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1D89BCF8-DE99-284D-AAB4-C998C808C859}" xr6:coauthVersionLast="47" xr6:coauthVersionMax="47" xr10:uidLastSave="{00000000-0000-0000-0000-000000000000}"/>
  <bookViews>
    <workbookView xWindow="13040" yWindow="500" windowWidth="20560" windowHeight="20500" activeTab="3"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 name="Certs" sheetId="8" r:id="rId7"/>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1" i="5" l="1"/>
  <c r="G50" i="5"/>
  <c r="B43" i="2"/>
  <c r="B44" i="2" s="1"/>
  <c r="C23" i="3"/>
  <c r="C27" i="3" s="1"/>
  <c r="G58" i="5"/>
  <c r="G57" i="5"/>
  <c r="B27" i="3"/>
  <c r="I52" i="5"/>
  <c r="I54" i="5" s="1"/>
  <c r="J52" i="5"/>
  <c r="J54" i="5" s="1"/>
  <c r="A44" i="2"/>
  <c r="G46" i="5"/>
  <c r="G47" i="5" s="1"/>
  <c r="A27" i="3"/>
  <c r="J24" i="3"/>
  <c r="J25" i="3" s="1"/>
</calcChain>
</file>

<file path=xl/sharedStrings.xml><?xml version="1.0" encoding="utf-8"?>
<sst xmlns="http://schemas.openxmlformats.org/spreadsheetml/2006/main" count="1296" uniqueCount="285">
  <si>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</si>
  <si>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</si>
  <si>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</si>
  <si>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</si>
  <si>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</si>
  <si>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</si>
  <si>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</si>
  <si>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</si>
  <si>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</si>
  <si>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</si>
  <si>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</si>
  <si>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</si>
  <si>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</si>
  <si>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</si>
  <si>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</si>
  <si>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</si>
  <si>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</si>
  <si>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</si>
  <si>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</si>
  <si>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</si>
  <si>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</si>
  <si>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</si>
  <si>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</si>
  <si>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</si>
  <si>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</si>
  <si>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</si>
  <si>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</si>
  <si>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</si>
  <si>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</si>
  <si>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</si>
  <si>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</si>
  <si>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</si>
  <si>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</si>
  <si>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</si>
  <si>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</si>
  <si>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</si>
  <si>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</si>
  <si>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</si>
  <si>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</si>
  <si>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</si>
  <si>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</si>
  <si>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</si>
  <si>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</si>
  <si>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</si>
  <si>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</si>
  <si>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</si>
  <si>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</si>
  <si>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</si>
  <si>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</si>
  <si>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</si>
  <si>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</si>
  <si>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</si>
  <si>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</si>
  <si>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</si>
  <si>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</si>
  <si>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</si>
  <si>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</si>
  <si>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</si>
  <si>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</si>
  <si>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</si>
  <si>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</si>
  <si>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</si>
  <si>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</si>
  <si>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</si>
  <si>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</si>
  <si>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</si>
  <si>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</si>
  <si>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</si>
  <si>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</si>
  <si>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</si>
  <si>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</si>
  <si>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</si>
  <si>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</si>
  <si>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</si>
  <si>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</si>
  <si>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</si>
  <si>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</si>
  <si>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</si>
  <si>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</si>
  <si>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</si>
  <si>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</si>
  <si>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</si>
  <si>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</si>
  <si>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</si>
  <si>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</si>
  <si>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</si>
  <si>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</si>
  <si>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</si>
  <si>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</si>
  <si>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</si>
  <si>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</si>
  <si>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</si>
  <si>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</si>
  <si>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</si>
  <si>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</si>
  <si>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</si>
  <si>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</si>
  <si>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</si>
  <si>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</si>
  <si>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</si>
  <si>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</si>
  <si>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</si>
  <si>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</si>
  <si>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</si>
  <si>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</si>
  <si>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</si>
  <si>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</si>
  <si>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</si>
  <si>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</si>
  <si>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</si>
  <si>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</si>
  <si>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</si>
  <si>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</si>
  <si>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</si>
  <si>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</si>
  <si>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</si>
  <si>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</si>
  <si>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</si>
  <si>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</si>
  <si>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</si>
  <si>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</si>
  <si>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</si>
  <si>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</si>
  <si>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</si>
  <si>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</si>
  <si>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</si>
  <si>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</si>
  <si>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</si>
  <si>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</si>
  <si>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</si>
  <si>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</si>
  <si>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</si>
  <si>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</si>
  <si>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</si>
  <si>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</si>
  <si>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</si>
  <si>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</si>
  <si>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</si>
  <si>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</si>
  <si>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</si>
  <si>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</si>
  <si>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</si>
  <si>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</si>
  <si>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</si>
  <si>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</si>
  <si>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</si>
  <si>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</si>
  <si>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</si>
  <si>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</si>
  <si>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</si>
  <si>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</si>
  <si>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</si>
  <si>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</si>
  <si>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</si>
  <si>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</si>
  <si>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</si>
  <si>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</si>
  <si>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</si>
  <si>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</si>
  <si>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</si>
  <si>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</si>
  <si>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</si>
  <si>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</si>
  <si>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</si>
  <si>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</si>
  <si>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</si>
  <si>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</si>
  <si>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</si>
  <si>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</si>
  <si>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</si>
  <si>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</si>
  <si>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</si>
  <si>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</si>
  <si>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</si>
  <si>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</si>
  <si>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</si>
  <si>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</si>
  <si>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</si>
  <si>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</si>
  <si>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</si>
  <si>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</si>
  <si>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</si>
  <si>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</si>
  <si>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</si>
  <si>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</si>
  <si>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</si>
  <si>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</si>
  <si>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</si>
  <si>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</si>
  <si>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</si>
  <si>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</si>
  <si>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</si>
  <si>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</si>
  <si>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</si>
  <si>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</si>
  <si>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</si>
  <si>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</si>
  <si>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</si>
  <si>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</si>
  <si>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</si>
  <si>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</si>
  <si>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</si>
  <si>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</si>
  <si>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</si>
  <si>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</si>
  <si>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</si>
  <si>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</si>
  <si>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</si>
  <si>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</si>
  <si>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</si>
  <si>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</si>
  <si>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</si>
  <si>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</si>
  <si>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</si>
  <si>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</si>
  <si>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</si>
  <si>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</si>
  <si>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</si>
  <si>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</si>
  <si>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</si>
  <si>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</si>
  <si>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</si>
  <si>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</si>
  <si>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</si>
  <si>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</si>
  <si>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</si>
  <si>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</si>
  <si>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</si>
  <si>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</si>
  <si>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</si>
  <si>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</si>
  <si>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</si>
  <si>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</si>
  <si>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</si>
  <si>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</si>
  <si>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</si>
  <si>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</si>
  <si>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</si>
  <si>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</si>
  <si>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</si>
  <si>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</si>
  <si>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</si>
  <si>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</si>
  <si>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</si>
  <si>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</si>
  <si>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</si>
  <si>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</si>
  <si>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</si>
  <si>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</si>
  <si>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</si>
  <si>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</si>
  <si>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</si>
  <si>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</si>
  <si>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</si>
  <si>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</si>
  <si>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</si>
  <si>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</si>
  <si>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</si>
  <si>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</si>
  <si>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</si>
  <si>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</si>
  <si>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</si>
  <si>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</si>
  <si>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</si>
  <si>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</si>
  <si>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</si>
  <si>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</si>
  <si>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</si>
  <si>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</si>
  <si>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</si>
  <si>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</si>
  <si>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</si>
  <si>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</si>
  <si>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</si>
  <si>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</si>
  <si>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</si>
  <si>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</si>
  <si>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</si>
  <si>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</si>
  <si>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</si>
  <si>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</si>
  <si>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</si>
  <si>
    <t>YEAR ONE</t>
  </si>
  <si>
    <t>YEAR TWO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</si>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</sst>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6" fillId="18" borderId="0" applyNumberFormat="0" applyBorder="0" applyAlignment="0" applyProtection="0"/>
    <xf numFmtId="9" fontId="16" fillId="0" borderId="0" applyFont="0" applyFill="0" applyBorder="0" applyAlignment="0" applyProtection="0"/>
  </cellStyleXfs>
  <cellXfs count="340">
    <xf numFmtId="0" fontId="0" fillId="0" borderId="0" xfId="0"/>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0" borderId="0" xfId="0" applyFont="1" applyAlignment="1">
      <alignment horizontal="center" vertical="center"/>
    </xf>
    <xf numFmtId="0" fontId="9" fillId="0" borderId="0" xfId="0" applyFont="1" applyAlignment="1">
      <alignment horizontal="center" vertical="center"/>
    </xf>
    <xf numFmtId="0" fontId="7" fillId="3" borderId="0" xfId="0" applyFont="1" applyFill="1"/>
    <xf numFmtId="0" fontId="10" fillId="0" borderId="0" xfId="0" applyFont="1" applyAlignment="1">
      <alignment wrapText="1"/>
    </xf>
    <xf numFmtId="0" fontId="7" fillId="0" borderId="0" xfId="0" applyFont="1"/>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0" fontId="7" fillId="3" borderId="3" xfId="0" applyFont="1" applyFill="1" applyBorder="1"/>
    <xf numFmtId="0" fontId="10" fillId="0" borderId="3" xfId="0" applyFont="1" applyBorder="1" applyAlignment="1">
      <alignment wrapText="1"/>
    </xf>
    <xf numFmtId="0" fontId="7" fillId="0" borderId="3" xfId="0" applyFont="1" applyBorder="1"/>
    <xf numFmtId="0" fontId="7" fillId="0" borderId="3" xfId="0" applyFont="1" applyBorder="1" applyAlignment="1">
      <alignment horizontal="center"/>
    </xf>
    <xf numFmtId="0" fontId="7" fillId="0" borderId="3" xfId="0" applyFont="1" applyBorder="1" applyAlignment="1">
      <alignment horizontal="left"/>
    </xf>
    <xf numFmtId="9" fontId="7" fillId="0" borderId="3" xfId="0" applyNumberFormat="1" applyFont="1" applyBorder="1" applyAlignment="1">
      <alignment horizontal="center"/>
    </xf>
    <xf numFmtId="9" fontId="7" fillId="4" borderId="0" xfId="0" applyNumberFormat="1" applyFont="1" applyFill="1" applyAlignment="1">
      <alignment horizontal="center"/>
    </xf>
    <xf numFmtId="0" fontId="7" fillId="0" borderId="4" xfId="0" applyFont="1" applyBorder="1" applyAlignment="1">
      <alignment horizontal="center"/>
    </xf>
    <xf numFmtId="0" fontId="7" fillId="5" borderId="3" xfId="0" applyFont="1" applyFill="1" applyBorder="1" applyAlignment="1">
      <alignment horizontal="center"/>
    </xf>
    <xf numFmtId="0" fontId="10" fillId="7" borderId="0" xfId="0" applyFont="1" applyFill="1" applyAlignment="1">
      <alignment horizontal="left"/>
    </xf>
    <xf numFmtId="0" fontId="7" fillId="0" borderId="5" xfId="0" applyFont="1" applyBorder="1"/>
    <xf numFmtId="0" fontId="10" fillId="0" borderId="5" xfId="0" applyFont="1" applyBorder="1" applyAlignment="1">
      <alignment wrapText="1"/>
    </xf>
    <xf numFmtId="0" fontId="7" fillId="6" borderId="5" xfId="0" applyFont="1" applyFill="1" applyBorder="1" applyAlignment="1">
      <alignment horizontal="center"/>
    </xf>
    <xf numFmtId="0" fontId="7" fillId="0" borderId="5" xfId="0" applyFont="1" applyBorder="1" applyAlignment="1">
      <alignment horizontal="left"/>
    </xf>
    <xf numFmtId="9" fontId="7" fillId="0" borderId="5" xfId="0" applyNumberFormat="1" applyFont="1" applyBorder="1" applyAlignment="1">
      <alignment horizontal="center"/>
    </xf>
    <xf numFmtId="0" fontId="7" fillId="0" borderId="5" xfId="0" applyFont="1" applyBorder="1" applyAlignment="1">
      <alignment horizontal="center"/>
    </xf>
    <xf numFmtId="0" fontId="7" fillId="8" borderId="3" xfId="0" applyFont="1" applyFill="1" applyBorder="1" applyAlignment="1">
      <alignment horizontal="left"/>
    </xf>
    <xf numFmtId="9" fontId="7" fillId="8" borderId="3" xfId="0" applyNumberFormat="1" applyFont="1" applyFill="1" applyBorder="1" applyAlignment="1">
      <alignment horizontal="center"/>
    </xf>
    <xf numFmtId="0" fontId="7" fillId="0" borderId="6" xfId="0" applyFont="1" applyBorder="1" applyAlignment="1">
      <alignment horizontal="center"/>
    </xf>
    <xf numFmtId="0" fontId="7" fillId="8" borderId="3" xfId="0" applyFont="1" applyFill="1" applyBorder="1" applyAlignment="1">
      <alignment horizontal="center"/>
    </xf>
    <xf numFmtId="0" fontId="7" fillId="6" borderId="0" xfId="0" applyFont="1" applyFill="1" applyAlignment="1">
      <alignment horizontal="center"/>
    </xf>
    <xf numFmtId="0" fontId="7" fillId="9" borderId="1" xfId="0" applyFont="1" applyFill="1" applyBorder="1" applyAlignment="1">
      <alignment horizontal="center"/>
    </xf>
    <xf numFmtId="0" fontId="10" fillId="0" borderId="0" xfId="0" applyFont="1"/>
    <xf numFmtId="0" fontId="10" fillId="10" borderId="0" xfId="0" applyFont="1" applyFill="1"/>
    <xf numFmtId="0" fontId="10" fillId="0" borderId="0" xfId="0" applyFont="1" applyAlignment="1">
      <alignment horizontal="center"/>
    </xf>
    <xf numFmtId="0" fontId="11" fillId="0" borderId="0" xfId="0" applyFont="1"/>
    <xf numFmtId="9" fontId="10" fillId="0" borderId="0" xfId="0" applyNumberFormat="1" applyFont="1"/>
    <xf numFmtId="0" fontId="10" fillId="0" borderId="3" xfId="0" applyFont="1" applyBorder="1"/>
    <xf numFmtId="0" fontId="10" fillId="10" borderId="3" xfId="0" applyFont="1" applyFill="1" applyBorder="1"/>
    <xf numFmtId="0" fontId="10" fillId="0" borderId="3" xfId="0" applyFont="1" applyBorder="1" applyAlignment="1">
      <alignment horizontal="center"/>
    </xf>
    <xf numFmtId="0" fontId="11" fillId="0" borderId="3" xfId="0" applyFont="1" applyBorder="1"/>
    <xf numFmtId="9" fontId="10" fillId="0" borderId="3" xfId="0" applyNumberFormat="1" applyFont="1" applyBorder="1"/>
    <xf numFmtId="0" fontId="12" fillId="8" borderId="4" xfId="0" applyFont="1" applyFill="1" applyBorder="1" applyAlignment="1">
      <alignment horizontal="center"/>
    </xf>
    <xf numFmtId="0" fontId="10" fillId="0" borderId="4" xfId="0" applyFont="1" applyBorder="1"/>
    <xf numFmtId="0" fontId="10" fillId="10" borderId="4" xfId="0" applyFont="1" applyFill="1" applyBorder="1"/>
    <xf numFmtId="0" fontId="10" fillId="0" borderId="4" xfId="0" applyFont="1" applyBorder="1" applyAlignment="1">
      <alignment horizontal="center"/>
    </xf>
    <xf numFmtId="0" fontId="10" fillId="11" borderId="4" xfId="0" applyFont="1" applyFill="1" applyBorder="1"/>
    <xf numFmtId="9" fontId="10" fillId="4" borderId="4" xfId="0" applyNumberFormat="1" applyFont="1" applyFill="1" applyBorder="1" applyAlignment="1">
      <alignment horizontal="center"/>
    </xf>
    <xf numFmtId="0" fontId="10" fillId="12" borderId="4" xfId="0" applyFont="1" applyFill="1" applyBorder="1" applyAlignment="1">
      <alignment horizontal="center"/>
    </xf>
    <xf numFmtId="0" fontId="10" fillId="13" borderId="4" xfId="0" applyFont="1" applyFill="1" applyBorder="1" applyAlignment="1">
      <alignment horizontal="center"/>
    </xf>
    <xf numFmtId="0" fontId="10" fillId="5" borderId="4" xfId="0" applyFont="1" applyFill="1" applyBorder="1" applyAlignment="1">
      <alignment horizontal="center"/>
    </xf>
    <xf numFmtId="0" fontId="12" fillId="8" borderId="0" xfId="0" applyFont="1" applyFill="1" applyAlignment="1">
      <alignment horizontal="center"/>
    </xf>
    <xf numFmtId="0" fontId="10" fillId="8" borderId="0" xfId="0" applyFont="1" applyFill="1"/>
    <xf numFmtId="0" fontId="7" fillId="0" borderId="4" xfId="0" applyFont="1" applyBorder="1" applyAlignment="1">
      <alignment horizontal="left"/>
    </xf>
    <xf numFmtId="9" fontId="7" fillId="0" borderId="4" xfId="0" applyNumberFormat="1" applyFont="1" applyBorder="1" applyAlignment="1">
      <alignment horizontal="center"/>
    </xf>
    <xf numFmtId="0" fontId="12" fillId="8" borderId="3" xfId="0" applyFont="1" applyFill="1" applyBorder="1" applyAlignment="1">
      <alignment horizontal="center"/>
    </xf>
    <xf numFmtId="9" fontId="12" fillId="0" borderId="3" xfId="0" applyNumberFormat="1" applyFont="1" applyBorder="1" applyAlignment="1">
      <alignment horizontal="center"/>
    </xf>
    <xf numFmtId="0" fontId="14" fillId="0" borderId="1" xfId="0" applyFont="1" applyBorder="1" applyAlignment="1">
      <alignment horizontal="center"/>
    </xf>
    <xf numFmtId="0" fontId="7" fillId="0" borderId="1" xfId="0" applyFont="1" applyBorder="1" applyAlignment="1">
      <alignment horizontal="center"/>
    </xf>
    <xf numFmtId="0" fontId="7" fillId="14" borderId="1" xfId="0" applyFont="1" applyFill="1" applyBorder="1" applyAlignment="1">
      <alignment horizontal="center"/>
    </xf>
    <xf numFmtId="0" fontId="7" fillId="13" borderId="1" xfId="0" applyFont="1" applyFill="1" applyBorder="1" applyAlignment="1">
      <alignment horizontal="center"/>
    </xf>
    <xf numFmtId="0" fontId="7" fillId="15" borderId="3" xfId="0" applyFont="1" applyFill="1" applyBorder="1"/>
    <xf numFmtId="0" fontId="7" fillId="15" borderId="0" xfId="0" applyFont="1" applyFill="1"/>
    <xf numFmtId="0" fontId="10" fillId="15" borderId="4" xfId="0" applyFont="1" applyFill="1" applyBorder="1"/>
    <xf numFmtId="0" fontId="7" fillId="16" borderId="0" xfId="0" applyFont="1" applyFill="1"/>
    <xf numFmtId="0" fontId="7" fillId="17" borderId="0" xfId="0" applyFont="1" applyFill="1"/>
    <xf numFmtId="0" fontId="7" fillId="17" borderId="3" xfId="0" applyFont="1" applyFill="1" applyBorder="1"/>
    <xf numFmtId="0" fontId="7" fillId="15" borderId="5" xfId="0" applyFont="1" applyFill="1" applyBorder="1"/>
    <xf numFmtId="0" fontId="7" fillId="29" borderId="3" xfId="0" applyFont="1" applyFill="1" applyBorder="1" applyAlignment="1">
      <alignment horizontal="center"/>
    </xf>
    <xf numFmtId="0" fontId="7" fillId="0" borderId="8" xfId="0" applyFont="1" applyBorder="1"/>
    <xf numFmtId="0" fontId="7" fillId="0" borderId="8" xfId="0" applyFont="1" applyBorder="1" applyAlignment="1">
      <alignment horizontal="center"/>
    </xf>
    <xf numFmtId="0" fontId="7" fillId="0" borderId="8" xfId="0" applyFont="1" applyBorder="1" applyAlignment="1">
      <alignment horizontal="left"/>
    </xf>
    <xf numFmtId="0" fontId="7" fillId="21" borderId="8" xfId="0" applyFont="1" applyFill="1" applyBorder="1" applyAlignment="1">
      <alignment horizontal="center"/>
    </xf>
    <xf numFmtId="0" fontId="7" fillId="22" borderId="8" xfId="0" applyFont="1" applyFill="1" applyBorder="1" applyAlignment="1">
      <alignment horizontal="center"/>
    </xf>
    <xf numFmtId="0" fontId="0" fillId="0" borderId="8" xfId="0" applyBorder="1"/>
    <xf numFmtId="0" fontId="10" fillId="10" borderId="8" xfId="0" applyFont="1" applyFill="1" applyBorder="1"/>
    <xf numFmtId="0" fontId="10" fillId="0" borderId="8" xfId="0" applyFont="1" applyBorder="1" applyAlignment="1">
      <alignment horizontal="center"/>
    </xf>
    <xf numFmtId="0" fontId="10" fillId="31" borderId="8" xfId="0" applyFont="1" applyFill="1" applyBorder="1"/>
    <xf numFmtId="0" fontId="10" fillId="13" borderId="8" xfId="0" applyFont="1" applyFill="1" applyBorder="1" applyAlignment="1">
      <alignment horizontal="center"/>
    </xf>
    <xf numFmtId="0" fontId="10" fillId="21" borderId="8" xfId="0" applyFont="1" applyFill="1" applyBorder="1" applyAlignment="1">
      <alignment horizontal="center"/>
    </xf>
    <xf numFmtId="0" fontId="10" fillId="5" borderId="8" xfId="0" applyFont="1" applyFill="1" applyBorder="1" applyAlignment="1">
      <alignment horizontal="center"/>
    </xf>
    <xf numFmtId="0" fontId="10" fillId="0" borderId="8" xfId="0" applyFont="1" applyBorder="1" applyAlignment="1">
      <alignment wrapText="1"/>
    </xf>
    <xf numFmtId="0" fontId="7" fillId="8" borderId="8" xfId="0" applyFont="1" applyFill="1" applyBorder="1" applyAlignment="1">
      <alignment horizontal="left"/>
    </xf>
    <xf numFmtId="9" fontId="7" fillId="8" borderId="8" xfId="0" applyNumberFormat="1" applyFont="1" applyFill="1" applyBorder="1" applyAlignment="1">
      <alignment horizontal="center"/>
    </xf>
    <xf numFmtId="0" fontId="7" fillId="8" borderId="8" xfId="0" applyFont="1" applyFill="1" applyBorder="1" applyAlignment="1">
      <alignment horizontal="center"/>
    </xf>
    <xf numFmtId="0" fontId="7" fillId="15" borderId="9" xfId="0" applyFont="1" applyFill="1" applyBorder="1"/>
    <xf numFmtId="0" fontId="7" fillId="0" borderId="10" xfId="0" applyFont="1" applyBorder="1"/>
    <xf numFmtId="0" fontId="7" fillId="0" borderId="10" xfId="0" applyFont="1" applyBorder="1" applyAlignment="1">
      <alignment horizontal="center"/>
    </xf>
    <xf numFmtId="0" fontId="7" fillId="0" borderId="10" xfId="0" applyFont="1" applyBorder="1" applyAlignment="1">
      <alignment horizontal="left"/>
    </xf>
    <xf numFmtId="9" fontId="7" fillId="0" borderId="10" xfId="0" applyNumberFormat="1" applyFont="1" applyBorder="1" applyAlignment="1">
      <alignment horizontal="center"/>
    </xf>
    <xf numFmtId="0" fontId="7" fillId="21" borderId="10" xfId="0" applyFont="1" applyFill="1" applyBorder="1" applyAlignment="1">
      <alignment horizontal="center"/>
    </xf>
    <xf numFmtId="0" fontId="7" fillId="22" borderId="10" xfId="0" applyFont="1" applyFill="1" applyBorder="1" applyAlignment="1">
      <alignment horizontal="center"/>
    </xf>
    <xf numFmtId="0" fontId="7" fillId="19" borderId="11" xfId="0" applyFont="1" applyFill="1" applyBorder="1" applyAlignment="1">
      <alignment horizontal="left"/>
    </xf>
    <xf numFmtId="0" fontId="7" fillId="15" borderId="12" xfId="0" applyFont="1" applyFill="1" applyBorder="1"/>
    <xf numFmtId="0" fontId="7" fillId="21" borderId="0" xfId="0" applyFont="1" applyFill="1" applyAlignment="1">
      <alignment horizontal="center"/>
    </xf>
    <xf numFmtId="0" fontId="7" fillId="22" borderId="0" xfId="0" applyFont="1" applyFill="1" applyAlignment="1">
      <alignment horizontal="center"/>
    </xf>
    <xf numFmtId="0" fontId="7" fillId="19" borderId="13" xfId="0" applyFont="1" applyFill="1" applyBorder="1" applyAlignment="1">
      <alignment horizontal="left"/>
    </xf>
    <xf numFmtId="0" fontId="7" fillId="15" borderId="14" xfId="0" applyFont="1" applyFill="1" applyBorder="1"/>
    <xf numFmtId="0" fontId="7" fillId="0" borderId="15" xfId="0" applyFont="1" applyBorder="1"/>
    <xf numFmtId="0" fontId="7" fillId="0" borderId="15" xfId="0" applyFont="1" applyBorder="1" applyAlignment="1">
      <alignment horizontal="center"/>
    </xf>
    <xf numFmtId="0" fontId="7" fillId="0" borderId="15" xfId="0" applyFont="1" applyBorder="1" applyAlignment="1">
      <alignment horizontal="left"/>
    </xf>
    <xf numFmtId="9" fontId="12" fillId="0" borderId="15" xfId="0" applyNumberFormat="1" applyFont="1" applyBorder="1" applyAlignment="1">
      <alignment horizontal="center"/>
    </xf>
    <xf numFmtId="0" fontId="7" fillId="21" borderId="15" xfId="0" applyFont="1" applyFill="1" applyBorder="1" applyAlignment="1">
      <alignment horizontal="center"/>
    </xf>
    <xf numFmtId="0" fontId="7" fillId="22" borderId="15" xfId="0" applyFont="1" applyFill="1" applyBorder="1" applyAlignment="1">
      <alignment horizontal="center"/>
    </xf>
    <xf numFmtId="0" fontId="7" fillId="19" borderId="16" xfId="0" applyFont="1" applyFill="1" applyBorder="1" applyAlignment="1">
      <alignment horizontal="left"/>
    </xf>
    <xf numFmtId="0" fontId="7" fillId="30" borderId="0" xfId="0" applyFont="1" applyFill="1" applyAlignment="1">
      <alignment horizontal="left"/>
    </xf>
    <xf numFmtId="0" fontId="7" fillId="23" borderId="0" xfId="0" applyFont="1" applyFill="1" applyAlignment="1">
      <alignment horizontal="center"/>
    </xf>
    <xf numFmtId="0" fontId="7" fillId="24" borderId="13" xfId="0" applyFont="1" applyFill="1" applyBorder="1" applyAlignment="1">
      <alignment horizontal="left"/>
    </xf>
    <xf numFmtId="0" fontId="7" fillId="30" borderId="15" xfId="0" applyFont="1" applyFill="1" applyBorder="1" applyAlignment="1">
      <alignment horizontal="left"/>
    </xf>
    <xf numFmtId="9" fontId="7" fillId="0" borderId="15" xfId="0" applyNumberFormat="1" applyFont="1" applyBorder="1" applyAlignment="1">
      <alignment horizontal="center"/>
    </xf>
    <xf numFmtId="0" fontId="7" fillId="23" borderId="15" xfId="0" applyFont="1" applyFill="1" applyBorder="1" applyAlignment="1">
      <alignment horizontal="center"/>
    </xf>
    <xf numFmtId="0" fontId="7" fillId="24" borderId="16" xfId="0" applyFont="1" applyFill="1" applyBorder="1" applyAlignment="1">
      <alignment horizontal="left"/>
    </xf>
    <xf numFmtId="0" fontId="10" fillId="7" borderId="10" xfId="0" applyFont="1" applyFill="1" applyBorder="1" applyAlignment="1">
      <alignment horizontal="left"/>
    </xf>
    <xf numFmtId="0" fontId="7" fillId="0" borderId="11" xfId="0" applyFont="1" applyBorder="1" applyAlignment="1">
      <alignment horizontal="left"/>
    </xf>
    <xf numFmtId="0" fontId="10" fillId="7" borderId="15" xfId="0" applyFont="1" applyFill="1" applyBorder="1" applyAlignment="1">
      <alignment horizontal="left"/>
    </xf>
    <xf numFmtId="0" fontId="7" fillId="0" borderId="16" xfId="0" applyFont="1" applyBorder="1" applyAlignment="1">
      <alignment horizontal="left"/>
    </xf>
    <xf numFmtId="0" fontId="7" fillId="3" borderId="9" xfId="0" applyFont="1" applyFill="1" applyBorder="1"/>
    <xf numFmtId="0" fontId="10" fillId="0" borderId="10" xfId="0" applyFont="1" applyBorder="1" applyAlignment="1">
      <alignment wrapText="1"/>
    </xf>
    <xf numFmtId="0" fontId="7" fillId="19" borderId="10" xfId="0" applyFont="1" applyFill="1" applyBorder="1" applyAlignment="1">
      <alignment horizontal="center"/>
    </xf>
    <xf numFmtId="0" fontId="7" fillId="25" borderId="10" xfId="0" applyFont="1" applyFill="1" applyBorder="1" applyAlignment="1">
      <alignment horizontal="center"/>
    </xf>
    <xf numFmtId="0" fontId="7" fillId="28" borderId="11" xfId="0" applyFont="1" applyFill="1" applyBorder="1" applyAlignment="1">
      <alignment horizontal="left"/>
    </xf>
    <xf numFmtId="0" fontId="7" fillId="3" borderId="12" xfId="0" applyFont="1" applyFill="1" applyBorder="1"/>
    <xf numFmtId="0" fontId="7" fillId="19" borderId="0" xfId="0" applyFont="1" applyFill="1" applyAlignment="1">
      <alignment horizontal="center"/>
    </xf>
    <xf numFmtId="0" fontId="7" fillId="25" borderId="0" xfId="0" applyFont="1" applyFill="1" applyAlignment="1">
      <alignment horizontal="center"/>
    </xf>
    <xf numFmtId="0" fontId="7" fillId="28" borderId="13" xfId="0" applyFont="1" applyFill="1" applyBorder="1" applyAlignment="1">
      <alignment horizontal="left"/>
    </xf>
    <xf numFmtId="0" fontId="7" fillId="3" borderId="14" xfId="0" applyFont="1" applyFill="1" applyBorder="1"/>
    <xf numFmtId="0" fontId="10" fillId="0" borderId="15" xfId="0" applyFont="1" applyBorder="1" applyAlignment="1">
      <alignment wrapText="1"/>
    </xf>
    <xf numFmtId="0" fontId="7" fillId="19" borderId="15" xfId="0" applyFont="1" applyFill="1" applyBorder="1" applyAlignment="1">
      <alignment horizontal="center"/>
    </xf>
    <xf numFmtId="0" fontId="7" fillId="25" borderId="15" xfId="0" applyFont="1" applyFill="1" applyBorder="1" applyAlignment="1">
      <alignment horizontal="center"/>
    </xf>
    <xf numFmtId="0" fontId="7" fillId="28" borderId="16" xfId="0" applyFont="1" applyFill="1" applyBorder="1" applyAlignment="1">
      <alignment horizontal="left"/>
    </xf>
    <xf numFmtId="0" fontId="7" fillId="0" borderId="9" xfId="0" applyFont="1" applyBorder="1"/>
    <xf numFmtId="9" fontId="7" fillId="4" borderId="10" xfId="0" applyNumberFormat="1" applyFont="1" applyFill="1" applyBorder="1" applyAlignment="1">
      <alignment horizontal="center"/>
    </xf>
    <xf numFmtId="0" fontId="7" fillId="20" borderId="10" xfId="0" applyFont="1" applyFill="1" applyBorder="1" applyAlignment="1">
      <alignment horizontal="center"/>
    </xf>
    <xf numFmtId="0" fontId="7" fillId="26" borderId="11" xfId="0" applyFont="1" applyFill="1" applyBorder="1" applyAlignment="1">
      <alignment horizontal="left"/>
    </xf>
    <xf numFmtId="0" fontId="7" fillId="0" borderId="12" xfId="0" applyFont="1" applyBorder="1"/>
    <xf numFmtId="0" fontId="7" fillId="20" borderId="0" xfId="0" applyFont="1" applyFill="1" applyAlignment="1">
      <alignment horizontal="center"/>
    </xf>
    <xf numFmtId="0" fontId="7" fillId="27" borderId="13" xfId="0" applyFont="1" applyFill="1" applyBorder="1" applyAlignment="1">
      <alignment horizontal="left"/>
    </xf>
    <xf numFmtId="0" fontId="7" fillId="0" borderId="14" xfId="0" applyFont="1" applyBorder="1"/>
    <xf numFmtId="0" fontId="7" fillId="20" borderId="15" xfId="0" applyFont="1" applyFill="1" applyBorder="1" applyAlignment="1">
      <alignment horizontal="center"/>
    </xf>
    <xf numFmtId="0" fontId="7" fillId="5" borderId="15" xfId="0" applyFont="1" applyFill="1" applyBorder="1" applyAlignment="1">
      <alignment horizontal="center"/>
    </xf>
    <xf numFmtId="0" fontId="7" fillId="27" borderId="16" xfId="0" applyFont="1" applyFill="1" applyBorder="1" applyAlignment="1">
      <alignment horizontal="left"/>
    </xf>
    <xf numFmtId="0" fontId="7" fillId="22" borderId="11" xfId="0" applyFont="1" applyFill="1" applyBorder="1" applyAlignment="1">
      <alignment horizontal="left"/>
    </xf>
    <xf numFmtId="0" fontId="7" fillId="21" borderId="13" xfId="0" applyFont="1" applyFill="1" applyBorder="1" applyAlignment="1">
      <alignment horizontal="left"/>
    </xf>
    <xf numFmtId="0" fontId="7" fillId="22" borderId="13" xfId="0" applyFont="1" applyFill="1" applyBorder="1" applyAlignment="1">
      <alignment horizontal="left"/>
    </xf>
    <xf numFmtId="0" fontId="7" fillId="17" borderId="9" xfId="0" applyFont="1" applyFill="1" applyBorder="1"/>
    <xf numFmtId="0" fontId="7" fillId="0" borderId="17" xfId="0" applyFont="1" applyBorder="1"/>
    <xf numFmtId="0" fontId="7" fillId="17" borderId="12" xfId="0" applyFont="1" applyFill="1" applyBorder="1"/>
    <xf numFmtId="0" fontId="7" fillId="17" borderId="14" xfId="0" applyFont="1" applyFill="1" applyBorder="1"/>
    <xf numFmtId="0" fontId="7" fillId="22" borderId="16" xfId="0" applyFont="1" applyFill="1" applyBorder="1" applyAlignment="1">
      <alignment horizontal="left"/>
    </xf>
    <xf numFmtId="0" fontId="7" fillId="6" borderId="15" xfId="0" applyFont="1" applyFill="1" applyBorder="1" applyAlignment="1">
      <alignment horizontal="center"/>
    </xf>
    <xf numFmtId="0" fontId="7" fillId="29" borderId="10" xfId="0" applyFont="1" applyFill="1" applyBorder="1" applyAlignment="1">
      <alignment horizontal="center"/>
    </xf>
    <xf numFmtId="0" fontId="7" fillId="27" borderId="11" xfId="0" applyFont="1" applyFill="1" applyBorder="1" applyAlignment="1">
      <alignment horizontal="left"/>
    </xf>
    <xf numFmtId="0" fontId="7" fillId="29" borderId="0" xfId="0" applyFont="1" applyFill="1" applyAlignment="1">
      <alignment horizontal="center"/>
    </xf>
    <xf numFmtId="0" fontId="7" fillId="29" borderId="15" xfId="0" applyFont="1" applyFill="1" applyBorder="1" applyAlignment="1">
      <alignment horizontal="center"/>
    </xf>
    <xf numFmtId="0" fontId="7" fillId="20" borderId="11" xfId="0" applyFont="1" applyFill="1" applyBorder="1" applyAlignment="1">
      <alignment horizontal="left"/>
    </xf>
    <xf numFmtId="0" fontId="7" fillId="20" borderId="13" xfId="0" applyFont="1" applyFill="1" applyBorder="1" applyAlignment="1">
      <alignment horizontal="left"/>
    </xf>
    <xf numFmtId="0" fontId="15" fillId="0" borderId="0" xfId="0" applyFont="1"/>
    <xf numFmtId="0" fontId="15" fillId="0" borderId="0" xfId="0" applyFont="1" applyAlignment="1">
      <alignment horizontal="center" vertical="center"/>
    </xf>
    <xf numFmtId="0" fontId="0" fillId="0" borderId="0" xfId="0" applyAlignment="1">
      <alignment horizontal="center" vertical="center"/>
    </xf>
    <xf numFmtId="16" fontId="15" fillId="0" borderId="0" xfId="0" applyNumberFormat="1" applyFont="1" applyAlignment="1">
      <alignment horizontal="center" vertical="center"/>
    </xf>
    <xf numFmtId="0" fontId="15"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7" fillId="20" borderId="16" xfId="0" applyFont="1" applyFill="1" applyBorder="1" applyAlignment="1">
      <alignment horizontal="left"/>
    </xf>
    <xf numFmtId="9" fontId="0" fillId="0" borderId="0" xfId="0" applyNumberFormat="1"/>
    <xf numFmtId="9" fontId="15" fillId="0" borderId="0" xfId="0" applyNumberFormat="1" applyFont="1"/>
    <xf numFmtId="9" fontId="10" fillId="0" borderId="0" xfId="0" applyNumberFormat="1" applyFont="1" applyAlignment="1">
      <alignment horizontal="center"/>
    </xf>
    <xf numFmtId="0" fontId="17" fillId="0" borderId="0" xfId="0" applyFont="1"/>
    <xf numFmtId="0" fontId="15" fillId="0" borderId="0" xfId="0" applyFont="1" applyAlignment="1">
      <alignment horizontal="center"/>
    </xf>
    <xf numFmtId="9" fontId="17" fillId="0" borderId="0" xfId="2" applyFont="1"/>
    <xf numFmtId="0" fontId="17" fillId="21" borderId="0" xfId="0" applyFont="1" applyFill="1"/>
    <xf numFmtId="0" fontId="5" fillId="21" borderId="0" xfId="0" applyFont="1" applyFill="1" applyAlignment="1">
      <alignment wrapText="1"/>
    </xf>
    <xf numFmtId="0" fontId="5" fillId="0" borderId="0" xfId="0" applyFont="1" applyAlignment="1">
      <alignment wrapText="1"/>
    </xf>
    <xf numFmtId="0" fontId="5" fillId="0" borderId="0" xfId="0" applyFont="1"/>
    <xf numFmtId="9" fontId="17" fillId="21" borderId="0" xfId="2" applyFont="1" applyFill="1"/>
    <xf numFmtId="9" fontId="17" fillId="32" borderId="0" xfId="2" applyFont="1" applyFill="1"/>
    <xf numFmtId="0" fontId="17" fillId="32" borderId="0" xfId="0" applyFont="1" applyFill="1"/>
    <xf numFmtId="0" fontId="5" fillId="32" borderId="0" xfId="0" applyFont="1" applyFill="1"/>
    <xf numFmtId="0" fontId="5" fillId="32" borderId="0" xfId="0" applyFont="1" applyFill="1" applyAlignment="1">
      <alignment wrapText="1"/>
    </xf>
    <xf numFmtId="9" fontId="17" fillId="0" borderId="0" xfId="2" applyFont="1" applyFill="1"/>
    <xf numFmtId="0" fontId="18" fillId="0" borderId="0" xfId="0" applyFont="1"/>
    <xf numFmtId="9" fontId="18" fillId="0" borderId="0" xfId="2" applyFont="1"/>
    <xf numFmtId="0" fontId="18" fillId="33" borderId="0" xfId="0" applyFont="1" applyFill="1"/>
    <xf numFmtId="0" fontId="17" fillId="33" borderId="0" xfId="0" applyFont="1" applyFill="1"/>
    <xf numFmtId="9" fontId="17" fillId="33" borderId="0" xfId="2" applyFont="1" applyFill="1"/>
    <xf numFmtId="0" fontId="19" fillId="0" borderId="0" xfId="0" applyFont="1"/>
    <xf numFmtId="0" fontId="15" fillId="0" borderId="0" xfId="0" applyFont="1" applyAlignment="1">
      <alignment wrapText="1"/>
    </xf>
    <xf numFmtId="0" fontId="19" fillId="0" borderId="0" xfId="0" applyFont="1" applyAlignment="1">
      <alignment horizontal="center"/>
    </xf>
    <xf numFmtId="0" fontId="17" fillId="34" borderId="0" xfId="0" applyFont="1" applyFill="1"/>
    <xf numFmtId="9" fontId="17" fillId="34" borderId="0" xfId="2" applyFont="1" applyFill="1"/>
    <xf numFmtId="0" fontId="3" fillId="21" borderId="0" xfId="0" applyFont="1" applyFill="1" applyAlignment="1">
      <alignment wrapText="1"/>
    </xf>
    <xf numFmtId="0" fontId="17" fillId="15" borderId="0" xfId="0" applyFont="1" applyFill="1"/>
    <xf numFmtId="0" fontId="5" fillId="21" borderId="0" xfId="0" applyFont="1" applyFill="1"/>
    <xf numFmtId="0" fontId="0" fillId="0" borderId="15" xfId="0" applyBorder="1" applyAlignment="1">
      <alignment horizontal="center"/>
    </xf>
    <xf numFmtId="0" fontId="15" fillId="0" borderId="15" xfId="0" applyFont="1" applyBorder="1"/>
    <xf numFmtId="0" fontId="15" fillId="0" borderId="8" xfId="0" applyFont="1" applyBorder="1"/>
    <xf numFmtId="0" fontId="10" fillId="0" borderId="15" xfId="0" applyFont="1" applyBorder="1"/>
    <xf numFmtId="0" fontId="15" fillId="0" borderId="15" xfId="0" applyFont="1" applyBorder="1" applyAlignment="1">
      <alignment horizontal="center"/>
    </xf>
    <xf numFmtId="9" fontId="0" fillId="0" borderId="0" xfId="2" applyFont="1" applyAlignment="1">
      <alignment horizontal="center"/>
    </xf>
    <xf numFmtId="0" fontId="5" fillId="15" borderId="0" xfId="0" applyFont="1" applyFill="1" applyAlignment="1">
      <alignment wrapText="1"/>
    </xf>
    <xf numFmtId="9" fontId="17" fillId="15" borderId="0" xfId="2" applyFont="1" applyFill="1"/>
    <xf numFmtId="0" fontId="0" fillId="0" borderId="15" xfId="0" applyBorder="1"/>
    <xf numFmtId="0" fontId="21" fillId="0" borderId="0" xfId="0" applyFont="1"/>
    <xf numFmtId="0" fontId="21" fillId="0" borderId="0" xfId="0" applyFont="1" applyAlignment="1">
      <alignment wrapText="1"/>
    </xf>
    <xf numFmtId="9" fontId="17" fillId="21" borderId="0" xfId="0" applyNumberFormat="1" applyFont="1" applyFill="1"/>
    <xf numFmtId="9" fontId="17" fillId="32" borderId="0" xfId="2" applyFont="1" applyFill="1" applyBorder="1"/>
    <xf numFmtId="0" fontId="2" fillId="32" borderId="0" xfId="0" applyFont="1" applyFill="1"/>
    <xf numFmtId="0" fontId="10" fillId="5" borderId="0" xfId="0" applyFont="1" applyFill="1" applyAlignment="1">
      <alignment horizontal="center"/>
    </xf>
    <xf numFmtId="0" fontId="7" fillId="0" borderId="13" xfId="0" applyFont="1" applyBorder="1" applyAlignment="1">
      <alignment horizontal="left"/>
    </xf>
    <xf numFmtId="0" fontId="10" fillId="10" borderId="15" xfId="0" applyFont="1" applyFill="1" applyBorder="1"/>
    <xf numFmtId="0" fontId="10" fillId="0" borderId="15" xfId="0" applyFont="1" applyBorder="1" applyAlignment="1">
      <alignment horizontal="center"/>
    </xf>
    <xf numFmtId="0" fontId="11" fillId="0" borderId="15" xfId="0" applyFont="1" applyBorder="1"/>
    <xf numFmtId="0" fontId="7"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7" fillId="15" borderId="10" xfId="0" applyFont="1" applyFill="1" applyBorder="1"/>
    <xf numFmtId="0" fontId="7" fillId="15" borderId="15" xfId="0" applyFont="1" applyFill="1" applyBorder="1"/>
    <xf numFmtId="0" fontId="7" fillId="15" borderId="8" xfId="0" applyFont="1" applyFill="1" applyBorder="1"/>
    <xf numFmtId="9" fontId="10" fillId="0" borderId="15" xfId="0" applyNumberFormat="1" applyFont="1" applyBorder="1" applyAlignment="1">
      <alignment horizontal="center"/>
    </xf>
    <xf numFmtId="0" fontId="15" fillId="0" borderId="18" xfId="0" applyFont="1" applyBorder="1" applyAlignment="1">
      <alignment horizontal="center"/>
    </xf>
    <xf numFmtId="0" fontId="15"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5" fillId="0" borderId="13" xfId="0" applyFont="1" applyBorder="1" applyAlignment="1">
      <alignment horizontal="center"/>
    </xf>
    <xf numFmtId="0" fontId="15" fillId="0" borderId="16" xfId="0" applyFont="1" applyBorder="1" applyAlignment="1">
      <alignment horizontal="center"/>
    </xf>
    <xf numFmtId="0" fontId="8" fillId="2" borderId="20" xfId="0" applyFont="1" applyFill="1" applyBorder="1" applyAlignment="1">
      <alignment horizontal="center" vertical="center" wrapText="1"/>
    </xf>
    <xf numFmtId="0" fontId="7" fillId="19" borderId="18" xfId="0" applyFont="1" applyFill="1" applyBorder="1" applyAlignment="1">
      <alignment horizontal="left"/>
    </xf>
    <xf numFmtId="0" fontId="10" fillId="20" borderId="18" xfId="0" applyFont="1" applyFill="1" applyBorder="1"/>
    <xf numFmtId="0" fontId="0" fillId="0" borderId="13" xfId="0" applyBorder="1"/>
    <xf numFmtId="0" fontId="10" fillId="0" borderId="13" xfId="0" applyFont="1" applyBorder="1"/>
    <xf numFmtId="0" fontId="10" fillId="0" borderId="16" xfId="0" applyFont="1" applyBorder="1"/>
    <xf numFmtId="0" fontId="0" fillId="0" borderId="18" xfId="0" applyBorder="1"/>
    <xf numFmtId="0" fontId="15" fillId="0" borderId="13" xfId="0" applyFont="1" applyBorder="1"/>
    <xf numFmtId="0" fontId="15" fillId="0" borderId="16" xfId="0" applyFont="1" applyBorder="1"/>
    <xf numFmtId="0" fontId="10" fillId="15" borderId="0" xfId="0" applyFont="1" applyFill="1"/>
    <xf numFmtId="0" fontId="10" fillId="15" borderId="15" xfId="0" applyFont="1" applyFill="1" applyBorder="1"/>
    <xf numFmtId="0" fontId="6" fillId="15" borderId="0" xfId="1" applyFill="1" applyBorder="1"/>
    <xf numFmtId="0" fontId="6" fillId="15" borderId="15" xfId="1" applyFill="1" applyBorder="1"/>
    <xf numFmtId="0" fontId="15" fillId="15" borderId="0" xfId="0" applyFont="1" applyFill="1"/>
    <xf numFmtId="0" fontId="15" fillId="15" borderId="15" xfId="0" applyFont="1" applyFill="1" applyBorder="1"/>
    <xf numFmtId="0" fontId="10" fillId="24" borderId="0" xfId="0" applyFont="1" applyFill="1"/>
    <xf numFmtId="0" fontId="10" fillId="24" borderId="15" xfId="0" applyFont="1" applyFill="1" applyBorder="1"/>
    <xf numFmtId="0" fontId="15" fillId="24" borderId="8" xfId="0" applyFont="1" applyFill="1" applyBorder="1"/>
    <xf numFmtId="0" fontId="10" fillId="35" borderId="0" xfId="0" applyFont="1" applyFill="1"/>
    <xf numFmtId="0" fontId="10" fillId="35" borderId="15" xfId="0" applyFont="1" applyFill="1" applyBorder="1"/>
    <xf numFmtId="9" fontId="10" fillId="36" borderId="8" xfId="0" applyNumberFormat="1" applyFont="1" applyFill="1" applyBorder="1" applyAlignment="1">
      <alignment horizontal="center"/>
    </xf>
    <xf numFmtId="9" fontId="15" fillId="19" borderId="0" xfId="0" applyNumberFormat="1" applyFont="1" applyFill="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10" fillId="12" borderId="8" xfId="0" applyFont="1" applyFill="1" applyBorder="1" applyAlignment="1">
      <alignment horizontal="center" vertical="center"/>
    </xf>
    <xf numFmtId="0" fontId="10" fillId="0" borderId="0" xfId="0" applyFont="1" applyAlignment="1">
      <alignment horizontal="center" vertical="center"/>
    </xf>
    <xf numFmtId="0" fontId="10" fillId="0" borderId="15" xfId="0" applyFont="1" applyBorder="1" applyAlignment="1">
      <alignment horizontal="center" vertical="center"/>
    </xf>
    <xf numFmtId="0" fontId="0" fillId="0" borderId="15" xfId="0" applyBorder="1" applyAlignment="1">
      <alignment horizontal="center" vertical="center"/>
    </xf>
    <xf numFmtId="9" fontId="15" fillId="23" borderId="0" xfId="0" applyNumberFormat="1" applyFont="1" applyFill="1" applyAlignment="1">
      <alignment horizontal="center"/>
    </xf>
    <xf numFmtId="0" fontId="7" fillId="23" borderId="4" xfId="0" applyFont="1" applyFill="1" applyBorder="1" applyAlignment="1">
      <alignment horizontal="center" vertical="center"/>
    </xf>
    <xf numFmtId="0" fontId="15" fillId="23" borderId="0" xfId="0" applyFont="1" applyFill="1" applyAlignment="1">
      <alignment horizontal="center" vertical="center"/>
    </xf>
    <xf numFmtId="0" fontId="15" fillId="23" borderId="15" xfId="0" applyFont="1" applyFill="1" applyBorder="1" applyAlignment="1">
      <alignment horizontal="center" vertical="center"/>
    </xf>
    <xf numFmtId="9" fontId="7" fillId="20" borderId="8" xfId="0" applyNumberFormat="1" applyFont="1" applyFill="1" applyBorder="1" applyAlignment="1">
      <alignment horizontal="center"/>
    </xf>
    <xf numFmtId="9" fontId="15" fillId="20" borderId="0" xfId="0" applyNumberFormat="1" applyFont="1" applyFill="1" applyAlignment="1">
      <alignment horizontal="center"/>
    </xf>
    <xf numFmtId="9" fontId="15" fillId="20" borderId="15" xfId="0" applyNumberFormat="1" applyFont="1" applyFill="1" applyBorder="1" applyAlignment="1">
      <alignment horizontal="center"/>
    </xf>
    <xf numFmtId="9" fontId="15" fillId="19" borderId="15" xfId="0" applyNumberFormat="1" applyFont="1" applyFill="1" applyBorder="1" applyAlignment="1">
      <alignment horizontal="center"/>
    </xf>
    <xf numFmtId="0" fontId="15" fillId="37" borderId="15" xfId="0" applyFont="1" applyFill="1" applyBorder="1" applyAlignment="1">
      <alignment horizontal="center" vertical="center"/>
    </xf>
    <xf numFmtId="0" fontId="4" fillId="21" borderId="0" xfId="0" applyFont="1" applyFill="1" applyAlignment="1">
      <alignment wrapText="1"/>
    </xf>
    <xf numFmtId="0" fontId="17" fillId="0" borderId="0" xfId="0" applyFont="1" applyAlignment="1">
      <alignment horizontal="center"/>
    </xf>
    <xf numFmtId="0" fontId="17" fillId="34" borderId="0" xfId="0" applyFont="1" applyFill="1" applyAlignment="1">
      <alignment horizontal="center"/>
    </xf>
    <xf numFmtId="164" fontId="17" fillId="0" borderId="0" xfId="0" applyNumberFormat="1" applyFont="1" applyAlignment="1">
      <alignment horizontal="center"/>
    </xf>
    <xf numFmtId="9" fontId="17" fillId="0" borderId="0" xfId="2" applyFont="1" applyAlignment="1">
      <alignment horizontal="center"/>
    </xf>
    <xf numFmtId="0" fontId="17" fillId="0" borderId="21" xfId="0" applyFont="1" applyBorder="1" applyAlignment="1">
      <alignment horizontal="center"/>
    </xf>
    <xf numFmtId="164" fontId="18" fillId="0" borderId="0" xfId="0" applyNumberFormat="1" applyFont="1" applyAlignment="1">
      <alignment horizontal="center"/>
    </xf>
    <xf numFmtId="9" fontId="17" fillId="0" borderId="0" xfId="0" applyNumberFormat="1" applyFont="1"/>
    <xf numFmtId="9" fontId="17" fillId="32" borderId="0" xfId="0" applyNumberFormat="1" applyFont="1" applyFill="1"/>
    <xf numFmtId="0" fontId="15" fillId="0" borderId="10" xfId="0" applyFont="1" applyBorder="1" applyAlignment="1">
      <alignment horizontal="center"/>
    </xf>
    <xf numFmtId="0" fontId="8" fillId="2" borderId="2" xfId="0" applyFont="1" applyFill="1" applyBorder="1" applyAlignment="1">
      <alignment horizontal="center" wrapText="1"/>
    </xf>
    <xf numFmtId="9" fontId="15" fillId="38" borderId="15" xfId="0" applyNumberFormat="1" applyFont="1" applyFill="1" applyBorder="1" applyAlignment="1">
      <alignment horizontal="center"/>
    </xf>
    <xf numFmtId="9" fontId="7" fillId="20" borderId="0" xfId="0" applyNumberFormat="1" applyFont="1" applyFill="1" applyAlignment="1">
      <alignment horizontal="center"/>
    </xf>
    <xf numFmtId="9" fontId="0" fillId="0" borderId="0" xfId="0" applyNumberFormat="1" applyAlignment="1">
      <alignment horizontal="center"/>
    </xf>
    <xf numFmtId="9" fontId="15" fillId="0" borderId="0" xfId="0" applyNumberFormat="1" applyFont="1" applyAlignment="1">
      <alignment horizontal="center"/>
    </xf>
    <xf numFmtId="0" fontId="15" fillId="24" borderId="0" xfId="0" applyFont="1" applyFill="1"/>
    <xf numFmtId="0" fontId="15" fillId="35" borderId="0" xfId="0" applyFont="1" applyFill="1"/>
    <xf numFmtId="0" fontId="15" fillId="24" borderId="15" xfId="0" applyFont="1" applyFill="1" applyBorder="1"/>
    <xf numFmtId="9" fontId="15" fillId="0" borderId="15" xfId="0" applyNumberFormat="1" applyFont="1" applyBorder="1" applyAlignment="1">
      <alignment horizontal="center"/>
    </xf>
    <xf numFmtId="0" fontId="15" fillId="0" borderId="15" xfId="0" applyFont="1" applyBorder="1" applyAlignment="1">
      <alignment horizontal="center" vertical="center"/>
    </xf>
    <xf numFmtId="0" fontId="15" fillId="0" borderId="11" xfId="0" applyFont="1" applyBorder="1"/>
    <xf numFmtId="0" fontId="0" fillId="0" borderId="18" xfId="0" applyBorder="1" applyAlignment="1">
      <alignment horizontal="center"/>
    </xf>
    <xf numFmtId="9" fontId="15" fillId="0" borderId="8" xfId="0" applyNumberFormat="1" applyFont="1" applyBorder="1" applyAlignment="1">
      <alignment horizontal="center"/>
    </xf>
    <xf numFmtId="0" fontId="15" fillId="0" borderId="8" xfId="0" applyFont="1" applyBorder="1" applyAlignment="1">
      <alignment horizontal="center" vertical="center"/>
    </xf>
    <xf numFmtId="0" fontId="15" fillId="0" borderId="18" xfId="0" applyFont="1" applyBorder="1"/>
    <xf numFmtId="0" fontId="15"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10" fillId="39" borderId="8" xfId="0" applyFont="1" applyFill="1" applyBorder="1"/>
    <xf numFmtId="0" fontId="10" fillId="39" borderId="8" xfId="0" applyFont="1" applyFill="1" applyBorder="1" applyAlignment="1">
      <alignment horizontal="center"/>
    </xf>
    <xf numFmtId="0" fontId="11" fillId="39" borderId="8" xfId="0" applyFont="1" applyFill="1" applyBorder="1"/>
    <xf numFmtId="9" fontId="10" fillId="39" borderId="8" xfId="0" applyNumberFormat="1" applyFont="1" applyFill="1" applyBorder="1" applyAlignment="1">
      <alignment horizontal="center"/>
    </xf>
    <xf numFmtId="0" fontId="10" fillId="39" borderId="8" xfId="0" applyFont="1" applyFill="1" applyBorder="1" applyAlignment="1">
      <alignment horizontal="center" vertical="center"/>
    </xf>
    <xf numFmtId="0" fontId="7" fillId="39" borderId="8" xfId="0" applyFont="1" applyFill="1" applyBorder="1" applyAlignment="1">
      <alignment horizontal="center"/>
    </xf>
    <xf numFmtId="0" fontId="10" fillId="39" borderId="0" xfId="0" applyFont="1" applyFill="1"/>
    <xf numFmtId="0" fontId="0" fillId="39" borderId="0" xfId="0" applyFill="1"/>
    <xf numFmtId="0" fontId="15" fillId="28" borderId="7" xfId="0" applyFont="1" applyFill="1" applyBorder="1" applyAlignment="1">
      <alignment horizontal="center"/>
    </xf>
    <xf numFmtId="0" fontId="15" fillId="28" borderId="18" xfId="0" applyFont="1" applyFill="1" applyBorder="1" applyAlignment="1">
      <alignment horizontal="center"/>
    </xf>
    <xf numFmtId="0" fontId="15" fillId="28" borderId="8" xfId="0" applyFont="1" applyFill="1" applyBorder="1" applyAlignment="1">
      <alignment horizontal="center"/>
    </xf>
    <xf numFmtId="0" fontId="15" fillId="28" borderId="8" xfId="0" applyFont="1" applyFill="1" applyBorder="1"/>
    <xf numFmtId="0" fontId="7" fillId="28" borderId="8" xfId="0" applyFont="1" applyFill="1" applyBorder="1"/>
    <xf numFmtId="0" fontId="0" fillId="28" borderId="8" xfId="0" applyFill="1" applyBorder="1"/>
    <xf numFmtId="0" fontId="10" fillId="40" borderId="8" xfId="0" applyFont="1" applyFill="1" applyBorder="1"/>
    <xf numFmtId="9" fontId="7"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10" fillId="28" borderId="8" xfId="0" applyFont="1" applyFill="1" applyBorder="1"/>
    <xf numFmtId="0" fontId="10" fillId="28" borderId="8" xfId="0" applyFont="1" applyFill="1" applyBorder="1" applyAlignment="1">
      <alignment wrapText="1"/>
    </xf>
    <xf numFmtId="0" fontId="0" fillId="39" borderId="0" xfId="0" applyFill="1" applyAlignment="1">
      <alignment horizontal="center"/>
    </xf>
    <xf numFmtId="0" fontId="15" fillId="39" borderId="0" xfId="0" applyFont="1" applyFill="1"/>
    <xf numFmtId="0" fontId="15" fillId="39" borderId="0" xfId="0" applyFont="1" applyFill="1" applyAlignment="1">
      <alignment horizontal="center" vertical="center"/>
    </xf>
    <xf numFmtId="0" fontId="7" fillId="39" borderId="0" xfId="0" applyFont="1" applyFill="1" applyAlignment="1">
      <alignment horizontal="center"/>
    </xf>
    <xf numFmtId="0" fontId="7" fillId="39" borderId="0" xfId="0" applyFont="1" applyFill="1" applyAlignment="1">
      <alignment horizontal="left"/>
    </xf>
    <xf numFmtId="9" fontId="15" fillId="39" borderId="0" xfId="0" applyNumberFormat="1" applyFont="1" applyFill="1" applyAlignment="1">
      <alignment horizontal="center"/>
    </xf>
    <xf numFmtId="0" fontId="7" fillId="6" borderId="8" xfId="0" applyFont="1" applyFill="1" applyBorder="1" applyAlignment="1">
      <alignment horizontal="center"/>
    </xf>
    <xf numFmtId="0" fontId="10" fillId="0" borderId="10" xfId="0" applyFont="1" applyBorder="1" applyAlignment="1">
      <alignment horizontal="center" vertical="center"/>
    </xf>
    <xf numFmtId="0" fontId="10" fillId="0" borderId="10" xfId="0" applyFont="1" applyBorder="1" applyAlignment="1">
      <alignment horizontal="center"/>
    </xf>
    <xf numFmtId="0" fontId="19" fillId="0" borderId="0" xfId="0" applyFont="1" applyAlignment="1">
      <alignment horizontal="center" vertical="center"/>
    </xf>
    <xf numFmtId="0" fontId="22" fillId="0" borderId="0" xfId="0" applyFont="1"/>
    <xf numFmtId="0" fontId="0" fillId="39" borderId="0" xfId="0" applyFill="1" applyAlignment="1">
      <alignment horizontal="center" vertical="center"/>
    </xf>
    <xf numFmtId="0" fontId="0" fillId="0" borderId="0" xfId="0" applyAlignment="1">
      <alignment horizontal="left" vertical="center"/>
    </xf>
    <xf numFmtId="0" fontId="15" fillId="0" borderId="16" xfId="0" applyFont="1" applyBorder="1" applyAlignment="1">
      <alignment horizontal="center" vertical="center"/>
    </xf>
    <xf numFmtId="9" fontId="19" fillId="0" borderId="0" xfId="2" applyFont="1" applyAlignment="1">
      <alignment horizontal="center" vertical="center"/>
    </xf>
    <xf numFmtId="2" fontId="19" fillId="0" borderId="0" xfId="2" applyNumberFormat="1" applyFont="1" applyAlignment="1">
      <alignment horizontal="center" vertical="center"/>
    </xf>
    <xf numFmtId="0" fontId="1" fillId="21" borderId="0" xfId="0" applyFont="1" applyFill="1" applyAlignment="1">
      <alignment wrapText="1"/>
    </xf>
    <xf numFmtId="0" fontId="15" fillId="21" borderId="0" xfId="0" applyFont="1" applyFill="1"/>
    <xf numFmtId="9" fontId="17" fillId="15" borderId="0" xfId="0" applyNumberFormat="1" applyFont="1" applyFill="1"/>
    <xf numFmtId="0" fontId="7" fillId="0" borderId="0" xfId="0" applyFont="1" applyAlignment="1">
      <alignment wrapText="1"/>
    </xf>
    <xf numFmtId="0" fontId="0" fillId="0" borderId="0" xfId="0"/>
    <xf numFmtId="0" fontId="12" fillId="8" borderId="0" xfId="0" applyFont="1" applyFill="1" applyAlignment="1">
      <alignment horizontal="left"/>
    </xf>
    <xf numFmtId="0" fontId="12" fillId="8" borderId="3" xfId="0" applyFont="1" applyFill="1" applyBorder="1" applyAlignment="1">
      <alignment horizontal="left"/>
    </xf>
    <xf numFmtId="0" fontId="13" fillId="0" borderId="3" xfId="0" applyFont="1" applyBorder="1"/>
  </cellXfs>
  <cellStyles count="3">
    <cellStyle name="20% - Accent3" xfId="1" builtinId="38"/>
    <cellStyle name="Normal" xfId="0" builtinId="0"/>
    <cellStyle name="Percent" xfId="2" builtinId="5"/>
  </cellStyles>
  <dxfs count="153">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5"/>
      <c r="B1" s="336"/>
      <c r="C1" s="336"/>
      <c r="D1" s="336"/>
      <c r="E1" s="336"/>
      <c r="F1" s="336"/>
      <c r="G1" s="336"/>
      <c r="H1" s="336"/>
      <c r="I1" s="336"/>
      <c r="J1" s="336"/>
      <c r="K1" s="336"/>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7" t="s">
        <v>115</v>
      </c>
      <c r="F35" s="336"/>
      <c r="G35" s="336"/>
      <c r="H35" s="336"/>
      <c r="I35" s="336"/>
      <c r="J35" s="336"/>
      <c r="K35" s="336"/>
    </row>
    <row r="36" spans="1:11" ht="13" x14ac:dyDescent="0.15">
      <c r="A36" s="38" t="s">
        <v>116</v>
      </c>
      <c r="B36" s="38" t="s">
        <v>117</v>
      </c>
      <c r="C36" s="39" t="s">
        <v>88</v>
      </c>
      <c r="D36" s="53"/>
      <c r="E36" s="337" t="s">
        <v>115</v>
      </c>
      <c r="F36" s="336"/>
      <c r="G36" s="336"/>
      <c r="H36" s="336"/>
      <c r="I36" s="336"/>
      <c r="J36" s="336"/>
      <c r="K36" s="336"/>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7" t="s">
        <v>115</v>
      </c>
      <c r="F38" s="336"/>
      <c r="G38" s="336"/>
      <c r="H38" s="336"/>
      <c r="I38" s="336"/>
      <c r="J38" s="336"/>
      <c r="K38" s="336"/>
    </row>
    <row r="39" spans="1:11" ht="13" x14ac:dyDescent="0.15">
      <c r="A39" s="13" t="s">
        <v>122</v>
      </c>
      <c r="B39" s="13" t="s">
        <v>123</v>
      </c>
      <c r="C39" s="13" t="s">
        <v>88</v>
      </c>
      <c r="D39" s="56"/>
      <c r="E39" s="338" t="s">
        <v>115</v>
      </c>
      <c r="F39" s="339"/>
      <c r="G39" s="339"/>
      <c r="H39" s="339"/>
      <c r="I39" s="339"/>
      <c r="J39" s="339"/>
      <c r="K39" s="339"/>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9E85ACEA-4713-8840-979F-E4A3494DE6AA}">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2" priority="10" operator="endsWith" text="*">
      <formula>RIGHT((B3),LEN("*"))=("*")</formula>
    </cfRule>
  </conditionalFormatting>
  <conditionalFormatting sqref="C1:C1012">
    <cfRule type="containsText" dxfId="151" priority="15" operator="containsText" text="Elective">
      <formula>NOT(ISERROR(SEARCH(("Elective"),(C1))))</formula>
    </cfRule>
  </conditionalFormatting>
  <conditionalFormatting sqref="C3:C42">
    <cfRule type="containsText" dxfId="150" priority="8" operator="containsText" text="pathway">
      <formula>NOT(ISERROR(SEARCH(("pathway"),(C3))))</formula>
    </cfRule>
    <cfRule type="containsText" dxfId="149" priority="9" operator="containsText" text="Core">
      <formula>NOT(ISERROR(SEARCH(("Core"),(C3))))</formula>
    </cfRule>
  </conditionalFormatting>
  <conditionalFormatting sqref="D3:D42">
    <cfRule type="beginsWith" dxfId="148" priority="16" operator="beginsWith" text="R">
      <formula>LEFT((D3),LEN("R"))=("R")</formula>
    </cfRule>
    <cfRule type="beginsWith" dxfId="147" priority="17" operator="beginsWith" text="Python">
      <formula>LEFT((D3),LEN("Python"))=("Python")</formula>
    </cfRule>
  </conditionalFormatting>
  <conditionalFormatting sqref="D3:E42 G36">
    <cfRule type="containsText" dxfId="146" priority="3" operator="containsText" text="Essay">
      <formula>NOT(ISERROR(SEARCH(("Essay"),(D3))))</formula>
    </cfRule>
    <cfRule type="containsText" dxfId="145" priority="4" operator="containsText" text="Project">
      <formula>NOT(ISERROR(SEARCH(("Project"),(D3))))</formula>
    </cfRule>
    <cfRule type="containsText" dxfId="144" priority="5" operator="containsText" text="Exam">
      <formula>NOT(ISERROR(SEARCH(("Exam"),(D3))))</formula>
    </cfRule>
    <cfRule type="containsText" dxfId="143"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2" priority="12" operator="containsText" text="B">
      <formula>NOT(ISERROR(SEARCH(("B"),(H3))))</formula>
    </cfRule>
    <cfRule type="containsText" dxfId="141" priority="13" operator="containsText" text="I">
      <formula>NOT(ISERROR(SEARCH(("I"),(H3))))</formula>
    </cfRule>
  </conditionalFormatting>
  <conditionalFormatting sqref="H3:H34 H40:H42 H37">
    <cfRule type="containsText" dxfId="140" priority="11" operator="containsText" text="A">
      <formula>NOT(ISERROR(SEARCH(("A"),(H3))))</formula>
    </cfRule>
  </conditionalFormatting>
  <conditionalFormatting sqref="H1:I34 D26:E26 D35 H37:I37 H40:I1012 D41:E41">
    <cfRule type="containsText" dxfId="139" priority="1" operator="containsText" text="Yes">
      <formula>NOT(ISERROR(SEARCH(("Yes"),(H1))))</formula>
    </cfRule>
  </conditionalFormatting>
  <conditionalFormatting sqref="H22:I23 D26:F26 H26:I26 D35 H40:I40 D40:E41 J1:J34 D22:F23 K22:K24 K26 D32:E33 J37 F40 K40 J40:J1012">
    <cfRule type="containsText" dxfId="138"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zoomScale="144" zoomScaleNormal="220" workbookViewId="0">
      <selection activeCell="E23" sqref="E23"/>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A12" s="158" t="s">
        <v>133</v>
      </c>
      <c r="B12" s="158" t="s">
        <v>133</v>
      </c>
      <c r="C12" s="158">
        <v>4</v>
      </c>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A18" s="158" t="s">
        <v>133</v>
      </c>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A19" s="158" t="s">
        <v>133</v>
      </c>
      <c r="B19" s="158" t="s">
        <v>133</v>
      </c>
      <c r="C19" s="169">
        <v>4</v>
      </c>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5" t="s">
        <v>133</v>
      </c>
      <c r="B22" s="285" t="s">
        <v>133</v>
      </c>
      <c r="C22" s="329">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19</v>
      </c>
      <c r="B23" s="158">
        <v>21</v>
      </c>
      <c r="C23" s="158">
        <f>SUM(C2:C22)</f>
        <v>67.7</v>
      </c>
    </row>
    <row r="24" spans="1:14" x14ac:dyDescent="0.15">
      <c r="B24" s="160"/>
      <c r="C24" s="160"/>
      <c r="I24" s="157" t="s">
        <v>136</v>
      </c>
      <c r="J24">
        <f>SUM(J2:J22)</f>
        <v>691</v>
      </c>
    </row>
    <row r="25" spans="1:14" x14ac:dyDescent="0.15">
      <c r="I25" s="157" t="s">
        <v>137</v>
      </c>
      <c r="J25">
        <f>SUM(J24/24)</f>
        <v>28.791666666666668</v>
      </c>
    </row>
    <row r="27" spans="1:14" x14ac:dyDescent="0.15">
      <c r="A27" s="330">
        <f>SUM(14/21)</f>
        <v>0.66666666666666663</v>
      </c>
      <c r="B27" s="330">
        <f>SUM(21 / 21)</f>
        <v>1</v>
      </c>
      <c r="C27" s="331">
        <f>SUM(C23/A23)</f>
        <v>3.5631578947368423</v>
      </c>
      <c r="D27" s="165"/>
      <c r="E27" s="165"/>
    </row>
    <row r="28" spans="1:14" x14ac:dyDescent="0.15">
      <c r="D28" s="157"/>
      <c r="E28" s="166"/>
    </row>
    <row r="31" spans="1:14" x14ac:dyDescent="0.15">
      <c r="E31" s="158"/>
    </row>
  </sheetData>
  <conditionalFormatting sqref="E2:E22">
    <cfRule type="endsWith" dxfId="137" priority="10" operator="endsWith" text="*">
      <formula>RIGHT((E2),LEN("*"))=("*")</formula>
    </cfRule>
  </conditionalFormatting>
  <conditionalFormatting sqref="F1:F22">
    <cfRule type="containsText" dxfId="136" priority="15" operator="containsText" text="Elective">
      <formula>NOT(ISERROR(SEARCH(("Elective"),(F1))))</formula>
    </cfRule>
  </conditionalFormatting>
  <conditionalFormatting sqref="F2:F22">
    <cfRule type="containsText" dxfId="135" priority="8" operator="containsText" text="pathway">
      <formula>NOT(ISERROR(SEARCH(("pathway"),(F2))))</formula>
    </cfRule>
    <cfRule type="containsText" dxfId="134" priority="9" operator="containsText" text="Core">
      <formula>NOT(ISERROR(SEARCH(("Core"),(F2))))</formula>
    </cfRule>
  </conditionalFormatting>
  <conditionalFormatting sqref="G2:G22">
    <cfRule type="beginsWith" dxfId="133" priority="16" operator="beginsWith" text="R">
      <formula>LEFT((G2),LEN("R"))=("R")</formula>
    </cfRule>
    <cfRule type="beginsWith" dxfId="132" priority="17" operator="beginsWith" text="Python">
      <formula>LEFT((G2),LEN("Python"))=("Python")</formula>
    </cfRule>
  </conditionalFormatting>
  <conditionalFormatting sqref="G2:H22">
    <cfRule type="containsText" dxfId="131" priority="3" operator="containsText" text="Essay">
      <formula>NOT(ISERROR(SEARCH(("Essay"),(G2))))</formula>
    </cfRule>
    <cfRule type="containsText" dxfId="130" priority="4" operator="containsText" text="Project">
      <formula>NOT(ISERROR(SEARCH(("Project"),(G2))))</formula>
    </cfRule>
    <cfRule type="containsText" dxfId="129" priority="5" operator="containsText" text="Exam">
      <formula>NOT(ISERROR(SEARCH(("Exam"),(G2))))</formula>
    </cfRule>
    <cfRule type="containsText" dxfId="128"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27" priority="11" operator="containsText" text="A">
      <formula>NOT(ISERROR(SEARCH(("A"),(K2))))</formula>
    </cfRule>
    <cfRule type="containsText" dxfId="126" priority="12" operator="containsText" text="B">
      <formula>NOT(ISERROR(SEARCH(("B"),(K2))))</formula>
    </cfRule>
    <cfRule type="containsText" dxfId="125" priority="13" operator="containsText" text="I">
      <formula>NOT(ISERROR(SEARCH(("I"),(K2))))</formula>
    </cfRule>
  </conditionalFormatting>
  <conditionalFormatting sqref="K1:L11">
    <cfRule type="containsText" dxfId="124" priority="1" operator="containsText" text="Yes">
      <formula>NOT(ISERROR(SEARCH(("Yes"),(O1))))</formula>
    </cfRule>
  </conditionalFormatting>
  <conditionalFormatting sqref="K12:L16">
    <cfRule type="containsText" dxfId="123" priority="166" operator="containsText" text="Yes">
      <formula>NOT(ISERROR(SEARCH(("Yes"),(O18))))</formula>
    </cfRule>
  </conditionalFormatting>
  <conditionalFormatting sqref="K15:L16 I15:I16 M12:M16 N15:N16">
    <cfRule type="containsText" dxfId="122" priority="167" operator="containsText" text="1 submission">
      <formula>NOT(ISERROR(SEARCH(("1 submission"),(O18))))</formula>
    </cfRule>
  </conditionalFormatting>
  <conditionalFormatting sqref="K17:L22">
    <cfRule type="containsText" dxfId="121" priority="162" operator="containsText" text="Yes">
      <formula>NOT(ISERROR(SEARCH(("Yes"),(O12))))</formula>
    </cfRule>
  </conditionalFormatting>
  <conditionalFormatting sqref="M1:M11 G15:H16">
    <cfRule type="containsText" dxfId="120" priority="2" operator="containsText" text="1 submission">
      <formula>NOT(ISERROR(SEARCH(("1 submission"),(M1))))</formula>
    </cfRule>
  </conditionalFormatting>
  <conditionalFormatting sqref="M17:M22">
    <cfRule type="containsText" dxfId="119"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topLeftCell="A2" workbookViewId="0">
      <selection activeCell="C28" sqref="C28"/>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6" t="s">
        <v>5</v>
      </c>
      <c r="J1" s="2" t="s">
        <v>6</v>
      </c>
      <c r="K1" s="2" t="s">
        <v>7</v>
      </c>
      <c r="L1" s="2" t="s">
        <v>8</v>
      </c>
      <c r="M1" s="2" t="s">
        <v>9</v>
      </c>
      <c r="N1" s="228" t="s">
        <v>10</v>
      </c>
    </row>
    <row r="2" spans="1:41" s="75" customFormat="1" ht="17" customHeight="1" thickBot="1" x14ac:dyDescent="0.2">
      <c r="A2" s="305" t="s">
        <v>133</v>
      </c>
      <c r="B2" s="304" t="s">
        <v>133</v>
      </c>
      <c r="C2" s="305" t="s">
        <v>254</v>
      </c>
      <c r="D2" s="307" t="s">
        <v>86</v>
      </c>
      <c r="E2" s="315"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1" t="s">
        <v>133</v>
      </c>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5">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75" t="s">
        <v>284</v>
      </c>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A8" s="169" t="s">
        <v>284</v>
      </c>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5" t="s">
        <v>133</v>
      </c>
      <c r="B13" s="304" t="s">
        <v>133</v>
      </c>
      <c r="C13" s="305" t="s">
        <v>254</v>
      </c>
      <c r="D13" s="314" t="s">
        <v>111</v>
      </c>
      <c r="E13" s="314"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7">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79">
        <v>0.25</v>
      </c>
      <c r="N19" s="292"/>
    </row>
    <row r="20" spans="1:41" ht="17" customHeight="1" x14ac:dyDescent="0.15">
      <c r="B20" s="226" t="s">
        <v>133</v>
      </c>
      <c r="C20" s="169">
        <v>100</v>
      </c>
      <c r="D20" s="241" t="s">
        <v>189</v>
      </c>
      <c r="E20" s="157" t="s">
        <v>192</v>
      </c>
      <c r="F20" s="7" t="s">
        <v>88</v>
      </c>
      <c r="H20" s="20" t="s">
        <v>41</v>
      </c>
      <c r="I20" s="278">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3"/>
      <c r="P22"/>
      <c r="Q22"/>
      <c r="R22"/>
      <c r="S22"/>
      <c r="T22"/>
      <c r="U22"/>
      <c r="V22"/>
      <c r="W22"/>
      <c r="X22"/>
      <c r="Y22"/>
      <c r="Z22"/>
      <c r="AA22"/>
      <c r="AB22"/>
      <c r="AC22"/>
      <c r="AD22"/>
      <c r="AE22"/>
      <c r="AF22"/>
      <c r="AG22"/>
      <c r="AH22"/>
      <c r="AI22"/>
      <c r="AJ22"/>
      <c r="AK22"/>
      <c r="AL22"/>
      <c r="AM22"/>
      <c r="AN22"/>
      <c r="AO22"/>
    </row>
    <row r="23" spans="1:41" s="302" customFormat="1" ht="15.75" customHeight="1" thickBot="1" x14ac:dyDescent="0.2">
      <c r="A23" s="294">
        <v>2</v>
      </c>
      <c r="B23" s="294">
        <v>10</v>
      </c>
      <c r="C23" s="294"/>
      <c r="D23" s="295"/>
      <c r="E23" s="295"/>
      <c r="F23" s="295"/>
      <c r="G23" s="296"/>
      <c r="H23" s="297"/>
      <c r="I23" s="298"/>
      <c r="J23" s="299"/>
      <c r="K23" s="300"/>
      <c r="L23" s="295"/>
      <c r="M23" s="295"/>
      <c r="N23" s="295"/>
      <c r="O23" s="301"/>
      <c r="P23" s="301"/>
      <c r="Q23" s="301"/>
      <c r="R23" s="301"/>
      <c r="S23" s="301"/>
      <c r="T23" s="301"/>
      <c r="U23" s="301"/>
      <c r="V23" s="301"/>
      <c r="W23" s="301"/>
      <c r="X23" s="301"/>
      <c r="Y23" s="301"/>
      <c r="Z23" s="301"/>
      <c r="AA23" s="301"/>
    </row>
    <row r="24" spans="1:41" ht="17" customHeight="1" x14ac:dyDescent="0.15">
      <c r="B24" s="223"/>
      <c r="D24" s="282" t="s">
        <v>263</v>
      </c>
      <c r="E24" s="157" t="s">
        <v>264</v>
      </c>
      <c r="F24" s="7" t="s">
        <v>88</v>
      </c>
      <c r="G24" s="35"/>
      <c r="H24" s="33"/>
      <c r="I24" s="10">
        <v>0.2</v>
      </c>
      <c r="J24" s="323">
        <v>20</v>
      </c>
      <c r="K24" s="324" t="s">
        <v>47</v>
      </c>
      <c r="L24" s="35"/>
      <c r="M24" s="35"/>
      <c r="N24" s="232"/>
    </row>
    <row r="25" spans="1:41" x14ac:dyDescent="0.15">
      <c r="B25" s="223"/>
      <c r="D25" s="282" t="s">
        <v>265</v>
      </c>
      <c r="E25" s="157" t="s">
        <v>266</v>
      </c>
      <c r="F25" s="34" t="s">
        <v>88</v>
      </c>
      <c r="J25" s="3">
        <v>17</v>
      </c>
      <c r="K25" s="8" t="s">
        <v>42</v>
      </c>
      <c r="N25" s="231"/>
    </row>
    <row r="26" spans="1:41" s="202" customFormat="1" ht="14" thickBot="1" x14ac:dyDescent="0.2">
      <c r="A26" s="194"/>
      <c r="B26" s="227"/>
      <c r="C26" s="198"/>
      <c r="D26" s="291"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A27" s="169" t="s">
        <v>284</v>
      </c>
      <c r="B27" s="226" t="s">
        <v>133</v>
      </c>
      <c r="C27" s="169">
        <v>95.89</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8" customFormat="1" ht="17" customHeight="1" thickBot="1" x14ac:dyDescent="0.2">
      <c r="A36" s="303" t="s">
        <v>133</v>
      </c>
      <c r="B36" s="304" t="s">
        <v>133</v>
      </c>
      <c r="C36" s="305" t="s">
        <v>254</v>
      </c>
      <c r="D36" s="306" t="s">
        <v>187</v>
      </c>
      <c r="E36" s="306" t="s">
        <v>179</v>
      </c>
      <c r="F36" s="307" t="s">
        <v>88</v>
      </c>
      <c r="H36" s="309" t="s">
        <v>28</v>
      </c>
      <c r="I36" s="310">
        <v>0.2</v>
      </c>
      <c r="J36" s="311"/>
      <c r="N36" s="312"/>
      <c r="O36" s="313"/>
      <c r="P36" s="313"/>
      <c r="Q36" s="313"/>
      <c r="R36" s="313"/>
      <c r="S36" s="313"/>
      <c r="T36" s="313"/>
      <c r="U36" s="313"/>
      <c r="V36" s="313"/>
      <c r="W36" s="313"/>
      <c r="X36" s="313"/>
      <c r="Y36" s="313"/>
      <c r="Z36" s="313"/>
      <c r="AA36" s="313"/>
      <c r="AB36" s="313"/>
      <c r="AC36" s="313"/>
      <c r="AD36" s="313"/>
      <c r="AE36" s="313"/>
      <c r="AF36" s="313"/>
      <c r="AG36" s="313"/>
      <c r="AH36" s="313"/>
      <c r="AI36" s="313"/>
      <c r="AJ36" s="313"/>
      <c r="AK36" s="313"/>
      <c r="AL36" s="313"/>
      <c r="AM36" s="313"/>
      <c r="AN36" s="313"/>
      <c r="AO36" s="313"/>
    </row>
    <row r="37" spans="1:41" ht="17" customHeight="1" x14ac:dyDescent="0.15">
      <c r="B37" s="214"/>
      <c r="D37" s="281" t="s">
        <v>257</v>
      </c>
      <c r="E37" s="157" t="s">
        <v>258</v>
      </c>
      <c r="F37" s="157" t="s">
        <v>88</v>
      </c>
      <c r="G37" s="8"/>
      <c r="H37" s="9"/>
      <c r="I37" s="280"/>
      <c r="J37" s="158"/>
      <c r="K37" s="157"/>
      <c r="L37" s="8"/>
      <c r="M37" s="8"/>
      <c r="N37" s="286"/>
    </row>
    <row r="38" spans="1:41" ht="17" customHeight="1" x14ac:dyDescent="0.15">
      <c r="B38" s="223"/>
      <c r="D38" s="281" t="s">
        <v>259</v>
      </c>
      <c r="E38" s="157" t="s">
        <v>260</v>
      </c>
      <c r="F38" s="157" t="s">
        <v>88</v>
      </c>
      <c r="G38" s="8"/>
      <c r="H38" s="9"/>
      <c r="I38" s="280"/>
      <c r="J38" s="158"/>
      <c r="K38" s="157"/>
      <c r="L38" s="8"/>
      <c r="M38" s="8"/>
      <c r="N38" s="235"/>
    </row>
    <row r="39" spans="1:41" ht="17" customHeight="1" thickBot="1" x14ac:dyDescent="0.2">
      <c r="A39" s="194"/>
      <c r="B39" s="224"/>
      <c r="C39" s="194"/>
      <c r="D39" s="283" t="s">
        <v>261</v>
      </c>
      <c r="E39" s="195" t="s">
        <v>262</v>
      </c>
      <c r="F39" s="195" t="s">
        <v>88</v>
      </c>
      <c r="G39" s="100"/>
      <c r="H39" s="101"/>
      <c r="I39" s="284"/>
      <c r="J39" s="285"/>
      <c r="K39" s="195"/>
      <c r="L39" s="100"/>
      <c r="M39" s="100"/>
      <c r="N39" s="236"/>
    </row>
    <row r="40" spans="1:41" ht="17" customHeight="1" thickBot="1" x14ac:dyDescent="0.2">
      <c r="A40" s="163"/>
      <c r="B40" s="287"/>
      <c r="C40" s="163"/>
      <c r="D40" s="245" t="s">
        <v>255</v>
      </c>
      <c r="E40" s="196" t="s">
        <v>256</v>
      </c>
      <c r="F40" s="196" t="s">
        <v>88</v>
      </c>
      <c r="G40" s="322" t="s">
        <v>94</v>
      </c>
      <c r="H40" s="72"/>
      <c r="I40" s="288"/>
      <c r="J40" s="289"/>
      <c r="K40" s="196"/>
      <c r="L40" s="71"/>
      <c r="M40" s="71"/>
      <c r="N40" s="290"/>
    </row>
    <row r="41" spans="1:41" s="302" customFormat="1" ht="17" customHeight="1" x14ac:dyDescent="0.15">
      <c r="A41" s="316">
        <v>1</v>
      </c>
      <c r="B41" s="316">
        <v>4</v>
      </c>
      <c r="C41" s="316"/>
      <c r="D41" s="301"/>
      <c r="E41" s="301"/>
      <c r="F41" s="301"/>
      <c r="G41" s="319"/>
      <c r="H41" s="320"/>
      <c r="I41" s="321"/>
      <c r="J41" s="318"/>
      <c r="K41" s="317"/>
      <c r="L41" s="319"/>
      <c r="M41" s="319"/>
      <c r="N41" s="317"/>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20" type="noConversion"/>
  <conditionalFormatting sqref="E2:E7 E27 E30:E42">
    <cfRule type="endsWith" dxfId="118" priority="140" operator="endsWith" text="*">
      <formula>RIGHT((E2),LEN("*"))=("*")</formula>
    </cfRule>
  </conditionalFormatting>
  <conditionalFormatting sqref="E10:E18">
    <cfRule type="endsWith" dxfId="117" priority="43" operator="endsWith" text="*">
      <formula>RIGHT((E10),LEN("*"))=("*")</formula>
    </cfRule>
  </conditionalFormatting>
  <conditionalFormatting sqref="E23">
    <cfRule type="endsWith" dxfId="116" priority="65" operator="endsWith" text="*">
      <formula>RIGHT((E23),LEN("*"))=("*")</formula>
    </cfRule>
  </conditionalFormatting>
  <conditionalFormatting sqref="F1:F42">
    <cfRule type="containsText" dxfId="115" priority="128" operator="containsText" text="Elective">
      <formula>NOT(ISERROR(SEARCH(("Elective"),(F1))))</formula>
    </cfRule>
  </conditionalFormatting>
  <conditionalFormatting sqref="F2:F42">
    <cfRule type="containsText" dxfId="114" priority="121" operator="containsText" text="pathway">
      <formula>NOT(ISERROR(SEARCH(("pathway"),(F2))))</formula>
    </cfRule>
    <cfRule type="containsText" dxfId="113" priority="122" operator="containsText" text="Core">
      <formula>NOT(ISERROR(SEARCH(("Core"),(F2))))</formula>
    </cfRule>
  </conditionalFormatting>
  <conditionalFormatting sqref="G2:G13 G23:G24 G33:G39">
    <cfRule type="beginsWith" dxfId="112" priority="147" operator="beginsWith" text="Python">
      <formula>LEFT((G2),LEN("Python"))=("Python")</formula>
    </cfRule>
  </conditionalFormatting>
  <conditionalFormatting sqref="G2:G13 G33:G39 G23:G24">
    <cfRule type="beginsWith" dxfId="111" priority="146" operator="beginsWith" text="R">
      <formula>LEFT((G2),LEN("R"))=("R")</formula>
    </cfRule>
  </conditionalFormatting>
  <conditionalFormatting sqref="G14">
    <cfRule type="containsText" dxfId="110" priority="72" operator="containsText" text="1 submission">
      <formula>NOT(ISERROR(SEARCH(("1 submission"),(M14))))</formula>
    </cfRule>
  </conditionalFormatting>
  <conditionalFormatting sqref="G14:G16">
    <cfRule type="beginsWith" dxfId="109" priority="70" operator="beginsWith" text="R">
      <formula>LEFT((G14),LEN("R"))=("R")</formula>
    </cfRule>
    <cfRule type="beginsWith" dxfId="108" priority="71" operator="beginsWith" text="Python">
      <formula>LEFT((G14),LEN("Python"))=("Python")</formula>
    </cfRule>
  </conditionalFormatting>
  <conditionalFormatting sqref="G17:G18">
    <cfRule type="beginsWith" dxfId="107" priority="53" operator="beginsWith" text="R">
      <formula>LEFT((G17),LEN("R"))=("R")</formula>
    </cfRule>
    <cfRule type="beginsWith" dxfId="106" priority="54" operator="beginsWith" text="Python">
      <formula>LEFT((G17),LEN("Python"))=("Python")</formula>
    </cfRule>
  </conditionalFormatting>
  <conditionalFormatting sqref="G27:G29">
    <cfRule type="containsText" dxfId="105" priority="30" operator="containsText" text="1 submission">
      <formula>NOT(ISERROR(SEARCH(("1 submission"),(M27))))</formula>
    </cfRule>
  </conditionalFormatting>
  <conditionalFormatting sqref="G27:G30">
    <cfRule type="containsText" dxfId="104" priority="31" operator="containsText" text="Essay">
      <formula>NOT(ISERROR(SEARCH(("Essay"),(G27))))</formula>
    </cfRule>
    <cfRule type="containsText" dxfId="103" priority="32" operator="containsText" text="Project">
      <formula>NOT(ISERROR(SEARCH(("Project"),(G27))))</formula>
    </cfRule>
    <cfRule type="containsText" dxfId="102" priority="33" operator="containsText" text="Exam">
      <formula>NOT(ISERROR(SEARCH(("Exam"),(G27))))</formula>
    </cfRule>
    <cfRule type="containsText" dxfId="101" priority="34" operator="containsText" text="Programming">
      <formula>NOT(ISERROR(SEARCH(("Programming"),(G27))))</formula>
    </cfRule>
    <cfRule type="beginsWith" dxfId="100" priority="35" operator="beginsWith" text="R">
      <formula>LEFT((G27),LEN("R"))=("R")</formula>
    </cfRule>
    <cfRule type="beginsWith" dxfId="99" priority="36" operator="beginsWith" text="Python">
      <formula>LEFT((G27),LEN("Python"))=("Python")</formula>
    </cfRule>
  </conditionalFormatting>
  <conditionalFormatting sqref="G33:G34">
    <cfRule type="containsText" dxfId="98" priority="76" operator="containsText" text="1 submission">
      <formula>NOT(ISERROR(SEARCH(("1 submission"),(M33))))</formula>
    </cfRule>
  </conditionalFormatting>
  <conditionalFormatting sqref="G34">
    <cfRule type="containsText" dxfId="97" priority="75" operator="containsText" text="Yes">
      <formula>NOT(ISERROR(SEARCH(("Yes"),(K34))))</formula>
    </cfRule>
  </conditionalFormatting>
  <conditionalFormatting sqref="G40">
    <cfRule type="containsText" dxfId="96" priority="5" operator="containsText" text="Yes">
      <formula>NOT(ISERROR(SEARCH(("Yes"),(K40))))</formula>
    </cfRule>
    <cfRule type="containsText" dxfId="95" priority="12" operator="containsText" text="1 submission">
      <formula>NOT(ISERROR(SEARCH(("1 submission"),(M40))))</formula>
    </cfRule>
  </conditionalFormatting>
  <conditionalFormatting sqref="G40:G41">
    <cfRule type="beginsWith" dxfId="94" priority="10" operator="beginsWith" text="R">
      <formula>LEFT((G40),LEN("R"))=("R")</formula>
    </cfRule>
    <cfRule type="beginsWith" dxfId="93" priority="11" operator="beginsWith" text="Python">
      <formula>LEFT((G40),LEN("Python"))=("Python")</formula>
    </cfRule>
  </conditionalFormatting>
  <conditionalFormatting sqref="G2:H13">
    <cfRule type="containsText" dxfId="92" priority="133" operator="containsText" text="Essay">
      <formula>NOT(ISERROR(SEARCH(("Essay"),(G2))))</formula>
    </cfRule>
    <cfRule type="containsText" dxfId="91" priority="134" operator="containsText" text="Project">
      <formula>NOT(ISERROR(SEARCH(("Project"),(G2))))</formula>
    </cfRule>
    <cfRule type="containsText" dxfId="90" priority="135" operator="containsText" text="Exam">
      <formula>NOT(ISERROR(SEARCH(("Exam"),(G2))))</formula>
    </cfRule>
    <cfRule type="containsText" dxfId="89" priority="136" operator="containsText" text="Programming">
      <formula>NOT(ISERROR(SEARCH(("Programming"),(G2))))</formula>
    </cfRule>
  </conditionalFormatting>
  <conditionalFormatting sqref="G4:H5 M1">
    <cfRule type="containsText" dxfId="88" priority="132" operator="containsText" text="1 submission">
      <formula>NOT(ISERROR(SEARCH(("1 submission"),(M1))))</formula>
    </cfRule>
  </conditionalFormatting>
  <conditionalFormatting sqref="G14:H14">
    <cfRule type="containsText" dxfId="87" priority="58" operator="containsText" text="Yes">
      <formula>NOT(ISERROR(SEARCH(("Yes"),(K14))))</formula>
    </cfRule>
  </conditionalFormatting>
  <conditionalFormatting sqref="G14:H16">
    <cfRule type="containsText" dxfId="86" priority="60" operator="containsText" text="Essay">
      <formula>NOT(ISERROR(SEARCH(("Essay"),(G14))))</formula>
    </cfRule>
    <cfRule type="containsText" dxfId="85" priority="61" operator="containsText" text="Project">
      <formula>NOT(ISERROR(SEARCH(("Project"),(G14))))</formula>
    </cfRule>
    <cfRule type="containsText" dxfId="84" priority="62" operator="containsText" text="Exam">
      <formula>NOT(ISERROR(SEARCH(("Exam"),(G14))))</formula>
    </cfRule>
    <cfRule type="containsText" dxfId="83" priority="63" operator="containsText" text="Programming">
      <formula>NOT(ISERROR(SEARCH(("Programming"),(G14))))</formula>
    </cfRule>
  </conditionalFormatting>
  <conditionalFormatting sqref="G17:H18">
    <cfRule type="containsText" dxfId="82" priority="47" operator="containsText" text="1 submission">
      <formula>NOT(ISERROR(SEARCH(("1 submission"),(M17))))</formula>
    </cfRule>
    <cfRule type="containsText" dxfId="81" priority="48" operator="containsText" text="Essay">
      <formula>NOT(ISERROR(SEARCH(("Essay"),(G17))))</formula>
    </cfRule>
    <cfRule type="containsText" dxfId="80" priority="49" operator="containsText" text="Project">
      <formula>NOT(ISERROR(SEARCH(("Project"),(G17))))</formula>
    </cfRule>
    <cfRule type="containsText" dxfId="79" priority="50" operator="containsText" text="Exam">
      <formula>NOT(ISERROR(SEARCH(("Exam"),(G17))))</formula>
    </cfRule>
    <cfRule type="containsText" dxfId="78" priority="51" operator="containsText" text="Programming">
      <formula>NOT(ISERROR(SEARCH(("Programming"),(G17))))</formula>
    </cfRule>
  </conditionalFormatting>
  <conditionalFormatting sqref="G23:H24 H26:H32">
    <cfRule type="containsText" dxfId="77" priority="39" operator="containsText" text="Essay">
      <formula>NOT(ISERROR(SEARCH(("Essay"),(G23))))</formula>
    </cfRule>
    <cfRule type="containsText" dxfId="76" priority="40" operator="containsText" text="Project">
      <formula>NOT(ISERROR(SEARCH(("Project"),(G23))))</formula>
    </cfRule>
    <cfRule type="containsText" dxfId="75" priority="41" operator="containsText" text="Exam">
      <formula>NOT(ISERROR(SEARCH(("Exam"),(G23))))</formula>
    </cfRule>
    <cfRule type="containsText" dxfId="74" priority="42" operator="containsText" text="Programming">
      <formula>NOT(ISERROR(SEARCH(("Programming"),(G23))))</formula>
    </cfRule>
  </conditionalFormatting>
  <conditionalFormatting sqref="G33:H41">
    <cfRule type="containsText" dxfId="73" priority="6" operator="containsText" text="Essay">
      <formula>NOT(ISERROR(SEARCH(("Essay"),(G33))))</formula>
    </cfRule>
    <cfRule type="containsText" dxfId="72" priority="7" operator="containsText" text="Project">
      <formula>NOT(ISERROR(SEARCH(("Project"),(G33))))</formula>
    </cfRule>
    <cfRule type="containsText" dxfId="71" priority="8" operator="containsText" text="Exam">
      <formula>NOT(ISERROR(SEARCH(("Exam"),(G33))))</formula>
    </cfRule>
    <cfRule type="containsText" dxfId="70" priority="9" operator="containsText" text="Programming">
      <formula>NOT(ISERROR(SEARCH(("Programming"),(G33))))</formula>
    </cfRule>
  </conditionalFormatting>
  <conditionalFormatting sqref="H14">
    <cfRule type="containsText" dxfId="69" priority="74" operator="containsText" text="1 submission">
      <formula>NOT(ISERROR(SEARCH(("1 submission"),(#REF!))))</formula>
    </cfRule>
  </conditionalFormatting>
  <conditionalFormatting sqref="H19:H22">
    <cfRule type="containsText" dxfId="68" priority="13" operator="containsText" text="1 submission">
      <formula>NOT(ISERROR(SEARCH(("1 submission"),(N19))))</formula>
    </cfRule>
    <cfRule type="containsText" dxfId="67" priority="14" operator="containsText" text="Essay">
      <formula>NOT(ISERROR(SEARCH(("Essay"),(H19))))</formula>
    </cfRule>
    <cfRule type="containsText" dxfId="66" priority="15" operator="containsText" text="Project">
      <formula>NOT(ISERROR(SEARCH(("Project"),(H19))))</formula>
    </cfRule>
    <cfRule type="containsText" dxfId="65" priority="16" operator="containsText" text="Exam">
      <formula>NOT(ISERROR(SEARCH(("Exam"),(H19))))</formula>
    </cfRule>
    <cfRule type="containsText" dxfId="64" priority="17" operator="containsText" text="Programming">
      <formula>NOT(ISERROR(SEARCH(("Programming"),(H19))))</formula>
    </cfRule>
  </conditionalFormatting>
  <conditionalFormatting sqref="H27:H28">
    <cfRule type="containsText" dxfId="63" priority="82" operator="containsText" text="1 submission">
      <formula>NOT(ISERROR(SEARCH(("1 submission"),(N27))))</formula>
    </cfRule>
  </conditionalFormatting>
  <conditionalFormatting sqref="H28">
    <cfRule type="containsText" dxfId="62"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1" priority="66" operator="containsText" text="A">
      <formula>NOT(ISERROR(SEARCH(("A"),(K2))))</formula>
    </cfRule>
    <cfRule type="containsText" dxfId="60" priority="67" operator="containsText" text="B">
      <formula>NOT(ISERROR(SEARCH(("B"),(K2))))</formula>
    </cfRule>
    <cfRule type="containsText" dxfId="59" priority="68" operator="containsText" text="I">
      <formula>NOT(ISERROR(SEARCH(("I"),(K2))))</formula>
    </cfRule>
  </conditionalFormatting>
  <conditionalFormatting sqref="K14 K15:L17 K23:L24">
    <cfRule type="containsText" dxfId="58" priority="73" operator="containsText" text="Yes">
      <formula>NOT(ISERROR(SEARCH(("Yes"),(#REF!))))</formula>
    </cfRule>
  </conditionalFormatting>
  <conditionalFormatting sqref="K14 M15:M16 M23">
    <cfRule type="containsText" dxfId="57" priority="59" operator="containsText" text="1 submission">
      <formula>NOT(ISERROR(SEARCH(("1 submission"),(O14))))</formula>
    </cfRule>
  </conditionalFormatting>
  <conditionalFormatting sqref="K17:K18">
    <cfRule type="containsText" dxfId="56" priority="44" operator="containsText" text="A">
      <formula>NOT(ISERROR(SEARCH(("A"),(K17))))</formula>
    </cfRule>
    <cfRule type="containsText" dxfId="55" priority="45" operator="containsText" text="B">
      <formula>NOT(ISERROR(SEARCH(("B"),(K17))))</formula>
    </cfRule>
    <cfRule type="containsText" dxfId="54" priority="46" operator="containsText" text="I">
      <formula>NOT(ISERROR(SEARCH(("I"),(K17))))</formula>
    </cfRule>
  </conditionalFormatting>
  <conditionalFormatting sqref="K25:K26">
    <cfRule type="containsText" dxfId="53" priority="1" operator="containsText" text="Yes">
      <formula>NOT(ISERROR(SEARCH(("Yes"),(O65))))</formula>
    </cfRule>
  </conditionalFormatting>
  <conditionalFormatting sqref="K1:L1 G5:H5">
    <cfRule type="containsText" dxfId="52" priority="131" operator="containsText" text="Yes">
      <formula>NOT(ISERROR(SEARCH(("Yes"),(K1))))</formula>
    </cfRule>
  </conditionalFormatting>
  <conditionalFormatting sqref="K2:L2">
    <cfRule type="containsText" dxfId="51" priority="527" operator="containsText" text="Yes">
      <formula>NOT(ISERROR(SEARCH(("Yes"),(#REF!))))</formula>
    </cfRule>
  </conditionalFormatting>
  <conditionalFormatting sqref="K3:L3">
    <cfRule type="containsText" dxfId="50" priority="528" operator="containsText" text="Yes">
      <formula>NOT(ISERROR(SEARCH(("Yes"),(O49))))</formula>
    </cfRule>
  </conditionalFormatting>
  <conditionalFormatting sqref="K4:L4">
    <cfRule type="containsText" dxfId="49" priority="507" operator="containsText" text="Yes">
      <formula>NOT(ISERROR(SEARCH(("Yes"),(#REF!))))</formula>
    </cfRule>
  </conditionalFormatting>
  <conditionalFormatting sqref="K5:L8">
    <cfRule type="containsText" dxfId="48" priority="508" operator="containsText" text="Yes">
      <formula>NOT(ISERROR(SEARCH(("Yes"),(O56))))</formula>
    </cfRule>
  </conditionalFormatting>
  <conditionalFormatting sqref="K7:L9">
    <cfRule type="containsText" dxfId="47" priority="490" operator="containsText" text="Yes">
      <formula>NOT(ISERROR(SEARCH(("Yes"),(#REF!))))</formula>
    </cfRule>
  </conditionalFormatting>
  <conditionalFormatting sqref="K9:L9 L39:L40">
    <cfRule type="containsText" dxfId="46" priority="541" operator="containsText" text="Yes">
      <formula>NOT(ISERROR(SEARCH(("Yes"),(O59))))</formula>
    </cfRule>
  </conditionalFormatting>
  <conditionalFormatting sqref="K10:L12">
    <cfRule type="containsText" dxfId="45" priority="366" operator="containsText" text="Yes">
      <formula>NOT(ISERROR(SEARCH(("Yes"),(O50))))</formula>
    </cfRule>
  </conditionalFormatting>
  <conditionalFormatting sqref="K13:L13">
    <cfRule type="containsText" dxfId="44" priority="523" operator="containsText" text="Yes">
      <formula>NOT(ISERROR(SEARCH(("Yes"),(O55))))</formula>
    </cfRule>
  </conditionalFormatting>
  <conditionalFormatting sqref="K18:L18">
    <cfRule type="containsText" dxfId="43" priority="557" operator="containsText" text="Yes">
      <formula>NOT(ISERROR(SEARCH(("Yes"),(O30))))</formula>
    </cfRule>
  </conditionalFormatting>
  <conditionalFormatting sqref="K4:N4 I4">
    <cfRule type="containsText" dxfId="42" priority="502" operator="containsText" text="1 submission">
      <formula>NOT(ISERROR(SEARCH(("1 submission"),(#REF!))))</formula>
    </cfRule>
  </conditionalFormatting>
  <conditionalFormatting sqref="L14">
    <cfRule type="containsText" dxfId="41" priority="38" operator="containsText" text="Yes">
      <formula>NOT(ISERROR(SEARCH(("Yes"),(P56))))</formula>
    </cfRule>
  </conditionalFormatting>
  <conditionalFormatting sqref="L27">
    <cfRule type="containsText" dxfId="40" priority="101" operator="containsText" text="1 submission">
      <formula>NOT(ISERROR(SEARCH(("1 submission"),(#REF!))))</formula>
    </cfRule>
    <cfRule type="containsText" dxfId="39" priority="102" operator="containsText" text="Yes">
      <formula>NOT(ISERROR(SEARCH(("Yes"),(#REF!))))</formula>
    </cfRule>
  </conditionalFormatting>
  <conditionalFormatting sqref="L28:L29">
    <cfRule type="containsText" dxfId="38" priority="103" operator="containsText" text="Yes">
      <formula>NOT(ISERROR(SEARCH(("Yes"),(P79))))</formula>
    </cfRule>
  </conditionalFormatting>
  <conditionalFormatting sqref="L30">
    <cfRule type="containsText" dxfId="37" priority="98" operator="containsText" text="1 submission">
      <formula>NOT(ISERROR(SEARCH(("1 submission"),(#REF!))))</formula>
    </cfRule>
    <cfRule type="containsText" dxfId="36" priority="99" operator="containsText" text="Yes">
      <formula>NOT(ISERROR(SEARCH(("Yes"),(#REF!))))</formula>
    </cfRule>
  </conditionalFormatting>
  <conditionalFormatting sqref="L31:L32">
    <cfRule type="containsText" dxfId="35" priority="100" operator="containsText" text="Yes">
      <formula>NOT(ISERROR(SEARCH(("Yes"),(P83))))</formula>
    </cfRule>
  </conditionalFormatting>
  <conditionalFormatting sqref="L33">
    <cfRule type="containsText" dxfId="34" priority="95" operator="containsText" text="1 submission">
      <formula>NOT(ISERROR(SEARCH(("1 submission"),(#REF!))))</formula>
    </cfRule>
    <cfRule type="containsText" dxfId="33" priority="96" operator="containsText" text="Yes">
      <formula>NOT(ISERROR(SEARCH(("Yes"),(#REF!))))</formula>
    </cfRule>
  </conditionalFormatting>
  <conditionalFormatting sqref="L34:L36">
    <cfRule type="containsText" dxfId="32" priority="509" operator="containsText" text="Yes">
      <formula>NOT(ISERROR(SEARCH(("Yes"),(P87))))</formula>
    </cfRule>
  </conditionalFormatting>
  <conditionalFormatting sqref="L37:L38">
    <cfRule type="containsText" dxfId="31" priority="543" operator="containsText" text="Yes">
      <formula>NOT(ISERROR(SEARCH(("Yes"),(P89))))</formula>
    </cfRule>
  </conditionalFormatting>
  <conditionalFormatting sqref="L41">
    <cfRule type="containsText" dxfId="30" priority="536" operator="containsText" text="Yes">
      <formula>NOT(ISERROR(SEARCH(("Yes"),(P90))))</formula>
    </cfRule>
  </conditionalFormatting>
  <conditionalFormatting sqref="M3">
    <cfRule type="containsText" dxfId="29" priority="531" operator="containsText" text="1 submission">
      <formula>NOT(ISERROR(SEARCH(("1 submission"),(S49))))</formula>
    </cfRule>
  </conditionalFormatting>
  <conditionalFormatting sqref="M5:M8">
    <cfRule type="containsText" dxfId="28" priority="506" operator="containsText" text="1 submission">
      <formula>NOT(ISERROR(SEARCH(("1 submission"),(S56))))</formula>
    </cfRule>
  </conditionalFormatting>
  <conditionalFormatting sqref="M7:M9">
    <cfRule type="containsText" dxfId="27" priority="496" operator="containsText" text="1 submission">
      <formula>NOT(ISERROR(SEARCH(("1 submission"),(#REF!))))</formula>
    </cfRule>
  </conditionalFormatting>
  <conditionalFormatting sqref="M9">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9"/>
  <sheetViews>
    <sheetView tabSelected="1" topLeftCell="A12" workbookViewId="0">
      <selection activeCell="B36" sqref="B36:G36"/>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267" bestFit="1" customWidth="1"/>
    <col min="7" max="7" width="10.83203125" style="267"/>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267" t="s">
        <v>158</v>
      </c>
      <c r="G1" s="267" t="s">
        <v>136</v>
      </c>
      <c r="I1" s="168" t="s">
        <v>166</v>
      </c>
      <c r="J1" s="168" t="s">
        <v>167</v>
      </c>
      <c r="K1" s="170" t="s">
        <v>168</v>
      </c>
      <c r="L1" s="168" t="s">
        <v>169</v>
      </c>
    </row>
    <row r="2" spans="1:12" s="189" customFormat="1" ht="16" customHeight="1" x14ac:dyDescent="0.2">
      <c r="A2" s="189" t="s">
        <v>282</v>
      </c>
      <c r="C2" s="190"/>
      <c r="F2" s="268"/>
      <c r="G2" s="268"/>
    </row>
    <row r="3" spans="1:12" ht="16" customHeight="1" x14ac:dyDescent="0.2">
      <c r="A3" s="171" t="s">
        <v>140</v>
      </c>
      <c r="B3" s="171" t="s">
        <v>16</v>
      </c>
      <c r="C3" s="175">
        <v>0.16</v>
      </c>
      <c r="D3" s="171" t="s">
        <v>138</v>
      </c>
      <c r="E3" s="172" t="s">
        <v>12</v>
      </c>
      <c r="F3" s="267" t="s">
        <v>152</v>
      </c>
      <c r="G3" s="267">
        <v>4</v>
      </c>
      <c r="J3" s="170">
        <v>0.45</v>
      </c>
      <c r="K3" s="168" t="s">
        <v>79</v>
      </c>
      <c r="L3" s="173" t="s">
        <v>80</v>
      </c>
    </row>
    <row r="4" spans="1:12" ht="16" customHeight="1" x14ac:dyDescent="0.2">
      <c r="A4" s="171"/>
      <c r="J4" s="170">
        <v>0.4</v>
      </c>
      <c r="K4" s="168" t="s">
        <v>52</v>
      </c>
      <c r="L4" s="173" t="s">
        <v>53</v>
      </c>
    </row>
    <row r="5" spans="1:12" ht="16" customHeight="1" x14ac:dyDescent="0.2">
      <c r="A5" s="171" t="s">
        <v>139</v>
      </c>
      <c r="B5" s="171" t="s">
        <v>16</v>
      </c>
      <c r="C5" s="175">
        <v>0.17</v>
      </c>
      <c r="D5" s="171" t="s">
        <v>20</v>
      </c>
      <c r="E5" s="172" t="s">
        <v>21</v>
      </c>
      <c r="F5" s="267" t="s">
        <v>152</v>
      </c>
      <c r="G5" s="267">
        <v>4</v>
      </c>
      <c r="J5" s="170">
        <v>0.33</v>
      </c>
      <c r="K5" s="168" t="s">
        <v>74</v>
      </c>
      <c r="L5" s="173" t="s">
        <v>75</v>
      </c>
    </row>
    <row r="6" spans="1:12" ht="16" customHeight="1" x14ac:dyDescent="0.2">
      <c r="A6" s="171"/>
      <c r="B6" s="171" t="s">
        <v>16</v>
      </c>
      <c r="C6" s="175">
        <v>0.1</v>
      </c>
      <c r="D6" s="171" t="s">
        <v>22</v>
      </c>
      <c r="E6" s="172" t="s">
        <v>23</v>
      </c>
      <c r="F6" s="267" t="s">
        <v>152</v>
      </c>
      <c r="G6" s="267">
        <v>4</v>
      </c>
      <c r="J6" s="170">
        <v>0.31</v>
      </c>
      <c r="K6" s="168" t="s">
        <v>118</v>
      </c>
      <c r="L6" s="174" t="s">
        <v>119</v>
      </c>
    </row>
    <row r="7" spans="1:12" ht="16" customHeight="1" x14ac:dyDescent="0.2">
      <c r="A7" s="171"/>
      <c r="J7" s="170">
        <v>0.3</v>
      </c>
      <c r="K7" s="168" t="s">
        <v>77</v>
      </c>
      <c r="L7" s="173" t="s">
        <v>78</v>
      </c>
    </row>
    <row r="8" spans="1:12" ht="16" customHeight="1" x14ac:dyDescent="0.2">
      <c r="A8" s="171" t="s">
        <v>142</v>
      </c>
      <c r="B8" s="171" t="s">
        <v>16</v>
      </c>
      <c r="C8" s="175">
        <v>0.5</v>
      </c>
      <c r="D8" s="171" t="s">
        <v>38</v>
      </c>
      <c r="E8" s="172" t="s">
        <v>39</v>
      </c>
      <c r="F8" s="267" t="s">
        <v>152</v>
      </c>
      <c r="G8" s="267">
        <v>4</v>
      </c>
      <c r="J8" s="170">
        <v>0.3</v>
      </c>
      <c r="K8" s="168" t="s">
        <v>89</v>
      </c>
      <c r="L8" s="173" t="s">
        <v>90</v>
      </c>
    </row>
    <row r="9" spans="1:12" ht="16" customHeight="1" x14ac:dyDescent="0.2">
      <c r="A9" s="171"/>
      <c r="B9" s="171" t="s">
        <v>16</v>
      </c>
      <c r="C9" s="175">
        <v>0.35</v>
      </c>
      <c r="D9" s="171" t="s">
        <v>49</v>
      </c>
      <c r="E9" s="172" t="s">
        <v>50</v>
      </c>
      <c r="F9" s="267" t="s">
        <v>152</v>
      </c>
      <c r="G9" s="267">
        <v>4</v>
      </c>
      <c r="J9" s="170">
        <v>0.3</v>
      </c>
      <c r="K9" s="168" t="s">
        <v>86</v>
      </c>
      <c r="L9" s="173" t="s">
        <v>87</v>
      </c>
    </row>
    <row r="10" spans="1:12" ht="16" customHeight="1" x14ac:dyDescent="0.2">
      <c r="A10" s="171"/>
      <c r="J10" s="170">
        <v>0.28000000000000003</v>
      </c>
      <c r="K10" s="168" t="s">
        <v>44</v>
      </c>
      <c r="L10" s="173" t="s">
        <v>45</v>
      </c>
    </row>
    <row r="11" spans="1:12" ht="16" customHeight="1" x14ac:dyDescent="0.2">
      <c r="A11" s="171" t="s">
        <v>143</v>
      </c>
      <c r="B11" s="171" t="s">
        <v>16</v>
      </c>
      <c r="C11" s="175">
        <v>0.28000000000000003</v>
      </c>
      <c r="D11" s="171" t="s">
        <v>44</v>
      </c>
      <c r="E11" s="172" t="s">
        <v>45</v>
      </c>
      <c r="F11" s="267" t="s">
        <v>152</v>
      </c>
      <c r="G11" s="267">
        <v>4</v>
      </c>
      <c r="J11" s="170">
        <v>0.25</v>
      </c>
      <c r="K11" s="168" t="s">
        <v>24</v>
      </c>
      <c r="L11" s="173" t="s">
        <v>25</v>
      </c>
    </row>
    <row r="12" spans="1:12" ht="16" customHeight="1" x14ac:dyDescent="0.2">
      <c r="A12" s="171"/>
      <c r="B12" s="171" t="s">
        <v>16</v>
      </c>
      <c r="C12" s="175">
        <v>0.4</v>
      </c>
      <c r="D12" s="171" t="s">
        <v>52</v>
      </c>
      <c r="E12" s="172" t="s">
        <v>53</v>
      </c>
      <c r="F12" s="267" t="s">
        <v>152</v>
      </c>
      <c r="G12" s="267">
        <v>4</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267" t="s">
        <v>152</v>
      </c>
      <c r="G14" s="267">
        <v>4</v>
      </c>
    </row>
    <row r="15" spans="1:12" ht="16" customHeight="1" x14ac:dyDescent="0.2">
      <c r="A15" s="171"/>
      <c r="B15" s="171" t="s">
        <v>16</v>
      </c>
      <c r="C15" s="175">
        <v>0.5</v>
      </c>
      <c r="D15" s="171" t="s">
        <v>83</v>
      </c>
      <c r="E15" s="172" t="s">
        <v>84</v>
      </c>
      <c r="F15" s="267" t="s">
        <v>152</v>
      </c>
      <c r="G15" s="267">
        <v>4</v>
      </c>
      <c r="I15" s="168" t="s">
        <v>165</v>
      </c>
    </row>
    <row r="16" spans="1:12" ht="16" customHeight="1" x14ac:dyDescent="0.2">
      <c r="A16" s="171"/>
      <c r="B16" s="171" t="s">
        <v>16</v>
      </c>
      <c r="C16" s="175">
        <v>0.3</v>
      </c>
      <c r="D16" s="171" t="s">
        <v>86</v>
      </c>
      <c r="E16" s="172" t="s">
        <v>87</v>
      </c>
      <c r="F16" s="267" t="s">
        <v>153</v>
      </c>
      <c r="G16" s="267">
        <v>4</v>
      </c>
    </row>
    <row r="17" spans="1:7" ht="16" customHeight="1" x14ac:dyDescent="0.2">
      <c r="A17" s="171"/>
    </row>
    <row r="18" spans="1:7" ht="16" customHeight="1" x14ac:dyDescent="0.2">
      <c r="A18" s="171" t="s">
        <v>145</v>
      </c>
      <c r="B18" s="171" t="s">
        <v>185</v>
      </c>
      <c r="C18" s="175">
        <v>0.25</v>
      </c>
      <c r="D18" s="171" t="s">
        <v>24</v>
      </c>
      <c r="E18" s="332" t="s">
        <v>25</v>
      </c>
      <c r="F18" s="267" t="s">
        <v>152</v>
      </c>
      <c r="G18" s="267">
        <v>2.7</v>
      </c>
    </row>
    <row r="19" spans="1:7" ht="16" customHeight="1" x14ac:dyDescent="0.2">
      <c r="A19" s="171"/>
      <c r="B19" s="171" t="s">
        <v>186</v>
      </c>
      <c r="C19" s="175">
        <v>0.2</v>
      </c>
      <c r="D19" s="193" t="s">
        <v>65</v>
      </c>
      <c r="E19" s="172" t="s">
        <v>66</v>
      </c>
      <c r="F19" s="267" t="s">
        <v>152</v>
      </c>
      <c r="G19" s="267">
        <v>3.7</v>
      </c>
    </row>
    <row r="21" spans="1:7" s="189" customFormat="1" ht="16" customHeight="1" x14ac:dyDescent="0.2">
      <c r="A21" s="189" t="s">
        <v>283</v>
      </c>
      <c r="C21" s="190"/>
      <c r="F21" s="268"/>
      <c r="G21" s="268"/>
    </row>
    <row r="22" spans="1:7" ht="17" x14ac:dyDescent="0.2">
      <c r="A22" s="171" t="s">
        <v>146</v>
      </c>
      <c r="B22" s="171" t="s">
        <v>16</v>
      </c>
      <c r="C22" s="175">
        <v>0.2</v>
      </c>
      <c r="D22" s="193" t="s">
        <v>69</v>
      </c>
      <c r="E22" s="172" t="s">
        <v>70</v>
      </c>
      <c r="F22" s="267" t="s">
        <v>152</v>
      </c>
      <c r="G22" s="267">
        <v>4</v>
      </c>
    </row>
    <row r="23" spans="1:7" ht="16" customHeight="1" x14ac:dyDescent="0.2">
      <c r="A23" s="171" t="s">
        <v>180</v>
      </c>
      <c r="B23" s="171" t="s">
        <v>16</v>
      </c>
      <c r="C23" s="175">
        <v>0.1</v>
      </c>
      <c r="D23" s="193" t="s">
        <v>71</v>
      </c>
      <c r="E23" s="172" t="s">
        <v>72</v>
      </c>
      <c r="F23" s="267" t="s">
        <v>152</v>
      </c>
      <c r="G23" s="267">
        <v>4</v>
      </c>
    </row>
    <row r="24" spans="1:7" ht="16" customHeight="1" x14ac:dyDescent="0.2">
      <c r="A24" s="171"/>
      <c r="B24" s="171" t="s">
        <v>47</v>
      </c>
      <c r="C24" s="175">
        <v>0.2</v>
      </c>
      <c r="D24" s="171" t="s">
        <v>31</v>
      </c>
      <c r="E24" s="172" t="s">
        <v>32</v>
      </c>
      <c r="F24" s="267" t="s">
        <v>152</v>
      </c>
      <c r="G24" s="267">
        <v>3</v>
      </c>
    </row>
    <row r="25" spans="1:7" ht="16" customHeight="1" x14ac:dyDescent="0.2">
      <c r="C25" s="180"/>
      <c r="E25" s="173"/>
    </row>
    <row r="26" spans="1:7" ht="16" customHeight="1" x14ac:dyDescent="0.2">
      <c r="A26" s="171" t="s">
        <v>148</v>
      </c>
      <c r="B26" s="171" t="s">
        <v>47</v>
      </c>
      <c r="C26" s="175">
        <v>0.22</v>
      </c>
      <c r="D26" s="171" t="s">
        <v>35</v>
      </c>
      <c r="E26" s="172" t="s">
        <v>36</v>
      </c>
      <c r="F26" s="267" t="s">
        <v>152</v>
      </c>
      <c r="G26" s="267">
        <v>3</v>
      </c>
    </row>
    <row r="27" spans="1:7" ht="16" customHeight="1" x14ac:dyDescent="0.2">
      <c r="A27" s="171" t="s">
        <v>181</v>
      </c>
      <c r="B27" s="171" t="s">
        <v>226</v>
      </c>
      <c r="C27" s="175">
        <v>0.2</v>
      </c>
      <c r="D27" s="171" t="s">
        <v>55</v>
      </c>
      <c r="E27" s="266" t="s">
        <v>56</v>
      </c>
      <c r="F27" s="267" t="s">
        <v>152</v>
      </c>
      <c r="G27" s="267">
        <v>3.3</v>
      </c>
    </row>
    <row r="28" spans="1:7" ht="16" customHeight="1" x14ac:dyDescent="0.2">
      <c r="A28" s="171"/>
      <c r="B28" s="171" t="s">
        <v>16</v>
      </c>
      <c r="C28" s="175">
        <v>0.1</v>
      </c>
      <c r="D28" s="171" t="s">
        <v>111</v>
      </c>
      <c r="E28" s="193" t="s">
        <v>112</v>
      </c>
      <c r="F28" s="267" t="s">
        <v>153</v>
      </c>
      <c r="G28" s="267">
        <v>4</v>
      </c>
    </row>
    <row r="29" spans="1:7" ht="16" customHeight="1" x14ac:dyDescent="0.2">
      <c r="A29" s="171"/>
      <c r="B29" s="171" t="s">
        <v>16</v>
      </c>
      <c r="C29" s="205">
        <v>0.2</v>
      </c>
      <c r="D29" s="171" t="s">
        <v>178</v>
      </c>
      <c r="E29" s="171" t="s">
        <v>179</v>
      </c>
      <c r="F29" s="267" t="s">
        <v>227</v>
      </c>
      <c r="G29" s="267">
        <v>4</v>
      </c>
    </row>
    <row r="31" spans="1:7" ht="16" customHeight="1" x14ac:dyDescent="0.2">
      <c r="A31" s="171" t="s">
        <v>149</v>
      </c>
      <c r="B31" s="171" t="s">
        <v>16</v>
      </c>
      <c r="C31" s="205">
        <v>0.33</v>
      </c>
      <c r="D31" s="171" t="s">
        <v>74</v>
      </c>
      <c r="E31" s="171" t="s">
        <v>75</v>
      </c>
      <c r="F31" s="267" t="s">
        <v>152</v>
      </c>
      <c r="G31" s="267">
        <v>4</v>
      </c>
    </row>
    <row r="32" spans="1:7" ht="16" customHeight="1" x14ac:dyDescent="0.2">
      <c r="A32" s="171" t="s">
        <v>182</v>
      </c>
      <c r="B32" s="171" t="s">
        <v>16</v>
      </c>
      <c r="C32" s="205">
        <v>0.3</v>
      </c>
      <c r="D32" s="171" t="s">
        <v>89</v>
      </c>
      <c r="E32" s="171" t="s">
        <v>90</v>
      </c>
      <c r="F32" s="267" t="s">
        <v>153</v>
      </c>
      <c r="G32" s="267">
        <v>4</v>
      </c>
    </row>
    <row r="33" spans="1:9" ht="16" customHeight="1" x14ac:dyDescent="0.2">
      <c r="A33" s="333"/>
      <c r="B33" s="171" t="s">
        <v>186</v>
      </c>
      <c r="C33" s="205">
        <v>0.2</v>
      </c>
      <c r="D33" s="171" t="s">
        <v>59</v>
      </c>
      <c r="E33" s="171" t="s">
        <v>60</v>
      </c>
      <c r="F33" s="267" t="s">
        <v>152</v>
      </c>
      <c r="G33" s="267">
        <v>3.7</v>
      </c>
    </row>
    <row r="34" spans="1:9" ht="17" customHeight="1" x14ac:dyDescent="0.2">
      <c r="A34" s="157"/>
      <c r="B34" s="157"/>
      <c r="C34" s="157"/>
      <c r="D34" s="157"/>
      <c r="E34" s="157"/>
      <c r="F34" s="169"/>
    </row>
    <row r="35" spans="1:9" ht="16" customHeight="1" x14ac:dyDescent="0.2">
      <c r="A35" s="168" t="s">
        <v>150</v>
      </c>
      <c r="B35" s="171" t="s">
        <v>16</v>
      </c>
      <c r="C35" s="205">
        <v>0.2</v>
      </c>
      <c r="D35" s="171" t="s">
        <v>62</v>
      </c>
      <c r="E35" s="171" t="s">
        <v>63</v>
      </c>
      <c r="F35" s="267" t="s">
        <v>152</v>
      </c>
      <c r="G35" s="267">
        <v>4</v>
      </c>
    </row>
    <row r="36" spans="1:9" ht="16" customHeight="1" x14ac:dyDescent="0.2">
      <c r="A36" s="168" t="s">
        <v>183</v>
      </c>
      <c r="B36" s="168" t="s">
        <v>159</v>
      </c>
      <c r="C36" s="334">
        <v>0.3</v>
      </c>
      <c r="D36" s="192" t="s">
        <v>77</v>
      </c>
      <c r="E36" s="192" t="s">
        <v>78</v>
      </c>
      <c r="F36" s="267" t="s">
        <v>152</v>
      </c>
    </row>
    <row r="37" spans="1:9" ht="16" customHeight="1" x14ac:dyDescent="0.2">
      <c r="A37" s="157"/>
      <c r="B37" s="171" t="s">
        <v>16</v>
      </c>
      <c r="C37" s="205">
        <v>0.3</v>
      </c>
      <c r="D37" s="171" t="s">
        <v>249</v>
      </c>
      <c r="E37" s="171" t="s">
        <v>200</v>
      </c>
      <c r="F37" s="267" t="s">
        <v>153</v>
      </c>
      <c r="G37" s="267">
        <v>4</v>
      </c>
    </row>
    <row r="38" spans="1:9" ht="16" customHeight="1" x14ac:dyDescent="0.2">
      <c r="A38" s="157"/>
      <c r="B38" s="157"/>
      <c r="C38" s="157"/>
      <c r="D38" s="157"/>
      <c r="E38" s="157"/>
      <c r="F38" s="169"/>
    </row>
    <row r="39" spans="1:9" ht="16" customHeight="1" x14ac:dyDescent="0.2">
      <c r="A39" s="168" t="s">
        <v>151</v>
      </c>
      <c r="B39" s="168" t="s">
        <v>159</v>
      </c>
      <c r="C39" s="273">
        <v>0.45</v>
      </c>
      <c r="D39" s="168" t="s">
        <v>79</v>
      </c>
      <c r="E39" s="168" t="s">
        <v>80</v>
      </c>
      <c r="F39" s="267" t="s">
        <v>152</v>
      </c>
      <c r="H39" s="192"/>
      <c r="I39" s="168" t="s">
        <v>173</v>
      </c>
    </row>
    <row r="40" spans="1:9" ht="16" customHeight="1" x14ac:dyDescent="0.2">
      <c r="A40" s="168" t="s">
        <v>184</v>
      </c>
      <c r="B40" s="168" t="s">
        <v>159</v>
      </c>
      <c r="C40" s="273">
        <v>0.3</v>
      </c>
      <c r="D40" s="168" t="s">
        <v>201</v>
      </c>
      <c r="E40" s="168" t="s">
        <v>250</v>
      </c>
      <c r="F40" s="267" t="s">
        <v>153</v>
      </c>
      <c r="H40" s="171"/>
      <c r="I40" s="168" t="s">
        <v>174</v>
      </c>
    </row>
    <row r="41" spans="1:9" ht="16" customHeight="1" x14ac:dyDescent="0.2">
      <c r="A41" s="157"/>
      <c r="B41" s="168" t="s">
        <v>159</v>
      </c>
      <c r="C41" s="273">
        <v>0.35</v>
      </c>
      <c r="D41" s="168" t="s">
        <v>202</v>
      </c>
      <c r="E41" s="168" t="s">
        <v>251</v>
      </c>
      <c r="F41" s="267" t="s">
        <v>153</v>
      </c>
      <c r="H41" s="177"/>
      <c r="I41" s="168" t="s">
        <v>175</v>
      </c>
    </row>
    <row r="42" spans="1:9" ht="16" customHeight="1" x14ac:dyDescent="0.2">
      <c r="A42" s="157"/>
      <c r="B42" s="168" t="s">
        <v>159</v>
      </c>
      <c r="C42" s="334">
        <v>0.3</v>
      </c>
      <c r="D42" s="192" t="s">
        <v>77</v>
      </c>
      <c r="E42" s="192" t="s">
        <v>78</v>
      </c>
      <c r="F42" s="267" t="s">
        <v>152</v>
      </c>
    </row>
    <row r="43" spans="1:9" ht="16" customHeight="1" x14ac:dyDescent="0.2">
      <c r="A43" s="168" t="s">
        <v>269</v>
      </c>
      <c r="B43" s="157"/>
      <c r="C43" s="157"/>
      <c r="D43" s="157"/>
      <c r="E43" s="157"/>
      <c r="F43" s="169"/>
    </row>
    <row r="44" spans="1:9" ht="16" customHeight="1" x14ac:dyDescent="0.2">
      <c r="A44" s="168" t="s">
        <v>270</v>
      </c>
      <c r="B44" s="168" t="s">
        <v>159</v>
      </c>
      <c r="C44" s="274">
        <v>0.2</v>
      </c>
      <c r="D44" s="177" t="s">
        <v>190</v>
      </c>
      <c r="E44" s="177" t="s">
        <v>191</v>
      </c>
      <c r="F44" s="267" t="s">
        <v>153</v>
      </c>
    </row>
    <row r="45" spans="1:9" ht="16" customHeight="1" x14ac:dyDescent="0.2">
      <c r="B45" s="168" t="s">
        <v>159</v>
      </c>
      <c r="C45" s="206">
        <v>0.2</v>
      </c>
      <c r="D45" s="207" t="s">
        <v>124</v>
      </c>
      <c r="E45" s="207" t="s">
        <v>125</v>
      </c>
      <c r="F45" s="267" t="s">
        <v>153</v>
      </c>
    </row>
    <row r="46" spans="1:9" ht="16" customHeight="1" x14ac:dyDescent="0.2">
      <c r="G46" s="267">
        <f>SUM(G3:G45)</f>
        <v>91.4</v>
      </c>
    </row>
    <row r="47" spans="1:9" ht="16" customHeight="1" x14ac:dyDescent="0.2">
      <c r="C47" s="180"/>
      <c r="E47" s="170"/>
      <c r="G47" s="272">
        <f>SUM(G46/24)</f>
        <v>3.8083333333333336</v>
      </c>
    </row>
    <row r="48" spans="1:9" ht="16" customHeight="1" x14ac:dyDescent="0.2">
      <c r="C48" s="180"/>
      <c r="F48" s="267" t="s">
        <v>228</v>
      </c>
      <c r="G48" s="269"/>
    </row>
    <row r="49" spans="3:10" ht="16" customHeight="1" x14ac:dyDescent="0.2">
      <c r="C49" s="180"/>
      <c r="G49" s="267" t="s">
        <v>231</v>
      </c>
      <c r="H49" s="267"/>
      <c r="I49" s="267" t="s">
        <v>231</v>
      </c>
      <c r="J49" s="267" t="s">
        <v>232</v>
      </c>
    </row>
    <row r="50" spans="3:10" ht="16" customHeight="1" x14ac:dyDescent="0.2">
      <c r="G50" s="270">
        <f>SUM(19/21)</f>
        <v>0.90476190476190477</v>
      </c>
      <c r="H50" s="270"/>
      <c r="I50" s="267">
        <v>19</v>
      </c>
      <c r="J50" s="267">
        <v>2</v>
      </c>
    </row>
    <row r="51" spans="3:10" ht="16" customHeight="1" x14ac:dyDescent="0.2">
      <c r="F51" s="267" t="s">
        <v>229</v>
      </c>
      <c r="G51" s="270">
        <f>SUM(5/9)</f>
        <v>0.55555555555555558</v>
      </c>
      <c r="H51" s="270"/>
      <c r="I51" s="267">
        <v>5</v>
      </c>
      <c r="J51" s="267">
        <v>4</v>
      </c>
    </row>
    <row r="52" spans="3:10" ht="16" customHeight="1" x14ac:dyDescent="0.2">
      <c r="F52" s="267" t="s">
        <v>230</v>
      </c>
      <c r="H52" s="267"/>
      <c r="I52" s="271">
        <f>SUM(I50:I51)</f>
        <v>24</v>
      </c>
      <c r="J52" s="271">
        <f>SUM(J50:J51)</f>
        <v>6</v>
      </c>
    </row>
    <row r="54" spans="3:10" ht="16" customHeight="1" x14ac:dyDescent="0.2">
      <c r="I54" s="270">
        <f>SUM(I52/30)</f>
        <v>0.8</v>
      </c>
      <c r="J54" s="270">
        <f>SUM(J52/30)</f>
        <v>0.2</v>
      </c>
    </row>
    <row r="57" spans="3:10" ht="16" customHeight="1" x14ac:dyDescent="0.2">
      <c r="C57" s="180"/>
      <c r="E57" s="173"/>
      <c r="G57" s="267">
        <f>SUM(112.7/30)</f>
        <v>3.7566666666666668</v>
      </c>
    </row>
    <row r="58" spans="3:10" ht="16" customHeight="1" x14ac:dyDescent="0.2">
      <c r="C58" s="180"/>
      <c r="E58" s="173"/>
      <c r="G58" s="267">
        <f>SUM(115.7/30)</f>
        <v>3.8566666666666669</v>
      </c>
    </row>
    <row r="59" spans="3:10" ht="16" customHeight="1" x14ac:dyDescent="0.2">
      <c r="C59" s="180"/>
      <c r="E59" s="173"/>
    </row>
    <row r="60" spans="3:10" ht="16" customHeight="1" x14ac:dyDescent="0.2">
      <c r="C60" s="180"/>
      <c r="E60" s="173"/>
    </row>
    <row r="61" spans="3:10" ht="16" customHeight="1" x14ac:dyDescent="0.2">
      <c r="C61" s="180"/>
      <c r="E61" s="173"/>
    </row>
    <row r="62" spans="3:10" ht="16" customHeight="1" x14ac:dyDescent="0.2">
      <c r="E62" s="173"/>
    </row>
    <row r="63" spans="3:10" ht="16" customHeight="1" x14ac:dyDescent="0.2">
      <c r="C63" s="180"/>
      <c r="E63" s="174"/>
    </row>
    <row r="64" spans="3:10" ht="16" customHeight="1" x14ac:dyDescent="0.2">
      <c r="C64" s="180"/>
      <c r="E64" s="174"/>
    </row>
    <row r="65" spans="2:7" ht="16" customHeight="1" x14ac:dyDescent="0.2">
      <c r="C65" s="168"/>
    </row>
    <row r="68" spans="2:7" ht="16" customHeight="1" x14ac:dyDescent="0.2">
      <c r="G68" s="168"/>
    </row>
    <row r="69" spans="2:7" ht="16" customHeight="1" x14ac:dyDescent="0.2">
      <c r="B69" s="267"/>
      <c r="C69" s="168"/>
    </row>
  </sheetData>
  <phoneticPr fontId="20" type="noConversion"/>
  <conditionalFormatting sqref="E3 E5:E6 E14:E16 E18:E19 E22:E29 E45 E57:E64">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3:L12 E8:E9">
    <cfRule type="endsWith" dxfId="9" priority="38" operator="endsWith" text="*">
      <formula>RIGHT((E3),LEN("*"))=("*")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3"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5"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2" customFormat="1" ht="14" thickBot="1" x14ac:dyDescent="0.2">
      <c r="A32" s="327"/>
    </row>
    <row r="33" spans="1:2" ht="14" thickBot="1" x14ac:dyDescent="0.2">
      <c r="A33" s="250" t="s">
        <v>89</v>
      </c>
      <c r="B33" s="328" t="s">
        <v>271</v>
      </c>
    </row>
    <row r="34" spans="1:2" x14ac:dyDescent="0.15">
      <c r="B34" s="7" t="s">
        <v>281</v>
      </c>
    </row>
    <row r="35" spans="1:2" x14ac:dyDescent="0.15">
      <c r="B35" s="326"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2" customFormat="1" x14ac:dyDescent="0.15">
      <c r="A45" s="327"/>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6" t="s">
        <v>279</v>
      </c>
    </row>
    <row r="55" spans="1:2" x14ac:dyDescent="0.15">
      <c r="A55" s="158"/>
      <c r="B55" s="157"/>
    </row>
    <row r="56" spans="1:2" s="302" customFormat="1" x14ac:dyDescent="0.15">
      <c r="A56" s="318"/>
      <c r="B56" s="317"/>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2" customFormat="1" x14ac:dyDescent="0.15">
      <c r="A67" s="318"/>
      <c r="B67" s="317"/>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BE4F-1778-8948-8D28-4440AD2B43CA}">
  <dimension ref="A1"/>
  <sheetViews>
    <sheetView workbookViewId="0"/>
  </sheetViews>
  <sheetFormatPr baseColWidth="10" defaultRowHeight="13" x14ac:dyDescent="0.15"/>
  <sheetData>
    <row r="1" spans="1:1" x14ac:dyDescent="0.15">
      <c r="A1" s="1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Mandatory Courses</vt:lpstr>
      <vt:lpstr>Electives</vt:lpstr>
      <vt:lpstr>Schedule</vt:lpstr>
      <vt:lpstr>Schedule 2</vt:lpstr>
      <vt:lpstr>Finals</vt:lpstr>
      <vt:lpstr>Certs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2025-03-09T19:20:57Z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