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GAN/"/>
    </mc:Choice>
  </mc:AlternateContent>
  <xr:revisionPtr revIDLastSave="1" documentId="8_{2E8CD963-3DAF-6644-87B5-0F6B965B10A9}" xr6:coauthVersionLast="47" xr6:coauthVersionMax="47" xr10:uidLastSave="{ACB5BEB0-48C7-4905-8609-72ACE5843973}"/>
  <bookViews>
    <workbookView xWindow="14120" yWindow="3060" windowWidth="31360" windowHeight="23460" xr2:uid="{01FA6312-44DC-F148-9B6E-D00F78E99429}"/>
  </bookViews>
  <sheets>
    <sheet name="GAN_Blank" sheetId="21" r:id="rId1"/>
  </sheets>
  <definedNames>
    <definedName name="FXY">_xlfn.LAMBDA(_xlpm.f,_xlpm.d, _xlfn.MAKEARRAY(_xlpm.d*2+1,_xlpm.d*2+1,_xlfn.LAMBDA(_xlpm.y,_xlpm.x,_xlpm.f(_xlpm.x-_xlpm.d-1,_xlpm.y-_xlpm.d-1))))</definedName>
    <definedName name="SXY">_xlfn.LAMBDA(_xlpm.a,_xlpm.symbols,_xlpm.d, _xlfn.LET( _xlpm.is, _xlfn.SEQUENCE(COLUMNS(_xlpm.a)), _xlpm.N, 2*_xlpm.d+1, _xlfn.REDUCE("",_xlpm.is, _xlfn.LAMBDA(_xlpm.v,_xlpm.i, _xlfn.LET(_xlpm.xi, INDEX(_xlpm.a,1,_xlpm.i),_xlpm.yi,INDEX(_xlpm.a,2,_xlpm.i),_xlpm.s,INDEX(_xlpm.symbols,1,_xlpm.i), _xlpm.m, _xlfn.MAKEARRAY(_xlpm.N,_xlpm.N,_xlfn.LAMBDA(_xlpm.y,_xlpm.x,IF(AND(_xlpm.xi+1=_xlpm.x-_xlpm.d,_xlpm.yi=(_xlpm.N-_xlpm.y-_xlpm.d)),_xlpm.s,""))), _xlpm.v &amp; _xlpm.m)))))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0" i="21" l="1" a="1"/>
  <c r="P30" i="21" s="1"/>
  <c r="L30" i="21" a="1"/>
  <c r="L30" i="21" s="1"/>
  <c r="P22" i="21" l="1" a="1"/>
  <c r="P22" i="21" s="1"/>
  <c r="L22" i="21" a="1"/>
  <c r="L22" i="21" s="1"/>
  <c r="L13" i="21" a="1"/>
  <c r="L13" i="21" s="1"/>
  <c r="DF292" i="21" a="1"/>
  <c r="DF292" i="21" s="1"/>
  <c r="DF294" i="21" s="1" a="1"/>
  <c r="DF294" i="21" s="1"/>
  <c r="DF295" i="21" s="1" a="1"/>
  <c r="DF295" i="21" s="1"/>
  <c r="BI292" i="21" a="1"/>
  <c r="BI292" i="21" s="1"/>
  <c r="BI294" i="21" s="1" a="1"/>
  <c r="BI294" i="21" s="1"/>
  <c r="BI295" i="21" s="1" a="1"/>
  <c r="BI295" i="21" s="1"/>
  <c r="L251" i="21" a="1"/>
  <c r="L251" i="21" s="1"/>
  <c r="L244" i="21" a="1"/>
  <c r="L244" i="21" s="1"/>
  <c r="L247" i="21" s="1" a="1"/>
  <c r="L247" i="21" s="1"/>
  <c r="L231" i="21" l="1" a="1"/>
  <c r="L231" i="21" s="1"/>
  <c r="DI309" i="21" a="1"/>
  <c r="DI309" i="21" s="1"/>
  <c r="DF309" i="21" a="1"/>
  <c r="DF309" i="21" s="1"/>
  <c r="CH309" i="21" a="1"/>
  <c r="CH309" i="21" s="1"/>
  <c r="BL309" i="21" a="1"/>
  <c r="BL309" i="21" s="1"/>
  <c r="BI309" i="21" a="1"/>
  <c r="BI309" i="21" s="1"/>
  <c r="AK309" i="21" a="1"/>
  <c r="AK309" i="21" s="1"/>
  <c r="DF301" i="21" a="1"/>
  <c r="DF301" i="21" s="1"/>
  <c r="CH301" i="21" a="1"/>
  <c r="CH301" i="21" s="1"/>
  <c r="BI301" i="21" a="1"/>
  <c r="BI301" i="21" s="1"/>
  <c r="AK301" i="21" a="1"/>
  <c r="AK301" i="21" s="1"/>
  <c r="O292" i="21" a="1"/>
  <c r="O292" i="21" s="1"/>
  <c r="O294" i="21" s="1" a="1"/>
  <c r="O294" i="21" s="1"/>
  <c r="O295" i="21" s="1" a="1"/>
  <c r="O295" i="21" s="1"/>
  <c r="L270" i="21" a="1"/>
  <c r="L270" i="21" s="1"/>
  <c r="L276" i="21" s="1" a="1"/>
  <c r="L276" i="21" s="1"/>
  <c r="D196" i="21" a="1"/>
  <c r="D196" i="21" s="1"/>
  <c r="C185" i="21" a="1"/>
  <c r="C185" i="21" s="1"/>
  <c r="D177" i="21" a="1"/>
  <c r="D177" i="21" s="1"/>
  <c r="C166" i="21" a="1"/>
  <c r="C166" i="21" s="1"/>
  <c r="AF157" i="21" a="1"/>
  <c r="AF157" i="21" s="1"/>
  <c r="R157" i="21" a="1"/>
  <c r="R157" i="21" s="1"/>
  <c r="D157" i="21" a="1"/>
  <c r="D157" i="21" s="1"/>
  <c r="AE146" i="21" a="1"/>
  <c r="AE146" i="21" s="1"/>
  <c r="Q146" i="21" a="1"/>
  <c r="Q146" i="21" s="1"/>
  <c r="C146" i="21" a="1"/>
  <c r="C146" i="21" s="1"/>
  <c r="AF135" i="21" a="1"/>
  <c r="AF135" i="21" s="1"/>
  <c r="R135" i="21" a="1"/>
  <c r="R135" i="21" s="1"/>
  <c r="D135" i="21" a="1"/>
  <c r="D135" i="21" s="1"/>
  <c r="AF124" i="21" a="1"/>
  <c r="AF124" i="21" s="1"/>
  <c r="AF146" i="21" s="1" a="1"/>
  <c r="AF146" i="21" s="1"/>
  <c r="AE124" i="21" a="1"/>
  <c r="AE124" i="21" s="1"/>
  <c r="R124" i="21" a="1"/>
  <c r="R124" i="21" s="1"/>
  <c r="R146" i="21" s="1" a="1"/>
  <c r="R146" i="21" s="1"/>
  <c r="Q124" i="21" a="1"/>
  <c r="Q124" i="21" s="1"/>
  <c r="D124" i="21" a="1"/>
  <c r="D124" i="21" s="1"/>
  <c r="D146" i="21" s="1" a="1"/>
  <c r="D146" i="21" s="1"/>
  <c r="C124" i="21" a="1"/>
  <c r="C124" i="21" s="1"/>
  <c r="R109" i="21" a="1"/>
  <c r="R109" i="21" s="1"/>
  <c r="D109" i="21" a="1"/>
  <c r="D109" i="21" s="1"/>
  <c r="Q98" i="21" a="1"/>
  <c r="Q98" i="21" s="1"/>
  <c r="C98" i="21" a="1"/>
  <c r="C98" i="21" s="1"/>
  <c r="Z93" i="21"/>
  <c r="L83" i="21" a="1"/>
  <c r="L83" i="21" s="1"/>
  <c r="K72" i="21" a="1"/>
  <c r="K72" i="21" s="1"/>
  <c r="V33" i="21" a="1"/>
  <c r="V33" i="21" s="1"/>
  <c r="V16" i="21" a="1"/>
  <c r="V16" i="21" s="1"/>
  <c r="V7" i="21" a="1"/>
  <c r="V7" i="21" s="1"/>
  <c r="L235" i="21" l="1" a="1"/>
  <c r="L235" i="21" s="1"/>
  <c r="L140" i="21" a="1"/>
  <c r="L140" i="21" s="1"/>
  <c r="D166" i="21" a="1"/>
  <c r="D166" i="21" s="1"/>
  <c r="D185" i="21" s="1" a="1"/>
  <c r="D185" i="21" s="1"/>
  <c r="V13" i="21" a="1"/>
  <c r="V13" i="21" s="1"/>
  <c r="L292" i="21" a="1"/>
  <c r="L292" i="21" s="1"/>
  <c r="L294" i="21" s="1" a="1"/>
  <c r="L294" i="21" s="1"/>
  <c r="U270" i="21" a="1"/>
  <c r="U270" i="21" s="1"/>
  <c r="V25" i="21" a="1"/>
  <c r="V25" i="21" s="1"/>
  <c r="L295" i="21" l="1" a="1"/>
  <c r="L295" i="21" s="1"/>
  <c r="L297" i="21" s="1" a="1"/>
  <c r="L297" i="21" s="1"/>
  <c r="U286" i="21" a="1"/>
  <c r="U286" i="21" s="1"/>
  <c r="E286" i="21" s="1" a="1"/>
  <c r="E286" i="21" s="1"/>
  <c r="U265" i="21" s="1" a="1"/>
  <c r="U265" i="21" s="1"/>
  <c r="U261" i="21" s="1" a="1"/>
  <c r="U261" i="21" s="1"/>
  <c r="V30" i="21" a="1"/>
  <c r="V30" i="21" s="1"/>
  <c r="V22" i="21" a="1"/>
  <c r="V22" i="21" s="1"/>
  <c r="L303" i="21" l="1" a="1"/>
  <c r="L303" i="21" s="1"/>
  <c r="L311" i="21" a="1"/>
  <c r="L311" i="21" s="1"/>
  <c r="AK270" i="21" a="1"/>
  <c r="AK270" i="21" s="1"/>
  <c r="AK276" i="21" s="1" a="1"/>
  <c r="AK276" i="21" s="1"/>
  <c r="AK292" i="21" s="1" a="1"/>
  <c r="AK292" i="21" s="1"/>
  <c r="AK294" i="21" s="1" a="1"/>
  <c r="AK294" i="21" s="1"/>
  <c r="BI270" i="21" a="1"/>
  <c r="BI270" i="21" s="1"/>
  <c r="BI276" i="21" s="1" a="1"/>
  <c r="BI276" i="21" s="1"/>
  <c r="BR270" i="21" s="1" a="1"/>
  <c r="BR270" i="21" s="1"/>
  <c r="AT283" i="21" l="1" a="1"/>
  <c r="AT283" i="21" s="1"/>
  <c r="AT276" i="21" s="1" a="1"/>
  <c r="AT276" i="21" s="1"/>
  <c r="AK295" i="21" a="1"/>
  <c r="AK295" i="21" s="1"/>
  <c r="AK297" i="21" s="1" a="1"/>
  <c r="AK297" i="21" s="1"/>
  <c r="AK303" i="21" l="1" a="1"/>
  <c r="AK303" i="21" s="1"/>
  <c r="AK311" i="21" a="1"/>
  <c r="AK311" i="21" s="1"/>
  <c r="BR286" i="21" l="1" a="1"/>
  <c r="BR286" i="21" s="1"/>
  <c r="BB286" i="21" s="1" a="1"/>
  <c r="BB286" i="21" s="1"/>
  <c r="BR265" i="21" s="1" a="1"/>
  <c r="BR265" i="21" s="1"/>
  <c r="BR261" i="21" s="1" a="1"/>
  <c r="BR261" i="21" s="1"/>
  <c r="BI297" i="21" l="1" a="1"/>
  <c r="BI297" i="21" s="1"/>
  <c r="BI303" i="21" s="1" a="1"/>
  <c r="BI303" i="21" s="1"/>
  <c r="DA270" i="21" a="1"/>
  <c r="DA270" i="21" s="1"/>
  <c r="CH270" i="21" a="1"/>
  <c r="CH270" i="21" s="1"/>
  <c r="CH276" i="21" s="1" a="1"/>
  <c r="CH276" i="21" s="1"/>
  <c r="CH292" i="21" s="1" a="1"/>
  <c r="CH292" i="21" s="1"/>
  <c r="CH294" i="21" s="1" a="1"/>
  <c r="CH294" i="21" s="1"/>
  <c r="DF270" i="21" a="1"/>
  <c r="DF270" i="21" s="1"/>
  <c r="DF276" i="21" s="1" a="1"/>
  <c r="DF276" i="21" s="1"/>
  <c r="DO270" i="21" s="1" a="1"/>
  <c r="DO270" i="21" s="1"/>
  <c r="BI311" i="21" l="1" a="1"/>
  <c r="BI311" i="21" s="1"/>
  <c r="CH295" i="21" a="1"/>
  <c r="CH295" i="21" s="1"/>
  <c r="CH297" i="21" s="1" a="1"/>
  <c r="CH297" i="21" s="1"/>
  <c r="CH311" i="21" s="1" a="1"/>
  <c r="CH311" i="21" s="1"/>
  <c r="CQ283" i="21" a="1"/>
  <c r="CQ283" i="21" s="1"/>
  <c r="CQ276" i="21" s="1" a="1"/>
  <c r="CQ276" i="21" s="1"/>
  <c r="CH303" i="21" l="1" a="1"/>
  <c r="CH303" i="21" s="1"/>
  <c r="DO286" i="21" l="1" a="1"/>
  <c r="DO286" i="21" s="1"/>
  <c r="CY286" i="21" s="1" a="1"/>
  <c r="CY286" i="21" s="1"/>
  <c r="DO265" i="21" s="1" a="1"/>
  <c r="DO265" i="21" s="1"/>
  <c r="DO261" i="21" s="1" a="1"/>
  <c r="DO261" i="21" s="1"/>
  <c r="DF297" i="21" l="1" a="1"/>
  <c r="DF297" i="21" s="1"/>
  <c r="DF303" i="21" s="1" a="1"/>
  <c r="DF303" i="21" s="1"/>
  <c r="DF311" i="21" l="1" a="1"/>
  <c r="DF311" i="2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<sst xmlns="http://schemas.openxmlformats.org/spreadsheetml/2006/main" count="175" uniqueCount="61">
  <si>
    <t>Tiny GAN</t>
  </si>
  <si>
    <t>n1</t>
  </si>
  <si>
    <t>n2</t>
  </si>
  <si>
    <t>N1</t>
  </si>
  <si>
    <t>N2</t>
  </si>
  <si>
    <t>Generator</t>
  </si>
  <si>
    <t>Linear</t>
  </si>
  <si>
    <t>x1</t>
  </si>
  <si>
    <t>x2</t>
  </si>
  <si>
    <t>x3</t>
  </si>
  <si>
    <t>x4</t>
  </si>
  <si>
    <t>Discriminator</t>
  </si>
  <si>
    <t>y1</t>
  </si>
  <si>
    <t>Sigmoid</t>
  </si>
  <si>
    <t>p</t>
  </si>
  <si>
    <t>Random Input</t>
  </si>
  <si>
    <t>N</t>
  </si>
  <si>
    <t>Linear(1,6)</t>
  </si>
  <si>
    <t>ReLU</t>
  </si>
  <si>
    <t>Linear(6,2)</t>
  </si>
  <si>
    <t>X1</t>
  </si>
  <si>
    <t>X2</t>
  </si>
  <si>
    <t xml:space="preserve">Discrminator </t>
  </si>
  <si>
    <t>Input(2)</t>
  </si>
  <si>
    <t>Fake Data</t>
  </si>
  <si>
    <t>Real Data</t>
  </si>
  <si>
    <t>Linear(2,3)</t>
  </si>
  <si>
    <t>Linear(3,1)</t>
  </si>
  <si>
    <t>Binary Cross Entropy Loss</t>
  </si>
  <si>
    <t>Discrminator Loss</t>
  </si>
  <si>
    <t>Prediction (P)</t>
  </si>
  <si>
    <t>Target (Yhat)</t>
  </si>
  <si>
    <t>BCE</t>
  </si>
  <si>
    <t>Yhat*log(P)+(1-Yhat)*log(1-P))</t>
  </si>
  <si>
    <t>Mean BCE</t>
  </si>
  <si>
    <t>(1/N)SUM</t>
  </si>
  <si>
    <t>Generator Loss</t>
  </si>
  <si>
    <t>-(Yhat*log(P)+(1-Yhat)*log(1-P))</t>
  </si>
  <si>
    <t>BCE Loss Gradient</t>
  </si>
  <si>
    <t>Epoch</t>
  </si>
  <si>
    <t>Z</t>
  </si>
  <si>
    <t>L</t>
  </si>
  <si>
    <t>dL/dz = Prediction - Target</t>
  </si>
  <si>
    <t>dz</t>
  </si>
  <si>
    <t>Z'</t>
  </si>
  <si>
    <t>L'</t>
  </si>
  <si>
    <t>dL = L' - L</t>
  </si>
  <si>
    <t>Adversarial Training</t>
  </si>
  <si>
    <t>Train Generator</t>
  </si>
  <si>
    <t>Train Discriminator</t>
  </si>
  <si>
    <t>Learning Rate</t>
  </si>
  <si>
    <t>z</t>
  </si>
  <si>
    <t>1-p</t>
  </si>
  <si>
    <t>log</t>
  </si>
  <si>
    <t>G</t>
  </si>
  <si>
    <t>Target</t>
  </si>
  <si>
    <t>y</t>
  </si>
  <si>
    <t>1-y</t>
  </si>
  <si>
    <t>Loss</t>
  </si>
  <si>
    <t>dL/dz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</si>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</sst>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000"/>
    <numFmt numFmtId="167" formatCode="0.0000000"/>
  </numFmts>
  <fonts count="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gray0625"/>
    </fill>
    <fill>
      <patternFill patternType="gray0625">
        <bgColor theme="8" tint="0.79995117038483843"/>
      </patternFill>
    </fill>
    <fill>
      <patternFill patternType="gray0625">
        <bgColor theme="7" tint="0.7999206518753624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/>
    <xf numFmtId="0" fontId="5" fillId="7" borderId="2">
      <alignment horizontal="center"/>
    </xf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3" fillId="5" borderId="0" xfId="0" applyFont="1" applyFill="1"/>
    <xf numFmtId="0" fontId="2" fillId="5" borderId="0" xfId="0" applyFont="1" applyFill="1"/>
    <xf numFmtId="0" fontId="0" fillId="0" borderId="0" xfId="0" quotePrefix="1"/>
    <xf numFmtId="0" fontId="0" fillId="0" borderId="1" xfId="0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8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3" borderId="0" xfId="0" applyFill="1"/>
    <xf numFmtId="0" fontId="5" fillId="7" borderId="2" xfId="2">
      <alignment horizontal="center"/>
    </xf>
    <xf numFmtId="0" fontId="7" fillId="0" borderId="0" xfId="0" applyFont="1"/>
    <xf numFmtId="0" fontId="0" fillId="5" borderId="0" xfId="0" quotePrefix="1" applyFill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14" borderId="1" xfId="0" applyFill="1" applyBorder="1"/>
    <xf numFmtId="164" fontId="4" fillId="0" borderId="0" xfId="0" applyNumberFormat="1" applyFont="1"/>
    <xf numFmtId="0" fontId="0" fillId="14" borderId="0" xfId="0" applyFill="1"/>
    <xf numFmtId="167" fontId="0" fillId="0" borderId="0" xfId="0" applyNumberFormat="1" applyAlignment="1">
      <alignment shrinkToFit="1"/>
    </xf>
    <xf numFmtId="0" fontId="0" fillId="6" borderId="1" xfId="0" applyFill="1" applyBorder="1" applyAlignment="1">
      <alignment horizontal="center"/>
    </xf>
    <xf numFmtId="2" fontId="0" fillId="0" borderId="9" xfId="0" applyNumberFormat="1" applyBorder="1" applyAlignment="1">
      <alignment horizontal="center" shrinkToFit="1"/>
    </xf>
    <xf numFmtId="166" fontId="0" fillId="14" borderId="12" xfId="0" applyNumberFormat="1" applyFill="1" applyBorder="1" applyAlignment="1">
      <alignment horizontal="center"/>
    </xf>
    <xf numFmtId="166" fontId="0" fillId="14" borderId="13" xfId="0" applyNumberFormat="1" applyFill="1" applyBorder="1" applyAlignment="1">
      <alignment horizontal="center"/>
    </xf>
    <xf numFmtId="166" fontId="0" fillId="14" borderId="14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3">
    <cellStyle name="Hyper" xfId="2" xr:uid="{C83B9446-5EAC-6047-AEC1-B94AC8DCE5B5}"/>
    <cellStyle name="Node" xfId="1" xr:uid="{3AC8DD0F-7DBA-AE46-941B-508B5BB24C8F}"/>
    <cellStyle name="Normal" xfId="0" builtinId="0"/>
  </cellStyles>
  <dxfs count="0"/>
  <tableStyles count="0" defaultTableStyle="TableStyleMedium2" defaultPivotStyle="PivotStyleLight16"/>
  <colors>
    <mruColors>
      <color rgb="FFE7E6E6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12"/>
            <c:spPr>
              <a:solidFill>
                <a:schemeClr val="bg2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strRef>
              <c:f>GAN_Blank!#REF!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GAN_Blank!#REF!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A1-45A9-9D80-359E5CCAF4E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rgbClr val="00B050"/>
              </a:solidFill>
              <a:ln w="34925">
                <a:solidFill>
                  <a:schemeClr val="tx1"/>
                </a:solidFill>
              </a:ln>
              <a:effectLst/>
            </c:spPr>
          </c:marker>
          <c:xVal>
            <c:numRef>
              <c:f>GAN_Blank!$V$93:$AA$93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-2</c:v>
                </c:pt>
              </c:numCache>
            </c:numRef>
          </c:xVal>
          <c:yVal>
            <c:numRef>
              <c:f>GAN_Blank!$V$94:$AA$94</c:f>
              <c:numCache>
                <c:formatCode>General</c:formatCode>
                <c:ptCount val="6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  <c:pt idx="4">
                  <c:v>-3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A1-45A9-9D80-359E5CCAF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12"/>
            <c:spPr>
              <a:solidFill>
                <a:schemeClr val="bg2"/>
              </a:solidFill>
              <a:ln w="38100">
                <a:solidFill>
                  <a:schemeClr val="tx1"/>
                </a:solidFill>
              </a:ln>
              <a:effectLst/>
            </c:spPr>
          </c:marker>
          <c:yVal>
            <c:numRef>
              <c:f>GAN_Blank!$L$67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6-43B3-87C2-EC101E67A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12"/>
            <c:spPr>
              <a:solidFill>
                <a:schemeClr val="bg2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strRef>
              <c:f>GAN_Blank!#REF!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GAN_Blank!#REF!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BC-4D3C-AE8A-E37521980D1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rgbClr val="00B050"/>
              </a:solidFill>
              <a:ln w="34925">
                <a:solidFill>
                  <a:schemeClr val="tx1"/>
                </a:solidFill>
              </a:ln>
              <a:effectLst/>
            </c:spPr>
          </c:marker>
          <c:xVal>
            <c:numRef>
              <c:f>GAN_Blank!$V$93:$AA$93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-2</c:v>
                </c:pt>
              </c:numCache>
            </c:numRef>
          </c:xVal>
          <c:yVal>
            <c:numRef>
              <c:f>GAN_Blank!$V$94:$AA$94</c:f>
              <c:numCache>
                <c:formatCode>General</c:formatCode>
                <c:ptCount val="6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  <c:pt idx="4">
                  <c:v>-3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BC-4D3C-AE8A-E37521980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12"/>
            <c:spPr>
              <a:solidFill>
                <a:schemeClr val="bg2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strRef>
              <c:f>GAN_Blank!#REF!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GAN_Blank!#REF!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FE-42BC-B2CF-E71AAD3DA0F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rgbClr val="00B050"/>
              </a:solidFill>
              <a:ln w="34925">
                <a:solidFill>
                  <a:schemeClr val="tx1"/>
                </a:solidFill>
              </a:ln>
              <a:effectLst/>
            </c:spPr>
          </c:marker>
          <c:xVal>
            <c:numRef>
              <c:f>GAN_Blank!$V$93:$AA$93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-2</c:v>
                </c:pt>
              </c:numCache>
            </c:numRef>
          </c:xVal>
          <c:yVal>
            <c:numRef>
              <c:f>GAN_Blank!$V$94:$AA$94</c:f>
              <c:numCache>
                <c:formatCode>General</c:formatCode>
                <c:ptCount val="6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  <c:pt idx="4">
                  <c:v>-3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FE-42BC-B2CF-E71AAD3DA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367564</xdr:colOff>
      <xdr:row>267</xdr:row>
      <xdr:rowOff>257681</xdr:rowOff>
    </xdr:from>
    <xdr:to>
      <xdr:col>10</xdr:col>
      <xdr:colOff>110435</xdr:colOff>
      <xdr:row>274</xdr:row>
      <xdr:rowOff>36812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4BFB26B-0D25-4772-9CD1-F749B3A66B6B}"/>
            </a:ext>
          </a:extLst>
        </xdr:cNvPr>
        <xdr:cNvSpPr/>
      </xdr:nvSpPr>
      <xdr:spPr>
        <a:xfrm>
          <a:off x="1834414" y="76152881"/>
          <a:ext cx="1971721" cy="191273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114301</xdr:colOff>
      <xdr:row>290</xdr:row>
      <xdr:rowOff>101600</xdr:rowOff>
    </xdr:from>
    <xdr:to>
      <xdr:col>34</xdr:col>
      <xdr:colOff>349711</xdr:colOff>
      <xdr:row>294</xdr:row>
      <xdr:rowOff>50800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23ED72B-97E5-4A1E-A39A-8A5770A10B93}"/>
            </a:ext>
          </a:extLst>
        </xdr:cNvPr>
        <xdr:cNvSpPr/>
      </xdr:nvSpPr>
      <xdr:spPr>
        <a:xfrm>
          <a:off x="10715626" y="83007200"/>
          <a:ext cx="2435685" cy="1168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114300</xdr:colOff>
      <xdr:row>290</xdr:row>
      <xdr:rowOff>101600</xdr:rowOff>
    </xdr:from>
    <xdr:to>
      <xdr:col>83</xdr:col>
      <xdr:colOff>294493</xdr:colOff>
      <xdr:row>294</xdr:row>
      <xdr:rowOff>50800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A26D237-CB25-46FA-B625-5AF84E63D81B}"/>
            </a:ext>
          </a:extLst>
        </xdr:cNvPr>
        <xdr:cNvSpPr/>
      </xdr:nvSpPr>
      <xdr:spPr>
        <a:xfrm>
          <a:off x="28817888" y="83007200"/>
          <a:ext cx="2380468" cy="1168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27406</xdr:colOff>
      <xdr:row>184</xdr:row>
      <xdr:rowOff>50800</xdr:rowOff>
    </xdr:from>
    <xdr:to>
      <xdr:col>13</xdr:col>
      <xdr:colOff>342900</xdr:colOff>
      <xdr:row>195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8CF8FF-8EEB-4ECA-BE78-17A0D9AF6A96}"/>
            </a:ext>
            <a:ext uri="{147F2762-F138-4A5C-976F-8EAC2B608ADB}">
              <a16:predDERef xmlns:a16="http://schemas.microsoft.com/office/drawing/2014/main" pred="{EA26D237-CB25-46FA-B625-5AF84E63D8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76200</xdr:colOff>
      <xdr:row>91</xdr:row>
      <xdr:rowOff>49045</xdr:rowOff>
    </xdr:from>
    <xdr:to>
      <xdr:col>21</xdr:col>
      <xdr:colOff>295100</xdr:colOff>
      <xdr:row>91</xdr:row>
      <xdr:rowOff>267945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D67CE302-C34A-4DFF-B1D2-D35187C82A91}"/>
            </a:ext>
          </a:extLst>
        </xdr:cNvPr>
        <xdr:cNvSpPr/>
      </xdr:nvSpPr>
      <xdr:spPr>
        <a:xfrm>
          <a:off x="7920038" y="2778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106730</xdr:colOff>
      <xdr:row>91</xdr:row>
      <xdr:rowOff>49045</xdr:rowOff>
    </xdr:from>
    <xdr:to>
      <xdr:col>22</xdr:col>
      <xdr:colOff>325630</xdr:colOff>
      <xdr:row>91</xdr:row>
      <xdr:rowOff>267945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CB1BF798-53CA-4F9A-89A7-8D88FA5B406D}"/>
            </a:ext>
          </a:extLst>
        </xdr:cNvPr>
        <xdr:cNvSpPr/>
      </xdr:nvSpPr>
      <xdr:spPr>
        <a:xfrm>
          <a:off x="8331568" y="2778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76200</xdr:colOff>
      <xdr:row>91</xdr:row>
      <xdr:rowOff>49045</xdr:rowOff>
    </xdr:from>
    <xdr:to>
      <xdr:col>23</xdr:col>
      <xdr:colOff>295100</xdr:colOff>
      <xdr:row>91</xdr:row>
      <xdr:rowOff>267945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1E3DCCF5-4369-4666-8CA3-6824808B1611}"/>
            </a:ext>
          </a:extLst>
        </xdr:cNvPr>
        <xdr:cNvSpPr/>
      </xdr:nvSpPr>
      <xdr:spPr>
        <a:xfrm>
          <a:off x="8772525" y="2778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76200</xdr:colOff>
      <xdr:row>91</xdr:row>
      <xdr:rowOff>49045</xdr:rowOff>
    </xdr:from>
    <xdr:to>
      <xdr:col>24</xdr:col>
      <xdr:colOff>295100</xdr:colOff>
      <xdr:row>91</xdr:row>
      <xdr:rowOff>267945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450E1146-4975-46B7-9134-4316F83A9CFB}"/>
            </a:ext>
          </a:extLst>
        </xdr:cNvPr>
        <xdr:cNvSpPr/>
      </xdr:nvSpPr>
      <xdr:spPr>
        <a:xfrm>
          <a:off x="9153525" y="2778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76200</xdr:colOff>
      <xdr:row>91</xdr:row>
      <xdr:rowOff>49045</xdr:rowOff>
    </xdr:from>
    <xdr:to>
      <xdr:col>25</xdr:col>
      <xdr:colOff>295100</xdr:colOff>
      <xdr:row>91</xdr:row>
      <xdr:rowOff>267945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BF0C5397-B3BE-4256-ADB3-E7B0FE9A7814}"/>
            </a:ext>
          </a:extLst>
        </xdr:cNvPr>
        <xdr:cNvSpPr/>
      </xdr:nvSpPr>
      <xdr:spPr>
        <a:xfrm>
          <a:off x="9534525" y="2778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76200</xdr:colOff>
      <xdr:row>91</xdr:row>
      <xdr:rowOff>49045</xdr:rowOff>
    </xdr:from>
    <xdr:to>
      <xdr:col>26</xdr:col>
      <xdr:colOff>295100</xdr:colOff>
      <xdr:row>91</xdr:row>
      <xdr:rowOff>267945</xdr:rowOff>
    </xdr:to>
    <xdr:sp macro="" textlink="">
      <xdr:nvSpPr>
        <xdr:cNvPr id="11" name="Diamond 10">
          <a:extLst>
            <a:ext uri="{FF2B5EF4-FFF2-40B4-BE49-F238E27FC236}">
              <a16:creationId xmlns:a16="http://schemas.microsoft.com/office/drawing/2014/main" id="{1AC075A7-71D4-42C1-810D-C13786E8E115}"/>
            </a:ext>
          </a:extLst>
        </xdr:cNvPr>
        <xdr:cNvSpPr/>
      </xdr:nvSpPr>
      <xdr:spPr>
        <a:xfrm>
          <a:off x="9915525" y="2778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25400</xdr:colOff>
      <xdr:row>71</xdr:row>
      <xdr:rowOff>38100</xdr:rowOff>
    </xdr:from>
    <xdr:to>
      <xdr:col>21</xdr:col>
      <xdr:colOff>340894</xdr:colOff>
      <xdr:row>82</xdr:row>
      <xdr:rowOff>25400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21F1939-B492-4EA3-92F2-686F22EA3992}"/>
            </a:ext>
            <a:ext uri="{147F2762-F138-4A5C-976F-8EAC2B608ADB}">
              <a16:predDERef xmlns:a16="http://schemas.microsoft.com/office/drawing/2014/main" pred="{1AC075A7-71D4-42C1-810D-C13786E8E1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33867</xdr:colOff>
      <xdr:row>97</xdr:row>
      <xdr:rowOff>84667</xdr:rowOff>
    </xdr:from>
    <xdr:to>
      <xdr:col>13</xdr:col>
      <xdr:colOff>349361</xdr:colOff>
      <xdr:row>108</xdr:row>
      <xdr:rowOff>71967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50CC327-8018-48B2-A36D-095FC8BFB4C2}"/>
            </a:ext>
            <a:ext uri="{147F2762-F138-4A5C-976F-8EAC2B608ADB}">
              <a16:predDERef xmlns:a16="http://schemas.microsoft.com/office/drawing/2014/main" pred="{721F1939-B492-4EA3-92F2-686F22EA39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78004</xdr:colOff>
      <xdr:row>11</xdr:row>
      <xdr:rowOff>19317</xdr:rowOff>
    </xdr:from>
    <xdr:to>
      <xdr:col>21</xdr:col>
      <xdr:colOff>319737</xdr:colOff>
      <xdr:row>11</xdr:row>
      <xdr:rowOff>291136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770D4F0A-D679-4B22-A2E8-3A175096CF5A}"/>
            </a:ext>
          </a:extLst>
        </xdr:cNvPr>
        <xdr:cNvSpPr/>
      </xdr:nvSpPr>
      <xdr:spPr>
        <a:xfrm>
          <a:off x="7921842" y="3372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78004</xdr:colOff>
      <xdr:row>11</xdr:row>
      <xdr:rowOff>19317</xdr:rowOff>
    </xdr:from>
    <xdr:to>
      <xdr:col>22</xdr:col>
      <xdr:colOff>319737</xdr:colOff>
      <xdr:row>11</xdr:row>
      <xdr:rowOff>291136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B231A4-DC73-4218-AA99-F24AAA17EF49}"/>
            </a:ext>
          </a:extLst>
        </xdr:cNvPr>
        <xdr:cNvSpPr/>
      </xdr:nvSpPr>
      <xdr:spPr>
        <a:xfrm>
          <a:off x="8302842" y="3372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78004</xdr:colOff>
      <xdr:row>11</xdr:row>
      <xdr:rowOff>19317</xdr:rowOff>
    </xdr:from>
    <xdr:to>
      <xdr:col>23</xdr:col>
      <xdr:colOff>319737</xdr:colOff>
      <xdr:row>11</xdr:row>
      <xdr:rowOff>291136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9D96266C-BC1D-4E7E-B46A-331C7A9EB3E9}"/>
            </a:ext>
          </a:extLst>
        </xdr:cNvPr>
        <xdr:cNvSpPr/>
      </xdr:nvSpPr>
      <xdr:spPr>
        <a:xfrm>
          <a:off x="8774329" y="3372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78004</xdr:colOff>
      <xdr:row>11</xdr:row>
      <xdr:rowOff>19317</xdr:rowOff>
    </xdr:from>
    <xdr:to>
      <xdr:col>24</xdr:col>
      <xdr:colOff>319737</xdr:colOff>
      <xdr:row>11</xdr:row>
      <xdr:rowOff>291136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755C7349-4CA3-4BD0-B860-19C12F393C38}"/>
            </a:ext>
          </a:extLst>
        </xdr:cNvPr>
        <xdr:cNvSpPr/>
      </xdr:nvSpPr>
      <xdr:spPr>
        <a:xfrm>
          <a:off x="9155329" y="3372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5</xdr:row>
      <xdr:rowOff>19317</xdr:rowOff>
    </xdr:from>
    <xdr:to>
      <xdr:col>21</xdr:col>
      <xdr:colOff>319737</xdr:colOff>
      <xdr:row>5</xdr:row>
      <xdr:rowOff>291136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55909150-FA53-45A4-8645-507688BD3ED1}"/>
            </a:ext>
          </a:extLst>
        </xdr:cNvPr>
        <xdr:cNvSpPr/>
      </xdr:nvSpPr>
      <xdr:spPr>
        <a:xfrm>
          <a:off x="7921842" y="1543317"/>
          <a:ext cx="241733" cy="271819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78004</xdr:colOff>
      <xdr:row>5</xdr:row>
      <xdr:rowOff>19317</xdr:rowOff>
    </xdr:from>
    <xdr:to>
      <xdr:col>22</xdr:col>
      <xdr:colOff>319737</xdr:colOff>
      <xdr:row>5</xdr:row>
      <xdr:rowOff>291136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279A7AD7-E30A-4A27-BEB5-1B6D03F5301E}"/>
            </a:ext>
          </a:extLst>
        </xdr:cNvPr>
        <xdr:cNvSpPr/>
      </xdr:nvSpPr>
      <xdr:spPr>
        <a:xfrm>
          <a:off x="8302842" y="1543317"/>
          <a:ext cx="241733" cy="271819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20</xdr:row>
      <xdr:rowOff>19317</xdr:rowOff>
    </xdr:from>
    <xdr:to>
      <xdr:col>21</xdr:col>
      <xdr:colOff>319737</xdr:colOff>
      <xdr:row>20</xdr:row>
      <xdr:rowOff>291136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7FA75CCE-3CF2-4EFD-AAB1-E38739AC9F97}"/>
            </a:ext>
          </a:extLst>
        </xdr:cNvPr>
        <xdr:cNvSpPr/>
      </xdr:nvSpPr>
      <xdr:spPr>
        <a:xfrm>
          <a:off x="7921842" y="61153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118534</xdr:colOff>
      <xdr:row>97</xdr:row>
      <xdr:rowOff>50800</xdr:rowOff>
    </xdr:from>
    <xdr:to>
      <xdr:col>27</xdr:col>
      <xdr:colOff>264695</xdr:colOff>
      <xdr:row>108</xdr:row>
      <xdr:rowOff>38100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C4DDEF4-CF42-4ABF-ADD6-C48442A1901E}"/>
            </a:ext>
            <a:ext uri="{147F2762-F138-4A5C-976F-8EAC2B608ADB}">
              <a16:predDERef xmlns:a16="http://schemas.microsoft.com/office/drawing/2014/main" pred="{7FA75CCE-3CF2-4EFD-AAB1-E38739AC9F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76200</xdr:colOff>
      <xdr:row>11</xdr:row>
      <xdr:rowOff>49045</xdr:rowOff>
    </xdr:from>
    <xdr:to>
      <xdr:col>15</xdr:col>
      <xdr:colOff>295100</xdr:colOff>
      <xdr:row>11</xdr:row>
      <xdr:rowOff>267945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789AD9B7-EA56-4F19-BD78-7D21621A5CCE}"/>
            </a:ext>
          </a:extLst>
        </xdr:cNvPr>
        <xdr:cNvSpPr/>
      </xdr:nvSpPr>
      <xdr:spPr>
        <a:xfrm>
          <a:off x="5662613" y="3401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76200</xdr:colOff>
      <xdr:row>11</xdr:row>
      <xdr:rowOff>49045</xdr:rowOff>
    </xdr:from>
    <xdr:to>
      <xdr:col>16</xdr:col>
      <xdr:colOff>295100</xdr:colOff>
      <xdr:row>11</xdr:row>
      <xdr:rowOff>267945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D887E4DA-D52E-4A1D-9B22-E04133D4FCDD}"/>
            </a:ext>
          </a:extLst>
        </xdr:cNvPr>
        <xdr:cNvSpPr/>
      </xdr:nvSpPr>
      <xdr:spPr>
        <a:xfrm>
          <a:off x="6029325" y="3401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76200</xdr:colOff>
      <xdr:row>11</xdr:row>
      <xdr:rowOff>49045</xdr:rowOff>
    </xdr:from>
    <xdr:to>
      <xdr:col>17</xdr:col>
      <xdr:colOff>295100</xdr:colOff>
      <xdr:row>11</xdr:row>
      <xdr:rowOff>267945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D92CD205-C5C5-4E02-AF38-A29C564E2D1A}"/>
            </a:ext>
          </a:extLst>
        </xdr:cNvPr>
        <xdr:cNvSpPr/>
      </xdr:nvSpPr>
      <xdr:spPr>
        <a:xfrm>
          <a:off x="6410325" y="3401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15</xdr:row>
      <xdr:rowOff>49045</xdr:rowOff>
    </xdr:from>
    <xdr:to>
      <xdr:col>20</xdr:col>
      <xdr:colOff>295100</xdr:colOff>
      <xdr:row>15</xdr:row>
      <xdr:rowOff>267945</xdr:rowOff>
    </xdr:to>
    <xdr:sp macro="" textlink="">
      <xdr:nvSpPr>
        <xdr:cNvPr id="25" name="Diamond 24">
          <a:extLst>
            <a:ext uri="{FF2B5EF4-FFF2-40B4-BE49-F238E27FC236}">
              <a16:creationId xmlns:a16="http://schemas.microsoft.com/office/drawing/2014/main" id="{AF494DD5-DD40-4504-9AD7-2B35C9E0E88F}"/>
            </a:ext>
          </a:extLst>
        </xdr:cNvPr>
        <xdr:cNvSpPr/>
      </xdr:nvSpPr>
      <xdr:spPr>
        <a:xfrm>
          <a:off x="7539038" y="46210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16</xdr:row>
      <xdr:rowOff>49045</xdr:rowOff>
    </xdr:from>
    <xdr:to>
      <xdr:col>20</xdr:col>
      <xdr:colOff>295100</xdr:colOff>
      <xdr:row>16</xdr:row>
      <xdr:rowOff>267945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77E35FC8-612B-4D93-B093-A9A324FF7419}"/>
            </a:ext>
          </a:extLst>
        </xdr:cNvPr>
        <xdr:cNvSpPr/>
      </xdr:nvSpPr>
      <xdr:spPr>
        <a:xfrm>
          <a:off x="7539038" y="492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17</xdr:row>
      <xdr:rowOff>49045</xdr:rowOff>
    </xdr:from>
    <xdr:to>
      <xdr:col>20</xdr:col>
      <xdr:colOff>295100</xdr:colOff>
      <xdr:row>17</xdr:row>
      <xdr:rowOff>267945</xdr:rowOff>
    </xdr:to>
    <xdr:sp macro="" textlink="">
      <xdr:nvSpPr>
        <xdr:cNvPr id="27" name="Diamond 26">
          <a:extLst>
            <a:ext uri="{FF2B5EF4-FFF2-40B4-BE49-F238E27FC236}">
              <a16:creationId xmlns:a16="http://schemas.microsoft.com/office/drawing/2014/main" id="{A134EFB2-AF69-4FDC-AF5A-BC1D60876772}"/>
            </a:ext>
          </a:extLst>
        </xdr:cNvPr>
        <xdr:cNvSpPr/>
      </xdr:nvSpPr>
      <xdr:spPr>
        <a:xfrm>
          <a:off x="7539038" y="52306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12</xdr:row>
      <xdr:rowOff>38100</xdr:rowOff>
    </xdr:from>
    <xdr:to>
      <xdr:col>20</xdr:col>
      <xdr:colOff>304800</xdr:colOff>
      <xdr:row>12</xdr:row>
      <xdr:rowOff>279400</xdr:rowOff>
    </xdr:to>
    <xdr:sp macro="" textlink="">
      <xdr:nvSpPr>
        <xdr:cNvPr id="28" name="Multiply 102">
          <a:extLst>
            <a:ext uri="{FF2B5EF4-FFF2-40B4-BE49-F238E27FC236}">
              <a16:creationId xmlns:a16="http://schemas.microsoft.com/office/drawing/2014/main" id="{F09963DC-DDD2-4D4F-B168-35FC27417253}"/>
            </a:ext>
          </a:extLst>
        </xdr:cNvPr>
        <xdr:cNvSpPr/>
      </xdr:nvSpPr>
      <xdr:spPr>
        <a:xfrm>
          <a:off x="7513638" y="36957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13</xdr:row>
      <xdr:rowOff>38100</xdr:rowOff>
    </xdr:from>
    <xdr:to>
      <xdr:col>20</xdr:col>
      <xdr:colOff>304800</xdr:colOff>
      <xdr:row>13</xdr:row>
      <xdr:rowOff>279400</xdr:rowOff>
    </xdr:to>
    <xdr:sp macro="" textlink="">
      <xdr:nvSpPr>
        <xdr:cNvPr id="29" name="Multiply 103">
          <a:extLst>
            <a:ext uri="{FF2B5EF4-FFF2-40B4-BE49-F238E27FC236}">
              <a16:creationId xmlns:a16="http://schemas.microsoft.com/office/drawing/2014/main" id="{6617F462-6FEC-4545-9127-CE803A2CD200}"/>
            </a:ext>
          </a:extLst>
        </xdr:cNvPr>
        <xdr:cNvSpPr/>
      </xdr:nvSpPr>
      <xdr:spPr>
        <a:xfrm>
          <a:off x="7513638" y="40005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14</xdr:row>
      <xdr:rowOff>38100</xdr:rowOff>
    </xdr:from>
    <xdr:to>
      <xdr:col>20</xdr:col>
      <xdr:colOff>304800</xdr:colOff>
      <xdr:row>14</xdr:row>
      <xdr:rowOff>279400</xdr:rowOff>
    </xdr:to>
    <xdr:sp macro="" textlink="">
      <xdr:nvSpPr>
        <xdr:cNvPr id="30" name="Multiply 104">
          <a:extLst>
            <a:ext uri="{FF2B5EF4-FFF2-40B4-BE49-F238E27FC236}">
              <a16:creationId xmlns:a16="http://schemas.microsoft.com/office/drawing/2014/main" id="{CEC97BAC-D7C0-44E2-8ABC-7CD90D637342}"/>
            </a:ext>
          </a:extLst>
        </xdr:cNvPr>
        <xdr:cNvSpPr/>
      </xdr:nvSpPr>
      <xdr:spPr>
        <a:xfrm>
          <a:off x="7513638" y="43053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29</xdr:row>
      <xdr:rowOff>38100</xdr:rowOff>
    </xdr:from>
    <xdr:to>
      <xdr:col>20</xdr:col>
      <xdr:colOff>304800</xdr:colOff>
      <xdr:row>29</xdr:row>
      <xdr:rowOff>279400</xdr:rowOff>
    </xdr:to>
    <xdr:sp macro="" textlink="">
      <xdr:nvSpPr>
        <xdr:cNvPr id="31" name="Multiply 105">
          <a:extLst>
            <a:ext uri="{FF2B5EF4-FFF2-40B4-BE49-F238E27FC236}">
              <a16:creationId xmlns:a16="http://schemas.microsoft.com/office/drawing/2014/main" id="{2AFDE324-54FB-48DF-AB55-053A1239BC5A}"/>
            </a:ext>
          </a:extLst>
        </xdr:cNvPr>
        <xdr:cNvSpPr/>
      </xdr:nvSpPr>
      <xdr:spPr>
        <a:xfrm>
          <a:off x="7513638" y="88773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30</xdr:row>
      <xdr:rowOff>38100</xdr:rowOff>
    </xdr:from>
    <xdr:to>
      <xdr:col>20</xdr:col>
      <xdr:colOff>304800</xdr:colOff>
      <xdr:row>30</xdr:row>
      <xdr:rowOff>279400</xdr:rowOff>
    </xdr:to>
    <xdr:sp macro="" textlink="">
      <xdr:nvSpPr>
        <xdr:cNvPr id="32" name="Multiply 106">
          <a:extLst>
            <a:ext uri="{FF2B5EF4-FFF2-40B4-BE49-F238E27FC236}">
              <a16:creationId xmlns:a16="http://schemas.microsoft.com/office/drawing/2014/main" id="{7EFE38D0-6450-4F1D-9E7C-B51A0550458D}"/>
            </a:ext>
          </a:extLst>
        </xdr:cNvPr>
        <xdr:cNvSpPr/>
      </xdr:nvSpPr>
      <xdr:spPr>
        <a:xfrm>
          <a:off x="7513638" y="9182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31</xdr:row>
      <xdr:rowOff>38100</xdr:rowOff>
    </xdr:from>
    <xdr:to>
      <xdr:col>20</xdr:col>
      <xdr:colOff>304800</xdr:colOff>
      <xdr:row>31</xdr:row>
      <xdr:rowOff>279400</xdr:rowOff>
    </xdr:to>
    <xdr:sp macro="" textlink="">
      <xdr:nvSpPr>
        <xdr:cNvPr id="33" name="Multiply 107">
          <a:extLst>
            <a:ext uri="{FF2B5EF4-FFF2-40B4-BE49-F238E27FC236}">
              <a16:creationId xmlns:a16="http://schemas.microsoft.com/office/drawing/2014/main" id="{2D50DE16-50D5-4DE8-A7E6-F989B8C3438F}"/>
            </a:ext>
          </a:extLst>
        </xdr:cNvPr>
        <xdr:cNvSpPr/>
      </xdr:nvSpPr>
      <xdr:spPr>
        <a:xfrm>
          <a:off x="7513638" y="948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32</xdr:row>
      <xdr:rowOff>49045</xdr:rowOff>
    </xdr:from>
    <xdr:to>
      <xdr:col>20</xdr:col>
      <xdr:colOff>295100</xdr:colOff>
      <xdr:row>32</xdr:row>
      <xdr:rowOff>267945</xdr:rowOff>
    </xdr:to>
    <xdr:sp macro="" textlink="">
      <xdr:nvSpPr>
        <xdr:cNvPr id="34" name="Diamond 33">
          <a:extLst>
            <a:ext uri="{FF2B5EF4-FFF2-40B4-BE49-F238E27FC236}">
              <a16:creationId xmlns:a16="http://schemas.microsoft.com/office/drawing/2014/main" id="{B60C19D4-CC57-404F-B703-3A87A4C8681D}"/>
            </a:ext>
          </a:extLst>
        </xdr:cNvPr>
        <xdr:cNvSpPr/>
      </xdr:nvSpPr>
      <xdr:spPr>
        <a:xfrm>
          <a:off x="7539038" y="98026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33</xdr:row>
      <xdr:rowOff>49045</xdr:rowOff>
    </xdr:from>
    <xdr:to>
      <xdr:col>20</xdr:col>
      <xdr:colOff>295100</xdr:colOff>
      <xdr:row>33</xdr:row>
      <xdr:rowOff>267945</xdr:rowOff>
    </xdr:to>
    <xdr:sp macro="" textlink="">
      <xdr:nvSpPr>
        <xdr:cNvPr id="35" name="Diamond 34">
          <a:extLst>
            <a:ext uri="{FF2B5EF4-FFF2-40B4-BE49-F238E27FC236}">
              <a16:creationId xmlns:a16="http://schemas.microsoft.com/office/drawing/2014/main" id="{ECB120CD-7450-46CE-BB2A-AC1990CE612E}"/>
            </a:ext>
          </a:extLst>
        </xdr:cNvPr>
        <xdr:cNvSpPr/>
      </xdr:nvSpPr>
      <xdr:spPr>
        <a:xfrm>
          <a:off x="7539038" y="101074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34</xdr:row>
      <xdr:rowOff>49045</xdr:rowOff>
    </xdr:from>
    <xdr:to>
      <xdr:col>20</xdr:col>
      <xdr:colOff>295100</xdr:colOff>
      <xdr:row>34</xdr:row>
      <xdr:rowOff>267945</xdr:rowOff>
    </xdr:to>
    <xdr:sp macro="" textlink="">
      <xdr:nvSpPr>
        <xdr:cNvPr id="36" name="Diamond 35">
          <a:extLst>
            <a:ext uri="{FF2B5EF4-FFF2-40B4-BE49-F238E27FC236}">
              <a16:creationId xmlns:a16="http://schemas.microsoft.com/office/drawing/2014/main" id="{F50DC1DC-2551-409D-96D6-956997F7D958}"/>
            </a:ext>
          </a:extLst>
        </xdr:cNvPr>
        <xdr:cNvSpPr/>
      </xdr:nvSpPr>
      <xdr:spPr>
        <a:xfrm>
          <a:off x="7539038" y="104122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</xdr:colOff>
      <xdr:row>11</xdr:row>
      <xdr:rowOff>38100</xdr:rowOff>
    </xdr:from>
    <xdr:to>
      <xdr:col>11</xdr:col>
      <xdr:colOff>304800</xdr:colOff>
      <xdr:row>11</xdr:row>
      <xdr:rowOff>279400</xdr:rowOff>
    </xdr:to>
    <xdr:sp macro="" textlink="">
      <xdr:nvSpPr>
        <xdr:cNvPr id="37" name="Multiply 111">
          <a:extLst>
            <a:ext uri="{FF2B5EF4-FFF2-40B4-BE49-F238E27FC236}">
              <a16:creationId xmlns:a16="http://schemas.microsoft.com/office/drawing/2014/main" id="{87B797FB-33AB-4BB3-A103-7576B4AA59BB}"/>
            </a:ext>
          </a:extLst>
        </xdr:cNvPr>
        <xdr:cNvSpPr/>
      </xdr:nvSpPr>
      <xdr:spPr>
        <a:xfrm>
          <a:off x="4127500" y="3390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50800</xdr:colOff>
      <xdr:row>11</xdr:row>
      <xdr:rowOff>38100</xdr:rowOff>
    </xdr:from>
    <xdr:to>
      <xdr:col>12</xdr:col>
      <xdr:colOff>304800</xdr:colOff>
      <xdr:row>11</xdr:row>
      <xdr:rowOff>279400</xdr:rowOff>
    </xdr:to>
    <xdr:sp macro="" textlink="">
      <xdr:nvSpPr>
        <xdr:cNvPr id="38" name="Multiply 112">
          <a:extLst>
            <a:ext uri="{FF2B5EF4-FFF2-40B4-BE49-F238E27FC236}">
              <a16:creationId xmlns:a16="http://schemas.microsoft.com/office/drawing/2014/main" id="{05A04C3D-4006-449B-9F1B-B6DA60D98A17}"/>
            </a:ext>
          </a:extLst>
        </xdr:cNvPr>
        <xdr:cNvSpPr/>
      </xdr:nvSpPr>
      <xdr:spPr>
        <a:xfrm>
          <a:off x="4494213" y="3390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11</xdr:row>
      <xdr:rowOff>38100</xdr:rowOff>
    </xdr:from>
    <xdr:to>
      <xdr:col>13</xdr:col>
      <xdr:colOff>304800</xdr:colOff>
      <xdr:row>11</xdr:row>
      <xdr:rowOff>279400</xdr:rowOff>
    </xdr:to>
    <xdr:sp macro="" textlink="">
      <xdr:nvSpPr>
        <xdr:cNvPr id="39" name="Multiply 113">
          <a:extLst>
            <a:ext uri="{FF2B5EF4-FFF2-40B4-BE49-F238E27FC236}">
              <a16:creationId xmlns:a16="http://schemas.microsoft.com/office/drawing/2014/main" id="{8D9DF547-B15A-4647-8658-9D1D3DFF260B}"/>
            </a:ext>
          </a:extLst>
        </xdr:cNvPr>
        <xdr:cNvSpPr/>
      </xdr:nvSpPr>
      <xdr:spPr>
        <a:xfrm>
          <a:off x="4875213" y="3390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</xdr:colOff>
      <xdr:row>91</xdr:row>
      <xdr:rowOff>38100</xdr:rowOff>
    </xdr:from>
    <xdr:to>
      <xdr:col>11</xdr:col>
      <xdr:colOff>304800</xdr:colOff>
      <xdr:row>91</xdr:row>
      <xdr:rowOff>279400</xdr:rowOff>
    </xdr:to>
    <xdr:sp macro="" textlink="">
      <xdr:nvSpPr>
        <xdr:cNvPr id="40" name="Multiply 117">
          <a:extLst>
            <a:ext uri="{FF2B5EF4-FFF2-40B4-BE49-F238E27FC236}">
              <a16:creationId xmlns:a16="http://schemas.microsoft.com/office/drawing/2014/main" id="{B9A63DDE-B965-4FA4-88AC-2C80B17AB65E}"/>
            </a:ext>
          </a:extLst>
        </xdr:cNvPr>
        <xdr:cNvSpPr/>
      </xdr:nvSpPr>
      <xdr:spPr>
        <a:xfrm>
          <a:off x="4127500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50800</xdr:colOff>
      <xdr:row>91</xdr:row>
      <xdr:rowOff>38100</xdr:rowOff>
    </xdr:from>
    <xdr:to>
      <xdr:col>12</xdr:col>
      <xdr:colOff>304800</xdr:colOff>
      <xdr:row>91</xdr:row>
      <xdr:rowOff>279400</xdr:rowOff>
    </xdr:to>
    <xdr:sp macro="" textlink="">
      <xdr:nvSpPr>
        <xdr:cNvPr id="41" name="Multiply 118">
          <a:extLst>
            <a:ext uri="{FF2B5EF4-FFF2-40B4-BE49-F238E27FC236}">
              <a16:creationId xmlns:a16="http://schemas.microsoft.com/office/drawing/2014/main" id="{0D3EB8B1-4B4B-4A2B-8E51-332657C10519}"/>
            </a:ext>
          </a:extLst>
        </xdr:cNvPr>
        <xdr:cNvSpPr/>
      </xdr:nvSpPr>
      <xdr:spPr>
        <a:xfrm>
          <a:off x="4494213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91</xdr:row>
      <xdr:rowOff>38100</xdr:rowOff>
    </xdr:from>
    <xdr:to>
      <xdr:col>13</xdr:col>
      <xdr:colOff>304800</xdr:colOff>
      <xdr:row>91</xdr:row>
      <xdr:rowOff>279400</xdr:rowOff>
    </xdr:to>
    <xdr:sp macro="" textlink="">
      <xdr:nvSpPr>
        <xdr:cNvPr id="42" name="Multiply 119">
          <a:extLst>
            <a:ext uri="{FF2B5EF4-FFF2-40B4-BE49-F238E27FC236}">
              <a16:creationId xmlns:a16="http://schemas.microsoft.com/office/drawing/2014/main" id="{36EA1585-44DC-44F6-9952-E1C893A6F03A}"/>
            </a:ext>
          </a:extLst>
        </xdr:cNvPr>
        <xdr:cNvSpPr/>
      </xdr:nvSpPr>
      <xdr:spPr>
        <a:xfrm>
          <a:off x="4875213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50800</xdr:colOff>
      <xdr:row>91</xdr:row>
      <xdr:rowOff>38100</xdr:rowOff>
    </xdr:from>
    <xdr:to>
      <xdr:col>14</xdr:col>
      <xdr:colOff>304800</xdr:colOff>
      <xdr:row>91</xdr:row>
      <xdr:rowOff>279400</xdr:rowOff>
    </xdr:to>
    <xdr:sp macro="" textlink="">
      <xdr:nvSpPr>
        <xdr:cNvPr id="43" name="Multiply 120">
          <a:extLst>
            <a:ext uri="{FF2B5EF4-FFF2-40B4-BE49-F238E27FC236}">
              <a16:creationId xmlns:a16="http://schemas.microsoft.com/office/drawing/2014/main" id="{1612CE3D-B8EE-4E54-9D9A-37C0BCDC5619}"/>
            </a:ext>
          </a:extLst>
        </xdr:cNvPr>
        <xdr:cNvSpPr/>
      </xdr:nvSpPr>
      <xdr:spPr>
        <a:xfrm>
          <a:off x="5256213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50800</xdr:colOff>
      <xdr:row>91</xdr:row>
      <xdr:rowOff>38100</xdr:rowOff>
    </xdr:from>
    <xdr:to>
      <xdr:col>15</xdr:col>
      <xdr:colOff>304800</xdr:colOff>
      <xdr:row>91</xdr:row>
      <xdr:rowOff>279400</xdr:rowOff>
    </xdr:to>
    <xdr:sp macro="" textlink="">
      <xdr:nvSpPr>
        <xdr:cNvPr id="44" name="Multiply 121">
          <a:extLst>
            <a:ext uri="{FF2B5EF4-FFF2-40B4-BE49-F238E27FC236}">
              <a16:creationId xmlns:a16="http://schemas.microsoft.com/office/drawing/2014/main" id="{F4C86322-674F-4D91-AA6A-79DF27A31599}"/>
            </a:ext>
          </a:extLst>
        </xdr:cNvPr>
        <xdr:cNvSpPr/>
      </xdr:nvSpPr>
      <xdr:spPr>
        <a:xfrm>
          <a:off x="5637213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50800</xdr:colOff>
      <xdr:row>91</xdr:row>
      <xdr:rowOff>38100</xdr:rowOff>
    </xdr:from>
    <xdr:to>
      <xdr:col>16</xdr:col>
      <xdr:colOff>304800</xdr:colOff>
      <xdr:row>91</xdr:row>
      <xdr:rowOff>279400</xdr:rowOff>
    </xdr:to>
    <xdr:sp macro="" textlink="">
      <xdr:nvSpPr>
        <xdr:cNvPr id="45" name="Multiply 122">
          <a:extLst>
            <a:ext uri="{FF2B5EF4-FFF2-40B4-BE49-F238E27FC236}">
              <a16:creationId xmlns:a16="http://schemas.microsoft.com/office/drawing/2014/main" id="{50C8E7D8-5EB3-4E64-9FA3-AE1381AF8693}"/>
            </a:ext>
          </a:extLst>
        </xdr:cNvPr>
        <xdr:cNvSpPr/>
      </xdr:nvSpPr>
      <xdr:spPr>
        <a:xfrm>
          <a:off x="6003925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50800</xdr:colOff>
      <xdr:row>91</xdr:row>
      <xdr:rowOff>38100</xdr:rowOff>
    </xdr:from>
    <xdr:to>
      <xdr:col>17</xdr:col>
      <xdr:colOff>304800</xdr:colOff>
      <xdr:row>91</xdr:row>
      <xdr:rowOff>279400</xdr:rowOff>
    </xdr:to>
    <xdr:sp macro="" textlink="">
      <xdr:nvSpPr>
        <xdr:cNvPr id="46" name="Multiply 123">
          <a:extLst>
            <a:ext uri="{FF2B5EF4-FFF2-40B4-BE49-F238E27FC236}">
              <a16:creationId xmlns:a16="http://schemas.microsoft.com/office/drawing/2014/main" id="{2168AB7B-F274-4D83-A1E5-06249FA26AD7}"/>
            </a:ext>
          </a:extLst>
        </xdr:cNvPr>
        <xdr:cNvSpPr/>
      </xdr:nvSpPr>
      <xdr:spPr>
        <a:xfrm>
          <a:off x="6384925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50800</xdr:colOff>
      <xdr:row>91</xdr:row>
      <xdr:rowOff>38100</xdr:rowOff>
    </xdr:from>
    <xdr:to>
      <xdr:col>18</xdr:col>
      <xdr:colOff>304800</xdr:colOff>
      <xdr:row>91</xdr:row>
      <xdr:rowOff>279400</xdr:rowOff>
    </xdr:to>
    <xdr:sp macro="" textlink="">
      <xdr:nvSpPr>
        <xdr:cNvPr id="47" name="Multiply 124">
          <a:extLst>
            <a:ext uri="{FF2B5EF4-FFF2-40B4-BE49-F238E27FC236}">
              <a16:creationId xmlns:a16="http://schemas.microsoft.com/office/drawing/2014/main" id="{ED45DD11-E968-45F1-8401-E37FFDFABECD}"/>
            </a:ext>
          </a:extLst>
        </xdr:cNvPr>
        <xdr:cNvSpPr/>
      </xdr:nvSpPr>
      <xdr:spPr>
        <a:xfrm>
          <a:off x="6765925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50800</xdr:colOff>
      <xdr:row>91</xdr:row>
      <xdr:rowOff>38100</xdr:rowOff>
    </xdr:from>
    <xdr:to>
      <xdr:col>19</xdr:col>
      <xdr:colOff>304800</xdr:colOff>
      <xdr:row>91</xdr:row>
      <xdr:rowOff>279400</xdr:rowOff>
    </xdr:to>
    <xdr:sp macro="" textlink="">
      <xdr:nvSpPr>
        <xdr:cNvPr id="48" name="Multiply 125">
          <a:extLst>
            <a:ext uri="{FF2B5EF4-FFF2-40B4-BE49-F238E27FC236}">
              <a16:creationId xmlns:a16="http://schemas.microsoft.com/office/drawing/2014/main" id="{5B8B8762-EBB2-49E3-BA70-22A78D93619C}"/>
            </a:ext>
          </a:extLst>
        </xdr:cNvPr>
        <xdr:cNvSpPr/>
      </xdr:nvSpPr>
      <xdr:spPr>
        <a:xfrm>
          <a:off x="7132638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91</xdr:row>
      <xdr:rowOff>38100</xdr:rowOff>
    </xdr:from>
    <xdr:to>
      <xdr:col>20</xdr:col>
      <xdr:colOff>304800</xdr:colOff>
      <xdr:row>91</xdr:row>
      <xdr:rowOff>279400</xdr:rowOff>
    </xdr:to>
    <xdr:sp macro="" textlink="">
      <xdr:nvSpPr>
        <xdr:cNvPr id="49" name="Multiply 126">
          <a:extLst>
            <a:ext uri="{FF2B5EF4-FFF2-40B4-BE49-F238E27FC236}">
              <a16:creationId xmlns:a16="http://schemas.microsoft.com/office/drawing/2014/main" id="{A1BA58F5-9487-44B6-A314-B03E9457E9C9}"/>
            </a:ext>
          </a:extLst>
        </xdr:cNvPr>
        <xdr:cNvSpPr/>
      </xdr:nvSpPr>
      <xdr:spPr>
        <a:xfrm>
          <a:off x="7513638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206</xdr:row>
      <xdr:rowOff>49045</xdr:rowOff>
    </xdr:from>
    <xdr:to>
      <xdr:col>21</xdr:col>
      <xdr:colOff>295100</xdr:colOff>
      <xdr:row>206</xdr:row>
      <xdr:rowOff>267945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33CE21F9-1067-4CE3-8342-C57BCE34367B}"/>
            </a:ext>
          </a:extLst>
        </xdr:cNvPr>
        <xdr:cNvSpPr/>
      </xdr:nvSpPr>
      <xdr:spPr>
        <a:xfrm>
          <a:off x="7920038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76200</xdr:colOff>
      <xdr:row>206</xdr:row>
      <xdr:rowOff>49045</xdr:rowOff>
    </xdr:from>
    <xdr:to>
      <xdr:col>22</xdr:col>
      <xdr:colOff>295100</xdr:colOff>
      <xdr:row>206</xdr:row>
      <xdr:rowOff>267945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68402AEF-F20F-4658-9F68-4902B61E00A6}"/>
            </a:ext>
          </a:extLst>
        </xdr:cNvPr>
        <xdr:cNvSpPr/>
      </xdr:nvSpPr>
      <xdr:spPr>
        <a:xfrm>
          <a:off x="8301038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76200</xdr:colOff>
      <xdr:row>206</xdr:row>
      <xdr:rowOff>49045</xdr:rowOff>
    </xdr:from>
    <xdr:to>
      <xdr:col>23</xdr:col>
      <xdr:colOff>295100</xdr:colOff>
      <xdr:row>206</xdr:row>
      <xdr:rowOff>267945</xdr:rowOff>
    </xdr:to>
    <xdr:sp macro="" textlink="">
      <xdr:nvSpPr>
        <xdr:cNvPr id="52" name="Diamond 51">
          <a:extLst>
            <a:ext uri="{FF2B5EF4-FFF2-40B4-BE49-F238E27FC236}">
              <a16:creationId xmlns:a16="http://schemas.microsoft.com/office/drawing/2014/main" id="{E65782E4-5E01-45A5-B67C-A38523A44F1B}"/>
            </a:ext>
          </a:extLst>
        </xdr:cNvPr>
        <xdr:cNvSpPr/>
      </xdr:nvSpPr>
      <xdr:spPr>
        <a:xfrm>
          <a:off x="8772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76200</xdr:colOff>
      <xdr:row>206</xdr:row>
      <xdr:rowOff>49045</xdr:rowOff>
    </xdr:from>
    <xdr:to>
      <xdr:col>24</xdr:col>
      <xdr:colOff>295100</xdr:colOff>
      <xdr:row>206</xdr:row>
      <xdr:rowOff>267945</xdr:rowOff>
    </xdr:to>
    <xdr:sp macro="" textlink="">
      <xdr:nvSpPr>
        <xdr:cNvPr id="53" name="Diamond 52">
          <a:extLst>
            <a:ext uri="{FF2B5EF4-FFF2-40B4-BE49-F238E27FC236}">
              <a16:creationId xmlns:a16="http://schemas.microsoft.com/office/drawing/2014/main" id="{6078FB0D-38D9-4321-93C7-59A155B271B6}"/>
            </a:ext>
          </a:extLst>
        </xdr:cNvPr>
        <xdr:cNvSpPr/>
      </xdr:nvSpPr>
      <xdr:spPr>
        <a:xfrm>
          <a:off x="9153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76200</xdr:colOff>
      <xdr:row>206</xdr:row>
      <xdr:rowOff>49045</xdr:rowOff>
    </xdr:from>
    <xdr:to>
      <xdr:col>25</xdr:col>
      <xdr:colOff>295100</xdr:colOff>
      <xdr:row>206</xdr:row>
      <xdr:rowOff>267945</xdr:rowOff>
    </xdr:to>
    <xdr:sp macro="" textlink="">
      <xdr:nvSpPr>
        <xdr:cNvPr id="54" name="Diamond 53">
          <a:extLst>
            <a:ext uri="{FF2B5EF4-FFF2-40B4-BE49-F238E27FC236}">
              <a16:creationId xmlns:a16="http://schemas.microsoft.com/office/drawing/2014/main" id="{6BA8796C-4B28-44E5-9D61-80C3DFEFF811}"/>
            </a:ext>
          </a:extLst>
        </xdr:cNvPr>
        <xdr:cNvSpPr/>
      </xdr:nvSpPr>
      <xdr:spPr>
        <a:xfrm>
          <a:off x="9534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76200</xdr:colOff>
      <xdr:row>206</xdr:row>
      <xdr:rowOff>49045</xdr:rowOff>
    </xdr:from>
    <xdr:to>
      <xdr:col>26</xdr:col>
      <xdr:colOff>295100</xdr:colOff>
      <xdr:row>206</xdr:row>
      <xdr:rowOff>267945</xdr:rowOff>
    </xdr:to>
    <xdr:sp macro="" textlink="">
      <xdr:nvSpPr>
        <xdr:cNvPr id="55" name="Diamond 54">
          <a:extLst>
            <a:ext uri="{FF2B5EF4-FFF2-40B4-BE49-F238E27FC236}">
              <a16:creationId xmlns:a16="http://schemas.microsoft.com/office/drawing/2014/main" id="{19B7A41B-B4B6-45EE-81A1-93D01A256479}"/>
            </a:ext>
          </a:extLst>
        </xdr:cNvPr>
        <xdr:cNvSpPr/>
      </xdr:nvSpPr>
      <xdr:spPr>
        <a:xfrm>
          <a:off x="9915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</xdr:colOff>
      <xdr:row>206</xdr:row>
      <xdr:rowOff>38100</xdr:rowOff>
    </xdr:from>
    <xdr:to>
      <xdr:col>11</xdr:col>
      <xdr:colOff>304800</xdr:colOff>
      <xdr:row>206</xdr:row>
      <xdr:rowOff>279400</xdr:rowOff>
    </xdr:to>
    <xdr:sp macro="" textlink="">
      <xdr:nvSpPr>
        <xdr:cNvPr id="56" name="Multiply 133">
          <a:extLst>
            <a:ext uri="{FF2B5EF4-FFF2-40B4-BE49-F238E27FC236}">
              <a16:creationId xmlns:a16="http://schemas.microsoft.com/office/drawing/2014/main" id="{B56DE323-CFB1-4C54-8250-0BDCCB0814AA}"/>
            </a:ext>
          </a:extLst>
        </xdr:cNvPr>
        <xdr:cNvSpPr/>
      </xdr:nvSpPr>
      <xdr:spPr>
        <a:xfrm>
          <a:off x="4127500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50800</xdr:colOff>
      <xdr:row>206</xdr:row>
      <xdr:rowOff>38100</xdr:rowOff>
    </xdr:from>
    <xdr:to>
      <xdr:col>12</xdr:col>
      <xdr:colOff>304800</xdr:colOff>
      <xdr:row>206</xdr:row>
      <xdr:rowOff>279400</xdr:rowOff>
    </xdr:to>
    <xdr:sp macro="" textlink="">
      <xdr:nvSpPr>
        <xdr:cNvPr id="57" name="Multiply 134">
          <a:extLst>
            <a:ext uri="{FF2B5EF4-FFF2-40B4-BE49-F238E27FC236}">
              <a16:creationId xmlns:a16="http://schemas.microsoft.com/office/drawing/2014/main" id="{A4050B94-8A4B-4136-956A-680EE934C073}"/>
            </a:ext>
          </a:extLst>
        </xdr:cNvPr>
        <xdr:cNvSpPr/>
      </xdr:nvSpPr>
      <xdr:spPr>
        <a:xfrm>
          <a:off x="4494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206</xdr:row>
      <xdr:rowOff>38100</xdr:rowOff>
    </xdr:from>
    <xdr:to>
      <xdr:col>13</xdr:col>
      <xdr:colOff>304800</xdr:colOff>
      <xdr:row>206</xdr:row>
      <xdr:rowOff>279400</xdr:rowOff>
    </xdr:to>
    <xdr:sp macro="" textlink="">
      <xdr:nvSpPr>
        <xdr:cNvPr id="58" name="Multiply 135">
          <a:extLst>
            <a:ext uri="{FF2B5EF4-FFF2-40B4-BE49-F238E27FC236}">
              <a16:creationId xmlns:a16="http://schemas.microsoft.com/office/drawing/2014/main" id="{A95F119E-CB05-458B-AE41-661D2F166D76}"/>
            </a:ext>
          </a:extLst>
        </xdr:cNvPr>
        <xdr:cNvSpPr/>
      </xdr:nvSpPr>
      <xdr:spPr>
        <a:xfrm>
          <a:off x="4875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50800</xdr:colOff>
      <xdr:row>206</xdr:row>
      <xdr:rowOff>38100</xdr:rowOff>
    </xdr:from>
    <xdr:to>
      <xdr:col>14</xdr:col>
      <xdr:colOff>304800</xdr:colOff>
      <xdr:row>206</xdr:row>
      <xdr:rowOff>279400</xdr:rowOff>
    </xdr:to>
    <xdr:sp macro="" textlink="">
      <xdr:nvSpPr>
        <xdr:cNvPr id="59" name="Multiply 136">
          <a:extLst>
            <a:ext uri="{FF2B5EF4-FFF2-40B4-BE49-F238E27FC236}">
              <a16:creationId xmlns:a16="http://schemas.microsoft.com/office/drawing/2014/main" id="{DDE1EA73-F42D-4943-ACCF-CB79FEB8EB31}"/>
            </a:ext>
          </a:extLst>
        </xdr:cNvPr>
        <xdr:cNvSpPr/>
      </xdr:nvSpPr>
      <xdr:spPr>
        <a:xfrm>
          <a:off x="5256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50800</xdr:colOff>
      <xdr:row>206</xdr:row>
      <xdr:rowOff>38100</xdr:rowOff>
    </xdr:from>
    <xdr:to>
      <xdr:col>15</xdr:col>
      <xdr:colOff>304800</xdr:colOff>
      <xdr:row>206</xdr:row>
      <xdr:rowOff>279400</xdr:rowOff>
    </xdr:to>
    <xdr:sp macro="" textlink="">
      <xdr:nvSpPr>
        <xdr:cNvPr id="60" name="Multiply 137">
          <a:extLst>
            <a:ext uri="{FF2B5EF4-FFF2-40B4-BE49-F238E27FC236}">
              <a16:creationId xmlns:a16="http://schemas.microsoft.com/office/drawing/2014/main" id="{E202555F-FC78-41F2-B40F-222ABC8A5E99}"/>
            </a:ext>
          </a:extLst>
        </xdr:cNvPr>
        <xdr:cNvSpPr/>
      </xdr:nvSpPr>
      <xdr:spPr>
        <a:xfrm>
          <a:off x="5637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50800</xdr:colOff>
      <xdr:row>206</xdr:row>
      <xdr:rowOff>38100</xdr:rowOff>
    </xdr:from>
    <xdr:to>
      <xdr:col>16</xdr:col>
      <xdr:colOff>304800</xdr:colOff>
      <xdr:row>206</xdr:row>
      <xdr:rowOff>279400</xdr:rowOff>
    </xdr:to>
    <xdr:sp macro="" textlink="">
      <xdr:nvSpPr>
        <xdr:cNvPr id="61" name="Multiply 138">
          <a:extLst>
            <a:ext uri="{FF2B5EF4-FFF2-40B4-BE49-F238E27FC236}">
              <a16:creationId xmlns:a16="http://schemas.microsoft.com/office/drawing/2014/main" id="{F2A05F42-0A8D-4349-80B2-2879D5710BB2}"/>
            </a:ext>
          </a:extLst>
        </xdr:cNvPr>
        <xdr:cNvSpPr/>
      </xdr:nvSpPr>
      <xdr:spPr>
        <a:xfrm>
          <a:off x="6003925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50800</xdr:colOff>
      <xdr:row>206</xdr:row>
      <xdr:rowOff>38100</xdr:rowOff>
    </xdr:from>
    <xdr:to>
      <xdr:col>17</xdr:col>
      <xdr:colOff>304800</xdr:colOff>
      <xdr:row>206</xdr:row>
      <xdr:rowOff>279400</xdr:rowOff>
    </xdr:to>
    <xdr:sp macro="" textlink="">
      <xdr:nvSpPr>
        <xdr:cNvPr id="62" name="Multiply 139">
          <a:extLst>
            <a:ext uri="{FF2B5EF4-FFF2-40B4-BE49-F238E27FC236}">
              <a16:creationId xmlns:a16="http://schemas.microsoft.com/office/drawing/2014/main" id="{38B15269-891D-4038-99AF-487D908E6C08}"/>
            </a:ext>
          </a:extLst>
        </xdr:cNvPr>
        <xdr:cNvSpPr/>
      </xdr:nvSpPr>
      <xdr:spPr>
        <a:xfrm>
          <a:off x="6384925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50800</xdr:colOff>
      <xdr:row>206</xdr:row>
      <xdr:rowOff>38100</xdr:rowOff>
    </xdr:from>
    <xdr:to>
      <xdr:col>18</xdr:col>
      <xdr:colOff>304800</xdr:colOff>
      <xdr:row>206</xdr:row>
      <xdr:rowOff>279400</xdr:rowOff>
    </xdr:to>
    <xdr:sp macro="" textlink="">
      <xdr:nvSpPr>
        <xdr:cNvPr id="63" name="Multiply 140">
          <a:extLst>
            <a:ext uri="{FF2B5EF4-FFF2-40B4-BE49-F238E27FC236}">
              <a16:creationId xmlns:a16="http://schemas.microsoft.com/office/drawing/2014/main" id="{920D05B5-CE2E-44A7-A311-1793F3592E7F}"/>
            </a:ext>
          </a:extLst>
        </xdr:cNvPr>
        <xdr:cNvSpPr/>
      </xdr:nvSpPr>
      <xdr:spPr>
        <a:xfrm>
          <a:off x="6765925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50800</xdr:colOff>
      <xdr:row>206</xdr:row>
      <xdr:rowOff>38100</xdr:rowOff>
    </xdr:from>
    <xdr:to>
      <xdr:col>19</xdr:col>
      <xdr:colOff>304800</xdr:colOff>
      <xdr:row>206</xdr:row>
      <xdr:rowOff>279400</xdr:rowOff>
    </xdr:to>
    <xdr:sp macro="" textlink="">
      <xdr:nvSpPr>
        <xdr:cNvPr id="64" name="Multiply 141">
          <a:extLst>
            <a:ext uri="{FF2B5EF4-FFF2-40B4-BE49-F238E27FC236}">
              <a16:creationId xmlns:a16="http://schemas.microsoft.com/office/drawing/2014/main" id="{C2359C8C-E009-4636-9087-089BF63A24B0}"/>
            </a:ext>
          </a:extLst>
        </xdr:cNvPr>
        <xdr:cNvSpPr/>
      </xdr:nvSpPr>
      <xdr:spPr>
        <a:xfrm>
          <a:off x="7132638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206</xdr:row>
      <xdr:rowOff>38100</xdr:rowOff>
    </xdr:from>
    <xdr:to>
      <xdr:col>20</xdr:col>
      <xdr:colOff>304800</xdr:colOff>
      <xdr:row>206</xdr:row>
      <xdr:rowOff>279400</xdr:rowOff>
    </xdr:to>
    <xdr:sp macro="" textlink="">
      <xdr:nvSpPr>
        <xdr:cNvPr id="65" name="Multiply 142">
          <a:extLst>
            <a:ext uri="{FF2B5EF4-FFF2-40B4-BE49-F238E27FC236}">
              <a16:creationId xmlns:a16="http://schemas.microsoft.com/office/drawing/2014/main" id="{43D855E8-72EF-4E88-948F-4D0B29CFF2B5}"/>
            </a:ext>
          </a:extLst>
        </xdr:cNvPr>
        <xdr:cNvSpPr/>
      </xdr:nvSpPr>
      <xdr:spPr>
        <a:xfrm>
          <a:off x="7513638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</xdr:colOff>
      <xdr:row>65</xdr:row>
      <xdr:rowOff>38100</xdr:rowOff>
    </xdr:from>
    <xdr:to>
      <xdr:col>11</xdr:col>
      <xdr:colOff>304800</xdr:colOff>
      <xdr:row>65</xdr:row>
      <xdr:rowOff>279400</xdr:rowOff>
    </xdr:to>
    <xdr:sp macro="" textlink="">
      <xdr:nvSpPr>
        <xdr:cNvPr id="66" name="Multiply 143">
          <a:extLst>
            <a:ext uri="{FF2B5EF4-FFF2-40B4-BE49-F238E27FC236}">
              <a16:creationId xmlns:a16="http://schemas.microsoft.com/office/drawing/2014/main" id="{05E11BC9-CB82-4CC7-8DF0-180BFE146D9B}"/>
            </a:ext>
          </a:extLst>
        </xdr:cNvPr>
        <xdr:cNvSpPr/>
      </xdr:nvSpPr>
      <xdr:spPr>
        <a:xfrm>
          <a:off x="4127500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50800</xdr:colOff>
      <xdr:row>65</xdr:row>
      <xdr:rowOff>38100</xdr:rowOff>
    </xdr:from>
    <xdr:to>
      <xdr:col>12</xdr:col>
      <xdr:colOff>304800</xdr:colOff>
      <xdr:row>65</xdr:row>
      <xdr:rowOff>279400</xdr:rowOff>
    </xdr:to>
    <xdr:sp macro="" textlink="">
      <xdr:nvSpPr>
        <xdr:cNvPr id="67" name="Multiply 144">
          <a:extLst>
            <a:ext uri="{FF2B5EF4-FFF2-40B4-BE49-F238E27FC236}">
              <a16:creationId xmlns:a16="http://schemas.microsoft.com/office/drawing/2014/main" id="{FB45ACA7-8469-431E-839C-5903F892A5EC}"/>
            </a:ext>
          </a:extLst>
        </xdr:cNvPr>
        <xdr:cNvSpPr/>
      </xdr:nvSpPr>
      <xdr:spPr>
        <a:xfrm>
          <a:off x="4494213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65</xdr:row>
      <xdr:rowOff>38100</xdr:rowOff>
    </xdr:from>
    <xdr:to>
      <xdr:col>13</xdr:col>
      <xdr:colOff>304800</xdr:colOff>
      <xdr:row>65</xdr:row>
      <xdr:rowOff>279400</xdr:rowOff>
    </xdr:to>
    <xdr:sp macro="" textlink="">
      <xdr:nvSpPr>
        <xdr:cNvPr id="68" name="Multiply 145">
          <a:extLst>
            <a:ext uri="{FF2B5EF4-FFF2-40B4-BE49-F238E27FC236}">
              <a16:creationId xmlns:a16="http://schemas.microsoft.com/office/drawing/2014/main" id="{065477B5-5A5D-42C0-A71B-C19C1D110127}"/>
            </a:ext>
          </a:extLst>
        </xdr:cNvPr>
        <xdr:cNvSpPr/>
      </xdr:nvSpPr>
      <xdr:spPr>
        <a:xfrm>
          <a:off x="4875213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50800</xdr:colOff>
      <xdr:row>65</xdr:row>
      <xdr:rowOff>38100</xdr:rowOff>
    </xdr:from>
    <xdr:to>
      <xdr:col>14</xdr:col>
      <xdr:colOff>304800</xdr:colOff>
      <xdr:row>65</xdr:row>
      <xdr:rowOff>279400</xdr:rowOff>
    </xdr:to>
    <xdr:sp macro="" textlink="">
      <xdr:nvSpPr>
        <xdr:cNvPr id="69" name="Multiply 146">
          <a:extLst>
            <a:ext uri="{FF2B5EF4-FFF2-40B4-BE49-F238E27FC236}">
              <a16:creationId xmlns:a16="http://schemas.microsoft.com/office/drawing/2014/main" id="{0782EF17-2397-4FBF-88E1-E471946844D4}"/>
            </a:ext>
          </a:extLst>
        </xdr:cNvPr>
        <xdr:cNvSpPr/>
      </xdr:nvSpPr>
      <xdr:spPr>
        <a:xfrm>
          <a:off x="5256213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50800</xdr:colOff>
      <xdr:row>65</xdr:row>
      <xdr:rowOff>38100</xdr:rowOff>
    </xdr:from>
    <xdr:to>
      <xdr:col>15</xdr:col>
      <xdr:colOff>304800</xdr:colOff>
      <xdr:row>65</xdr:row>
      <xdr:rowOff>279400</xdr:rowOff>
    </xdr:to>
    <xdr:sp macro="" textlink="">
      <xdr:nvSpPr>
        <xdr:cNvPr id="70" name="Multiply 147">
          <a:extLst>
            <a:ext uri="{FF2B5EF4-FFF2-40B4-BE49-F238E27FC236}">
              <a16:creationId xmlns:a16="http://schemas.microsoft.com/office/drawing/2014/main" id="{20A1B209-5D7D-4593-A18A-2E5A03BEC5E8}"/>
            </a:ext>
          </a:extLst>
        </xdr:cNvPr>
        <xdr:cNvSpPr/>
      </xdr:nvSpPr>
      <xdr:spPr>
        <a:xfrm>
          <a:off x="5637213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50800</xdr:colOff>
      <xdr:row>65</xdr:row>
      <xdr:rowOff>38100</xdr:rowOff>
    </xdr:from>
    <xdr:to>
      <xdr:col>16</xdr:col>
      <xdr:colOff>304800</xdr:colOff>
      <xdr:row>65</xdr:row>
      <xdr:rowOff>279400</xdr:rowOff>
    </xdr:to>
    <xdr:sp macro="" textlink="">
      <xdr:nvSpPr>
        <xdr:cNvPr id="71" name="Multiply 148">
          <a:extLst>
            <a:ext uri="{FF2B5EF4-FFF2-40B4-BE49-F238E27FC236}">
              <a16:creationId xmlns:a16="http://schemas.microsoft.com/office/drawing/2014/main" id="{2942AC67-F5C2-465C-ABA9-2A28A6814233}"/>
            </a:ext>
          </a:extLst>
        </xdr:cNvPr>
        <xdr:cNvSpPr/>
      </xdr:nvSpPr>
      <xdr:spPr>
        <a:xfrm>
          <a:off x="6003925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50800</xdr:colOff>
      <xdr:row>65</xdr:row>
      <xdr:rowOff>38100</xdr:rowOff>
    </xdr:from>
    <xdr:to>
      <xdr:col>17</xdr:col>
      <xdr:colOff>304800</xdr:colOff>
      <xdr:row>65</xdr:row>
      <xdr:rowOff>279400</xdr:rowOff>
    </xdr:to>
    <xdr:sp macro="" textlink="">
      <xdr:nvSpPr>
        <xdr:cNvPr id="72" name="Multiply 149">
          <a:extLst>
            <a:ext uri="{FF2B5EF4-FFF2-40B4-BE49-F238E27FC236}">
              <a16:creationId xmlns:a16="http://schemas.microsoft.com/office/drawing/2014/main" id="{9AC0BD68-9409-4307-9250-9D9992184172}"/>
            </a:ext>
          </a:extLst>
        </xdr:cNvPr>
        <xdr:cNvSpPr/>
      </xdr:nvSpPr>
      <xdr:spPr>
        <a:xfrm>
          <a:off x="6384925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50800</xdr:colOff>
      <xdr:row>65</xdr:row>
      <xdr:rowOff>38100</xdr:rowOff>
    </xdr:from>
    <xdr:to>
      <xdr:col>18</xdr:col>
      <xdr:colOff>304800</xdr:colOff>
      <xdr:row>65</xdr:row>
      <xdr:rowOff>279400</xdr:rowOff>
    </xdr:to>
    <xdr:sp macro="" textlink="">
      <xdr:nvSpPr>
        <xdr:cNvPr id="73" name="Multiply 150">
          <a:extLst>
            <a:ext uri="{FF2B5EF4-FFF2-40B4-BE49-F238E27FC236}">
              <a16:creationId xmlns:a16="http://schemas.microsoft.com/office/drawing/2014/main" id="{4A73E8F3-5B62-489D-9D98-21FACDC0C446}"/>
            </a:ext>
          </a:extLst>
        </xdr:cNvPr>
        <xdr:cNvSpPr/>
      </xdr:nvSpPr>
      <xdr:spPr>
        <a:xfrm>
          <a:off x="6765925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50800</xdr:colOff>
      <xdr:row>65</xdr:row>
      <xdr:rowOff>38100</xdr:rowOff>
    </xdr:from>
    <xdr:to>
      <xdr:col>19</xdr:col>
      <xdr:colOff>304800</xdr:colOff>
      <xdr:row>65</xdr:row>
      <xdr:rowOff>279400</xdr:rowOff>
    </xdr:to>
    <xdr:sp macro="" textlink="">
      <xdr:nvSpPr>
        <xdr:cNvPr id="74" name="Multiply 151">
          <a:extLst>
            <a:ext uri="{FF2B5EF4-FFF2-40B4-BE49-F238E27FC236}">
              <a16:creationId xmlns:a16="http://schemas.microsoft.com/office/drawing/2014/main" id="{D2DFEBDA-D032-4501-AB79-9D2575367018}"/>
            </a:ext>
          </a:extLst>
        </xdr:cNvPr>
        <xdr:cNvSpPr/>
      </xdr:nvSpPr>
      <xdr:spPr>
        <a:xfrm>
          <a:off x="7132638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65</xdr:row>
      <xdr:rowOff>38100</xdr:rowOff>
    </xdr:from>
    <xdr:to>
      <xdr:col>20</xdr:col>
      <xdr:colOff>304800</xdr:colOff>
      <xdr:row>65</xdr:row>
      <xdr:rowOff>279400</xdr:rowOff>
    </xdr:to>
    <xdr:sp macro="" textlink="">
      <xdr:nvSpPr>
        <xdr:cNvPr id="75" name="Multiply 152">
          <a:extLst>
            <a:ext uri="{FF2B5EF4-FFF2-40B4-BE49-F238E27FC236}">
              <a16:creationId xmlns:a16="http://schemas.microsoft.com/office/drawing/2014/main" id="{E6F68489-7985-4BD2-B7A5-1C0CE062BB31}"/>
            </a:ext>
          </a:extLst>
        </xdr:cNvPr>
        <xdr:cNvSpPr/>
      </xdr:nvSpPr>
      <xdr:spPr>
        <a:xfrm>
          <a:off x="7513638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76200</xdr:colOff>
      <xdr:row>274</xdr:row>
      <xdr:rowOff>49045</xdr:rowOff>
    </xdr:from>
    <xdr:to>
      <xdr:col>14</xdr:col>
      <xdr:colOff>295100</xdr:colOff>
      <xdr:row>274</xdr:row>
      <xdr:rowOff>267945</xdr:rowOff>
    </xdr:to>
    <xdr:sp macro="" textlink="">
      <xdr:nvSpPr>
        <xdr:cNvPr id="76" name="Diamond 75">
          <a:extLst>
            <a:ext uri="{FF2B5EF4-FFF2-40B4-BE49-F238E27FC236}">
              <a16:creationId xmlns:a16="http://schemas.microsoft.com/office/drawing/2014/main" id="{CCB462A5-283D-464B-8280-921410E2096C}"/>
            </a:ext>
          </a:extLst>
        </xdr:cNvPr>
        <xdr:cNvSpPr/>
      </xdr:nvSpPr>
      <xdr:spPr>
        <a:xfrm>
          <a:off x="5281613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274</xdr:row>
      <xdr:rowOff>49045</xdr:rowOff>
    </xdr:from>
    <xdr:to>
      <xdr:col>15</xdr:col>
      <xdr:colOff>295100</xdr:colOff>
      <xdr:row>274</xdr:row>
      <xdr:rowOff>267945</xdr:rowOff>
    </xdr:to>
    <xdr:sp macro="" textlink="">
      <xdr:nvSpPr>
        <xdr:cNvPr id="77" name="Diamond 76">
          <a:extLst>
            <a:ext uri="{FF2B5EF4-FFF2-40B4-BE49-F238E27FC236}">
              <a16:creationId xmlns:a16="http://schemas.microsoft.com/office/drawing/2014/main" id="{90116718-EB7A-4811-BD0A-9AFE87ADC665}"/>
            </a:ext>
          </a:extLst>
        </xdr:cNvPr>
        <xdr:cNvSpPr/>
      </xdr:nvSpPr>
      <xdr:spPr>
        <a:xfrm>
          <a:off x="5662613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76200</xdr:colOff>
      <xdr:row>274</xdr:row>
      <xdr:rowOff>49045</xdr:rowOff>
    </xdr:from>
    <xdr:to>
      <xdr:col>16</xdr:col>
      <xdr:colOff>295100</xdr:colOff>
      <xdr:row>274</xdr:row>
      <xdr:rowOff>267945</xdr:rowOff>
    </xdr:to>
    <xdr:sp macro="" textlink="">
      <xdr:nvSpPr>
        <xdr:cNvPr id="78" name="Diamond 77">
          <a:extLst>
            <a:ext uri="{FF2B5EF4-FFF2-40B4-BE49-F238E27FC236}">
              <a16:creationId xmlns:a16="http://schemas.microsoft.com/office/drawing/2014/main" id="{434C23E2-990A-4331-B228-47DB2B853403}"/>
            </a:ext>
          </a:extLst>
        </xdr:cNvPr>
        <xdr:cNvSpPr/>
      </xdr:nvSpPr>
      <xdr:spPr>
        <a:xfrm>
          <a:off x="6029325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</xdr:colOff>
      <xdr:row>259</xdr:row>
      <xdr:rowOff>38100</xdr:rowOff>
    </xdr:from>
    <xdr:to>
      <xdr:col>11</xdr:col>
      <xdr:colOff>304800</xdr:colOff>
      <xdr:row>259</xdr:row>
      <xdr:rowOff>279400</xdr:rowOff>
    </xdr:to>
    <xdr:sp macro="" textlink="">
      <xdr:nvSpPr>
        <xdr:cNvPr id="79" name="Multiply 156">
          <a:extLst>
            <a:ext uri="{FF2B5EF4-FFF2-40B4-BE49-F238E27FC236}">
              <a16:creationId xmlns:a16="http://schemas.microsoft.com/office/drawing/2014/main" id="{B0F10EC8-5B07-40B3-B916-ED73BECFD7C8}"/>
            </a:ext>
          </a:extLst>
        </xdr:cNvPr>
        <xdr:cNvSpPr/>
      </xdr:nvSpPr>
      <xdr:spPr>
        <a:xfrm>
          <a:off x="4127500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50800</xdr:colOff>
      <xdr:row>259</xdr:row>
      <xdr:rowOff>38100</xdr:rowOff>
    </xdr:from>
    <xdr:to>
      <xdr:col>12</xdr:col>
      <xdr:colOff>304800</xdr:colOff>
      <xdr:row>259</xdr:row>
      <xdr:rowOff>279400</xdr:rowOff>
    </xdr:to>
    <xdr:sp macro="" textlink="">
      <xdr:nvSpPr>
        <xdr:cNvPr id="80" name="Multiply 157">
          <a:extLst>
            <a:ext uri="{FF2B5EF4-FFF2-40B4-BE49-F238E27FC236}">
              <a16:creationId xmlns:a16="http://schemas.microsoft.com/office/drawing/2014/main" id="{1E8E0DFF-A880-40E0-89C8-F78DB881E393}"/>
            </a:ext>
          </a:extLst>
        </xdr:cNvPr>
        <xdr:cNvSpPr/>
      </xdr:nvSpPr>
      <xdr:spPr>
        <a:xfrm>
          <a:off x="4494213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259</xdr:row>
      <xdr:rowOff>38100</xdr:rowOff>
    </xdr:from>
    <xdr:to>
      <xdr:col>13</xdr:col>
      <xdr:colOff>304800</xdr:colOff>
      <xdr:row>259</xdr:row>
      <xdr:rowOff>279400</xdr:rowOff>
    </xdr:to>
    <xdr:sp macro="" textlink="">
      <xdr:nvSpPr>
        <xdr:cNvPr id="81" name="Multiply 158">
          <a:extLst>
            <a:ext uri="{FF2B5EF4-FFF2-40B4-BE49-F238E27FC236}">
              <a16:creationId xmlns:a16="http://schemas.microsoft.com/office/drawing/2014/main" id="{E4F4BE75-4E77-4271-AADA-8C62B7B8EB73}"/>
            </a:ext>
          </a:extLst>
        </xdr:cNvPr>
        <xdr:cNvSpPr/>
      </xdr:nvSpPr>
      <xdr:spPr>
        <a:xfrm>
          <a:off x="4875213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50800</xdr:colOff>
      <xdr:row>259</xdr:row>
      <xdr:rowOff>38100</xdr:rowOff>
    </xdr:from>
    <xdr:to>
      <xdr:col>36</xdr:col>
      <xdr:colOff>304800</xdr:colOff>
      <xdr:row>259</xdr:row>
      <xdr:rowOff>279400</xdr:rowOff>
    </xdr:to>
    <xdr:sp macro="" textlink="">
      <xdr:nvSpPr>
        <xdr:cNvPr id="82" name="Multiply 159">
          <a:extLst>
            <a:ext uri="{FF2B5EF4-FFF2-40B4-BE49-F238E27FC236}">
              <a16:creationId xmlns:a16="http://schemas.microsoft.com/office/drawing/2014/main" id="{3F1256CB-2F84-4468-BDF0-3DB969664232}"/>
            </a:ext>
          </a:extLst>
        </xdr:cNvPr>
        <xdr:cNvSpPr/>
      </xdr:nvSpPr>
      <xdr:spPr>
        <a:xfrm>
          <a:off x="13585825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50800</xdr:colOff>
      <xdr:row>259</xdr:row>
      <xdr:rowOff>38100</xdr:rowOff>
    </xdr:from>
    <xdr:to>
      <xdr:col>37</xdr:col>
      <xdr:colOff>304800</xdr:colOff>
      <xdr:row>259</xdr:row>
      <xdr:rowOff>279400</xdr:rowOff>
    </xdr:to>
    <xdr:sp macro="" textlink="">
      <xdr:nvSpPr>
        <xdr:cNvPr id="83" name="Multiply 160">
          <a:extLst>
            <a:ext uri="{FF2B5EF4-FFF2-40B4-BE49-F238E27FC236}">
              <a16:creationId xmlns:a16="http://schemas.microsoft.com/office/drawing/2014/main" id="{DA68EB26-2368-4CBC-8895-D0406C6EAE91}"/>
            </a:ext>
          </a:extLst>
        </xdr:cNvPr>
        <xdr:cNvSpPr/>
      </xdr:nvSpPr>
      <xdr:spPr>
        <a:xfrm>
          <a:off x="13952538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50800</xdr:colOff>
      <xdr:row>259</xdr:row>
      <xdr:rowOff>38100</xdr:rowOff>
    </xdr:from>
    <xdr:to>
      <xdr:col>38</xdr:col>
      <xdr:colOff>304800</xdr:colOff>
      <xdr:row>259</xdr:row>
      <xdr:rowOff>279400</xdr:rowOff>
    </xdr:to>
    <xdr:sp macro="" textlink="">
      <xdr:nvSpPr>
        <xdr:cNvPr id="84" name="Multiply 161">
          <a:extLst>
            <a:ext uri="{FF2B5EF4-FFF2-40B4-BE49-F238E27FC236}">
              <a16:creationId xmlns:a16="http://schemas.microsoft.com/office/drawing/2014/main" id="{F8D4E315-9819-477E-84E7-5335D7347DB3}"/>
            </a:ext>
          </a:extLst>
        </xdr:cNvPr>
        <xdr:cNvSpPr/>
      </xdr:nvSpPr>
      <xdr:spPr>
        <a:xfrm>
          <a:off x="14319250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50800</xdr:colOff>
      <xdr:row>259</xdr:row>
      <xdr:rowOff>38100</xdr:rowOff>
    </xdr:from>
    <xdr:to>
      <xdr:col>60</xdr:col>
      <xdr:colOff>304800</xdr:colOff>
      <xdr:row>259</xdr:row>
      <xdr:rowOff>279400</xdr:rowOff>
    </xdr:to>
    <xdr:sp macro="" textlink="">
      <xdr:nvSpPr>
        <xdr:cNvPr id="85" name="Multiply 162">
          <a:extLst>
            <a:ext uri="{FF2B5EF4-FFF2-40B4-BE49-F238E27FC236}">
              <a16:creationId xmlns:a16="http://schemas.microsoft.com/office/drawing/2014/main" id="{05FA7E4A-A9DD-481B-BF6A-F70A9314A82E}"/>
            </a:ext>
          </a:extLst>
        </xdr:cNvPr>
        <xdr:cNvSpPr/>
      </xdr:nvSpPr>
      <xdr:spPr>
        <a:xfrm>
          <a:off x="22520275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50800</xdr:colOff>
      <xdr:row>259</xdr:row>
      <xdr:rowOff>38100</xdr:rowOff>
    </xdr:from>
    <xdr:to>
      <xdr:col>61</xdr:col>
      <xdr:colOff>304800</xdr:colOff>
      <xdr:row>259</xdr:row>
      <xdr:rowOff>279400</xdr:rowOff>
    </xdr:to>
    <xdr:sp macro="" textlink="">
      <xdr:nvSpPr>
        <xdr:cNvPr id="86" name="Multiply 163">
          <a:extLst>
            <a:ext uri="{FF2B5EF4-FFF2-40B4-BE49-F238E27FC236}">
              <a16:creationId xmlns:a16="http://schemas.microsoft.com/office/drawing/2014/main" id="{ADAC64D1-A9B2-457C-B4A1-A2C0BF43B7E1}"/>
            </a:ext>
          </a:extLst>
        </xdr:cNvPr>
        <xdr:cNvSpPr/>
      </xdr:nvSpPr>
      <xdr:spPr>
        <a:xfrm>
          <a:off x="22886988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50800</xdr:colOff>
      <xdr:row>259</xdr:row>
      <xdr:rowOff>38100</xdr:rowOff>
    </xdr:from>
    <xdr:to>
      <xdr:col>62</xdr:col>
      <xdr:colOff>304800</xdr:colOff>
      <xdr:row>259</xdr:row>
      <xdr:rowOff>279400</xdr:rowOff>
    </xdr:to>
    <xdr:sp macro="" textlink="">
      <xdr:nvSpPr>
        <xdr:cNvPr id="87" name="Multiply 164">
          <a:extLst>
            <a:ext uri="{FF2B5EF4-FFF2-40B4-BE49-F238E27FC236}">
              <a16:creationId xmlns:a16="http://schemas.microsoft.com/office/drawing/2014/main" id="{ABF548F5-13A9-4AA2-8781-81089F5FDEF8}"/>
            </a:ext>
          </a:extLst>
        </xdr:cNvPr>
        <xdr:cNvSpPr/>
      </xdr:nvSpPr>
      <xdr:spPr>
        <a:xfrm>
          <a:off x="23253700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50800</xdr:colOff>
      <xdr:row>259</xdr:row>
      <xdr:rowOff>38100</xdr:rowOff>
    </xdr:from>
    <xdr:to>
      <xdr:col>85</xdr:col>
      <xdr:colOff>304800</xdr:colOff>
      <xdr:row>259</xdr:row>
      <xdr:rowOff>279400</xdr:rowOff>
    </xdr:to>
    <xdr:sp macro="" textlink="">
      <xdr:nvSpPr>
        <xdr:cNvPr id="88" name="Multiply 165">
          <a:extLst>
            <a:ext uri="{FF2B5EF4-FFF2-40B4-BE49-F238E27FC236}">
              <a16:creationId xmlns:a16="http://schemas.microsoft.com/office/drawing/2014/main" id="{8F9E7C2B-8ED3-4ADB-B16B-94228FA331F9}"/>
            </a:ext>
          </a:extLst>
        </xdr:cNvPr>
        <xdr:cNvSpPr/>
      </xdr:nvSpPr>
      <xdr:spPr>
        <a:xfrm>
          <a:off x="31688088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50800</xdr:colOff>
      <xdr:row>259</xdr:row>
      <xdr:rowOff>38100</xdr:rowOff>
    </xdr:from>
    <xdr:to>
      <xdr:col>86</xdr:col>
      <xdr:colOff>304800</xdr:colOff>
      <xdr:row>259</xdr:row>
      <xdr:rowOff>279400</xdr:rowOff>
    </xdr:to>
    <xdr:sp macro="" textlink="">
      <xdr:nvSpPr>
        <xdr:cNvPr id="89" name="Multiply 166">
          <a:extLst>
            <a:ext uri="{FF2B5EF4-FFF2-40B4-BE49-F238E27FC236}">
              <a16:creationId xmlns:a16="http://schemas.microsoft.com/office/drawing/2014/main" id="{1B7425F3-88DC-4448-B811-BD6069CF2C19}"/>
            </a:ext>
          </a:extLst>
        </xdr:cNvPr>
        <xdr:cNvSpPr/>
      </xdr:nvSpPr>
      <xdr:spPr>
        <a:xfrm>
          <a:off x="32054800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50800</xdr:colOff>
      <xdr:row>259</xdr:row>
      <xdr:rowOff>38100</xdr:rowOff>
    </xdr:from>
    <xdr:to>
      <xdr:col>87</xdr:col>
      <xdr:colOff>304800</xdr:colOff>
      <xdr:row>259</xdr:row>
      <xdr:rowOff>279400</xdr:rowOff>
    </xdr:to>
    <xdr:sp macro="" textlink="">
      <xdr:nvSpPr>
        <xdr:cNvPr id="90" name="Multiply 167">
          <a:extLst>
            <a:ext uri="{FF2B5EF4-FFF2-40B4-BE49-F238E27FC236}">
              <a16:creationId xmlns:a16="http://schemas.microsoft.com/office/drawing/2014/main" id="{93AEE990-5F86-4C1A-B518-B93C77403D68}"/>
            </a:ext>
          </a:extLst>
        </xdr:cNvPr>
        <xdr:cNvSpPr/>
      </xdr:nvSpPr>
      <xdr:spPr>
        <a:xfrm>
          <a:off x="32421513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50800</xdr:colOff>
      <xdr:row>259</xdr:row>
      <xdr:rowOff>38100</xdr:rowOff>
    </xdr:from>
    <xdr:to>
      <xdr:col>109</xdr:col>
      <xdr:colOff>304800</xdr:colOff>
      <xdr:row>259</xdr:row>
      <xdr:rowOff>279400</xdr:rowOff>
    </xdr:to>
    <xdr:sp macro="" textlink="">
      <xdr:nvSpPr>
        <xdr:cNvPr id="91" name="Multiply 168">
          <a:extLst>
            <a:ext uri="{FF2B5EF4-FFF2-40B4-BE49-F238E27FC236}">
              <a16:creationId xmlns:a16="http://schemas.microsoft.com/office/drawing/2014/main" id="{17E25A03-1A61-4A93-85C2-01AA232678EF}"/>
            </a:ext>
          </a:extLst>
        </xdr:cNvPr>
        <xdr:cNvSpPr/>
      </xdr:nvSpPr>
      <xdr:spPr>
        <a:xfrm>
          <a:off x="40489188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50800</xdr:colOff>
      <xdr:row>259</xdr:row>
      <xdr:rowOff>38100</xdr:rowOff>
    </xdr:from>
    <xdr:to>
      <xdr:col>110</xdr:col>
      <xdr:colOff>304800</xdr:colOff>
      <xdr:row>259</xdr:row>
      <xdr:rowOff>279400</xdr:rowOff>
    </xdr:to>
    <xdr:sp macro="" textlink="">
      <xdr:nvSpPr>
        <xdr:cNvPr id="92" name="Multiply 169">
          <a:extLst>
            <a:ext uri="{FF2B5EF4-FFF2-40B4-BE49-F238E27FC236}">
              <a16:creationId xmlns:a16="http://schemas.microsoft.com/office/drawing/2014/main" id="{6F8866D2-E30A-4683-82B8-038A2545C082}"/>
            </a:ext>
          </a:extLst>
        </xdr:cNvPr>
        <xdr:cNvSpPr/>
      </xdr:nvSpPr>
      <xdr:spPr>
        <a:xfrm>
          <a:off x="40855900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50800</xdr:colOff>
      <xdr:row>259</xdr:row>
      <xdr:rowOff>38100</xdr:rowOff>
    </xdr:from>
    <xdr:to>
      <xdr:col>111</xdr:col>
      <xdr:colOff>304800</xdr:colOff>
      <xdr:row>259</xdr:row>
      <xdr:rowOff>279400</xdr:rowOff>
    </xdr:to>
    <xdr:sp macro="" textlink="">
      <xdr:nvSpPr>
        <xdr:cNvPr id="93" name="Multiply 170">
          <a:extLst>
            <a:ext uri="{FF2B5EF4-FFF2-40B4-BE49-F238E27FC236}">
              <a16:creationId xmlns:a16="http://schemas.microsoft.com/office/drawing/2014/main" id="{CE5223DB-C7B8-4A12-BBBF-A03E220E5E6D}"/>
            </a:ext>
          </a:extLst>
        </xdr:cNvPr>
        <xdr:cNvSpPr/>
      </xdr:nvSpPr>
      <xdr:spPr>
        <a:xfrm>
          <a:off x="41222613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76200</xdr:colOff>
      <xdr:row>274</xdr:row>
      <xdr:rowOff>49045</xdr:rowOff>
    </xdr:from>
    <xdr:to>
      <xdr:col>39</xdr:col>
      <xdr:colOff>295100</xdr:colOff>
      <xdr:row>274</xdr:row>
      <xdr:rowOff>267945</xdr:rowOff>
    </xdr:to>
    <xdr:sp macro="" textlink="">
      <xdr:nvSpPr>
        <xdr:cNvPr id="94" name="Diamond 93">
          <a:extLst>
            <a:ext uri="{FF2B5EF4-FFF2-40B4-BE49-F238E27FC236}">
              <a16:creationId xmlns:a16="http://schemas.microsoft.com/office/drawing/2014/main" id="{EAD0415F-FDBB-4B66-9811-DBCE0E73FB4F}"/>
            </a:ext>
          </a:extLst>
        </xdr:cNvPr>
        <xdr:cNvSpPr/>
      </xdr:nvSpPr>
      <xdr:spPr>
        <a:xfrm>
          <a:off x="14711363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76200</xdr:colOff>
      <xdr:row>274</xdr:row>
      <xdr:rowOff>49045</xdr:rowOff>
    </xdr:from>
    <xdr:to>
      <xdr:col>40</xdr:col>
      <xdr:colOff>295100</xdr:colOff>
      <xdr:row>274</xdr:row>
      <xdr:rowOff>267945</xdr:rowOff>
    </xdr:to>
    <xdr:sp macro="" textlink="">
      <xdr:nvSpPr>
        <xdr:cNvPr id="95" name="Diamond 94">
          <a:extLst>
            <a:ext uri="{FF2B5EF4-FFF2-40B4-BE49-F238E27FC236}">
              <a16:creationId xmlns:a16="http://schemas.microsoft.com/office/drawing/2014/main" id="{A25F680D-BF9C-4792-A16E-84018D740EA1}"/>
            </a:ext>
          </a:extLst>
        </xdr:cNvPr>
        <xdr:cNvSpPr/>
      </xdr:nvSpPr>
      <xdr:spPr>
        <a:xfrm>
          <a:off x="15078075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76200</xdr:colOff>
      <xdr:row>274</xdr:row>
      <xdr:rowOff>49045</xdr:rowOff>
    </xdr:from>
    <xdr:to>
      <xdr:col>41</xdr:col>
      <xdr:colOff>295100</xdr:colOff>
      <xdr:row>274</xdr:row>
      <xdr:rowOff>267945</xdr:rowOff>
    </xdr:to>
    <xdr:sp macro="" textlink="">
      <xdr:nvSpPr>
        <xdr:cNvPr id="96" name="Diamond 95">
          <a:extLst>
            <a:ext uri="{FF2B5EF4-FFF2-40B4-BE49-F238E27FC236}">
              <a16:creationId xmlns:a16="http://schemas.microsoft.com/office/drawing/2014/main" id="{927C3CD4-8A84-4C37-B9D1-DD1FF3552228}"/>
            </a:ext>
          </a:extLst>
        </xdr:cNvPr>
        <xdr:cNvSpPr/>
      </xdr:nvSpPr>
      <xdr:spPr>
        <a:xfrm>
          <a:off x="15444788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76200</xdr:colOff>
      <xdr:row>274</xdr:row>
      <xdr:rowOff>49045</xdr:rowOff>
    </xdr:from>
    <xdr:to>
      <xdr:col>63</xdr:col>
      <xdr:colOff>295100</xdr:colOff>
      <xdr:row>274</xdr:row>
      <xdr:rowOff>267945</xdr:rowOff>
    </xdr:to>
    <xdr:sp macro="" textlink="">
      <xdr:nvSpPr>
        <xdr:cNvPr id="97" name="Diamond 96">
          <a:extLst>
            <a:ext uri="{FF2B5EF4-FFF2-40B4-BE49-F238E27FC236}">
              <a16:creationId xmlns:a16="http://schemas.microsoft.com/office/drawing/2014/main" id="{12DC03B1-DDA9-4873-91FA-8FB550FE791E}"/>
            </a:ext>
          </a:extLst>
        </xdr:cNvPr>
        <xdr:cNvSpPr/>
      </xdr:nvSpPr>
      <xdr:spPr>
        <a:xfrm>
          <a:off x="23645813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76200</xdr:colOff>
      <xdr:row>274</xdr:row>
      <xdr:rowOff>49045</xdr:rowOff>
    </xdr:from>
    <xdr:to>
      <xdr:col>64</xdr:col>
      <xdr:colOff>295100</xdr:colOff>
      <xdr:row>274</xdr:row>
      <xdr:rowOff>267945</xdr:rowOff>
    </xdr:to>
    <xdr:sp macro="" textlink="">
      <xdr:nvSpPr>
        <xdr:cNvPr id="98" name="Diamond 97">
          <a:extLst>
            <a:ext uri="{FF2B5EF4-FFF2-40B4-BE49-F238E27FC236}">
              <a16:creationId xmlns:a16="http://schemas.microsoft.com/office/drawing/2014/main" id="{D473E9AE-DFDA-4F67-BA8B-7C8BA175B0E3}"/>
            </a:ext>
          </a:extLst>
        </xdr:cNvPr>
        <xdr:cNvSpPr/>
      </xdr:nvSpPr>
      <xdr:spPr>
        <a:xfrm>
          <a:off x="24012525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76200</xdr:colOff>
      <xdr:row>274</xdr:row>
      <xdr:rowOff>49045</xdr:rowOff>
    </xdr:from>
    <xdr:to>
      <xdr:col>65</xdr:col>
      <xdr:colOff>295100</xdr:colOff>
      <xdr:row>274</xdr:row>
      <xdr:rowOff>267945</xdr:rowOff>
    </xdr:to>
    <xdr:sp macro="" textlink="">
      <xdr:nvSpPr>
        <xdr:cNvPr id="99" name="Diamond 98">
          <a:extLst>
            <a:ext uri="{FF2B5EF4-FFF2-40B4-BE49-F238E27FC236}">
              <a16:creationId xmlns:a16="http://schemas.microsoft.com/office/drawing/2014/main" id="{FBD0D07A-7CEB-4D02-BBDC-BDEE527C0B87}"/>
            </a:ext>
          </a:extLst>
        </xdr:cNvPr>
        <xdr:cNvSpPr/>
      </xdr:nvSpPr>
      <xdr:spPr>
        <a:xfrm>
          <a:off x="24379238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76200</xdr:colOff>
      <xdr:row>274</xdr:row>
      <xdr:rowOff>49045</xdr:rowOff>
    </xdr:from>
    <xdr:to>
      <xdr:col>88</xdr:col>
      <xdr:colOff>295100</xdr:colOff>
      <xdr:row>274</xdr:row>
      <xdr:rowOff>267945</xdr:rowOff>
    </xdr:to>
    <xdr:sp macro="" textlink="">
      <xdr:nvSpPr>
        <xdr:cNvPr id="100" name="Diamond 99">
          <a:extLst>
            <a:ext uri="{FF2B5EF4-FFF2-40B4-BE49-F238E27FC236}">
              <a16:creationId xmlns:a16="http://schemas.microsoft.com/office/drawing/2014/main" id="{E7391C36-9C4D-41AA-86D2-1E6DA0DD6CDE}"/>
            </a:ext>
          </a:extLst>
        </xdr:cNvPr>
        <xdr:cNvSpPr/>
      </xdr:nvSpPr>
      <xdr:spPr>
        <a:xfrm>
          <a:off x="32813625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76200</xdr:colOff>
      <xdr:row>274</xdr:row>
      <xdr:rowOff>49045</xdr:rowOff>
    </xdr:from>
    <xdr:to>
      <xdr:col>89</xdr:col>
      <xdr:colOff>295100</xdr:colOff>
      <xdr:row>274</xdr:row>
      <xdr:rowOff>267945</xdr:rowOff>
    </xdr:to>
    <xdr:sp macro="" textlink="">
      <xdr:nvSpPr>
        <xdr:cNvPr id="101" name="Diamond 100">
          <a:extLst>
            <a:ext uri="{FF2B5EF4-FFF2-40B4-BE49-F238E27FC236}">
              <a16:creationId xmlns:a16="http://schemas.microsoft.com/office/drawing/2014/main" id="{397B602B-82B6-48C0-AA95-F4D98D3DB404}"/>
            </a:ext>
          </a:extLst>
        </xdr:cNvPr>
        <xdr:cNvSpPr/>
      </xdr:nvSpPr>
      <xdr:spPr>
        <a:xfrm>
          <a:off x="33180338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76200</xdr:colOff>
      <xdr:row>274</xdr:row>
      <xdr:rowOff>49045</xdr:rowOff>
    </xdr:from>
    <xdr:to>
      <xdr:col>90</xdr:col>
      <xdr:colOff>295100</xdr:colOff>
      <xdr:row>274</xdr:row>
      <xdr:rowOff>267945</xdr:rowOff>
    </xdr:to>
    <xdr:sp macro="" textlink="">
      <xdr:nvSpPr>
        <xdr:cNvPr id="102" name="Diamond 101">
          <a:extLst>
            <a:ext uri="{FF2B5EF4-FFF2-40B4-BE49-F238E27FC236}">
              <a16:creationId xmlns:a16="http://schemas.microsoft.com/office/drawing/2014/main" id="{2B98F83A-2F2F-4C56-90B9-B34326C24CB1}"/>
            </a:ext>
          </a:extLst>
        </xdr:cNvPr>
        <xdr:cNvSpPr/>
      </xdr:nvSpPr>
      <xdr:spPr>
        <a:xfrm>
          <a:off x="33547050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76200</xdr:colOff>
      <xdr:row>274</xdr:row>
      <xdr:rowOff>49045</xdr:rowOff>
    </xdr:from>
    <xdr:to>
      <xdr:col>112</xdr:col>
      <xdr:colOff>295100</xdr:colOff>
      <xdr:row>274</xdr:row>
      <xdr:rowOff>267945</xdr:rowOff>
    </xdr:to>
    <xdr:sp macro="" textlink="">
      <xdr:nvSpPr>
        <xdr:cNvPr id="103" name="Diamond 102">
          <a:extLst>
            <a:ext uri="{FF2B5EF4-FFF2-40B4-BE49-F238E27FC236}">
              <a16:creationId xmlns:a16="http://schemas.microsoft.com/office/drawing/2014/main" id="{FB108512-85A1-46A8-BDB9-717118A383F7}"/>
            </a:ext>
          </a:extLst>
        </xdr:cNvPr>
        <xdr:cNvSpPr/>
      </xdr:nvSpPr>
      <xdr:spPr>
        <a:xfrm>
          <a:off x="41614725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76200</xdr:colOff>
      <xdr:row>274</xdr:row>
      <xdr:rowOff>49045</xdr:rowOff>
    </xdr:from>
    <xdr:to>
      <xdr:col>113</xdr:col>
      <xdr:colOff>295100</xdr:colOff>
      <xdr:row>274</xdr:row>
      <xdr:rowOff>267945</xdr:rowOff>
    </xdr:to>
    <xdr:sp macro="" textlink="">
      <xdr:nvSpPr>
        <xdr:cNvPr id="104" name="Diamond 103">
          <a:extLst>
            <a:ext uri="{FF2B5EF4-FFF2-40B4-BE49-F238E27FC236}">
              <a16:creationId xmlns:a16="http://schemas.microsoft.com/office/drawing/2014/main" id="{6DDB88DC-2573-4CEA-A660-6CADA17CC06A}"/>
            </a:ext>
          </a:extLst>
        </xdr:cNvPr>
        <xdr:cNvSpPr/>
      </xdr:nvSpPr>
      <xdr:spPr>
        <a:xfrm>
          <a:off x="41981438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76200</xdr:colOff>
      <xdr:row>274</xdr:row>
      <xdr:rowOff>49045</xdr:rowOff>
    </xdr:from>
    <xdr:to>
      <xdr:col>114</xdr:col>
      <xdr:colOff>295100</xdr:colOff>
      <xdr:row>274</xdr:row>
      <xdr:rowOff>267945</xdr:rowOff>
    </xdr:to>
    <xdr:sp macro="" textlink="">
      <xdr:nvSpPr>
        <xdr:cNvPr id="105" name="Diamond 104">
          <a:extLst>
            <a:ext uri="{FF2B5EF4-FFF2-40B4-BE49-F238E27FC236}">
              <a16:creationId xmlns:a16="http://schemas.microsoft.com/office/drawing/2014/main" id="{BC464AA2-C88E-46D3-9A2D-57654E6566AF}"/>
            </a:ext>
          </a:extLst>
        </xdr:cNvPr>
        <xdr:cNvSpPr/>
      </xdr:nvSpPr>
      <xdr:spPr>
        <a:xfrm>
          <a:off x="42348150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299095</xdr:colOff>
      <xdr:row>268</xdr:row>
      <xdr:rowOff>60370</xdr:rowOff>
    </xdr:from>
    <xdr:to>
      <xdr:col>59</xdr:col>
      <xdr:colOff>78778</xdr:colOff>
      <xdr:row>274</xdr:row>
      <xdr:rowOff>152400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84CBBF59-E4D9-4F55-A345-FEDC41C12A31}"/>
            </a:ext>
          </a:extLst>
        </xdr:cNvPr>
        <xdr:cNvSpPr/>
      </xdr:nvSpPr>
      <xdr:spPr>
        <a:xfrm>
          <a:off x="20201583" y="76260370"/>
          <a:ext cx="1979958" cy="192083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231</xdr:row>
      <xdr:rowOff>49045</xdr:rowOff>
    </xdr:from>
    <xdr:to>
      <xdr:col>21</xdr:col>
      <xdr:colOff>295100</xdr:colOff>
      <xdr:row>231</xdr:row>
      <xdr:rowOff>267945</xdr:rowOff>
    </xdr:to>
    <xdr:sp macro="" textlink="">
      <xdr:nvSpPr>
        <xdr:cNvPr id="475" name="Diamond 474">
          <a:extLst>
            <a:ext uri="{FF2B5EF4-FFF2-40B4-BE49-F238E27FC236}">
              <a16:creationId xmlns:a16="http://schemas.microsoft.com/office/drawing/2014/main" id="{6FCB92ED-2B8C-403A-BEFE-FF1CE84E7A2E}"/>
            </a:ext>
          </a:extLst>
        </xdr:cNvPr>
        <xdr:cNvSpPr/>
      </xdr:nvSpPr>
      <xdr:spPr>
        <a:xfrm>
          <a:off x="7920038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76200</xdr:colOff>
      <xdr:row>231</xdr:row>
      <xdr:rowOff>49045</xdr:rowOff>
    </xdr:from>
    <xdr:to>
      <xdr:col>22</xdr:col>
      <xdr:colOff>295100</xdr:colOff>
      <xdr:row>231</xdr:row>
      <xdr:rowOff>267945</xdr:rowOff>
    </xdr:to>
    <xdr:sp macro="" textlink="">
      <xdr:nvSpPr>
        <xdr:cNvPr id="476" name="Diamond 475">
          <a:extLst>
            <a:ext uri="{FF2B5EF4-FFF2-40B4-BE49-F238E27FC236}">
              <a16:creationId xmlns:a16="http://schemas.microsoft.com/office/drawing/2014/main" id="{F8883B6F-BF99-42DB-A96B-C18D4726B643}"/>
            </a:ext>
          </a:extLst>
        </xdr:cNvPr>
        <xdr:cNvSpPr/>
      </xdr:nvSpPr>
      <xdr:spPr>
        <a:xfrm>
          <a:off x="8301038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76200</xdr:colOff>
      <xdr:row>231</xdr:row>
      <xdr:rowOff>49045</xdr:rowOff>
    </xdr:from>
    <xdr:to>
      <xdr:col>23</xdr:col>
      <xdr:colOff>295100</xdr:colOff>
      <xdr:row>231</xdr:row>
      <xdr:rowOff>267945</xdr:rowOff>
    </xdr:to>
    <xdr:sp macro="" textlink="">
      <xdr:nvSpPr>
        <xdr:cNvPr id="477" name="Diamond 476">
          <a:extLst>
            <a:ext uri="{FF2B5EF4-FFF2-40B4-BE49-F238E27FC236}">
              <a16:creationId xmlns:a16="http://schemas.microsoft.com/office/drawing/2014/main" id="{E57B4E02-824A-4C83-887E-59CB92E76ECF}"/>
            </a:ext>
          </a:extLst>
        </xdr:cNvPr>
        <xdr:cNvSpPr/>
      </xdr:nvSpPr>
      <xdr:spPr>
        <a:xfrm>
          <a:off x="8772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76200</xdr:colOff>
      <xdr:row>231</xdr:row>
      <xdr:rowOff>49045</xdr:rowOff>
    </xdr:from>
    <xdr:to>
      <xdr:col>24</xdr:col>
      <xdr:colOff>295100</xdr:colOff>
      <xdr:row>231</xdr:row>
      <xdr:rowOff>267945</xdr:rowOff>
    </xdr:to>
    <xdr:sp macro="" textlink="">
      <xdr:nvSpPr>
        <xdr:cNvPr id="478" name="Diamond 477">
          <a:extLst>
            <a:ext uri="{FF2B5EF4-FFF2-40B4-BE49-F238E27FC236}">
              <a16:creationId xmlns:a16="http://schemas.microsoft.com/office/drawing/2014/main" id="{E1279371-7EDC-4137-B9A2-BFC5A2B2E3EC}"/>
            </a:ext>
          </a:extLst>
        </xdr:cNvPr>
        <xdr:cNvSpPr/>
      </xdr:nvSpPr>
      <xdr:spPr>
        <a:xfrm>
          <a:off x="9153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76200</xdr:colOff>
      <xdr:row>231</xdr:row>
      <xdr:rowOff>49045</xdr:rowOff>
    </xdr:from>
    <xdr:to>
      <xdr:col>25</xdr:col>
      <xdr:colOff>295100</xdr:colOff>
      <xdr:row>231</xdr:row>
      <xdr:rowOff>267945</xdr:rowOff>
    </xdr:to>
    <xdr:sp macro="" textlink="">
      <xdr:nvSpPr>
        <xdr:cNvPr id="479" name="Diamond 478">
          <a:extLst>
            <a:ext uri="{FF2B5EF4-FFF2-40B4-BE49-F238E27FC236}">
              <a16:creationId xmlns:a16="http://schemas.microsoft.com/office/drawing/2014/main" id="{BCF3D517-9AF5-44ED-AD81-25B7FFD0FF98}"/>
            </a:ext>
          </a:extLst>
        </xdr:cNvPr>
        <xdr:cNvSpPr/>
      </xdr:nvSpPr>
      <xdr:spPr>
        <a:xfrm>
          <a:off x="9534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76200</xdr:colOff>
      <xdr:row>231</xdr:row>
      <xdr:rowOff>49045</xdr:rowOff>
    </xdr:from>
    <xdr:to>
      <xdr:col>26</xdr:col>
      <xdr:colOff>295100</xdr:colOff>
      <xdr:row>231</xdr:row>
      <xdr:rowOff>267945</xdr:rowOff>
    </xdr:to>
    <xdr:sp macro="" textlink="">
      <xdr:nvSpPr>
        <xdr:cNvPr id="480" name="Diamond 479">
          <a:extLst>
            <a:ext uri="{FF2B5EF4-FFF2-40B4-BE49-F238E27FC236}">
              <a16:creationId xmlns:a16="http://schemas.microsoft.com/office/drawing/2014/main" id="{5CD6A7E1-CAA2-43C7-832F-2DDC79AEB736}"/>
            </a:ext>
          </a:extLst>
        </xdr:cNvPr>
        <xdr:cNvSpPr/>
      </xdr:nvSpPr>
      <xdr:spPr>
        <a:xfrm>
          <a:off x="9915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</xdr:colOff>
      <xdr:row>231</xdr:row>
      <xdr:rowOff>38100</xdr:rowOff>
    </xdr:from>
    <xdr:to>
      <xdr:col>11</xdr:col>
      <xdr:colOff>304800</xdr:colOff>
      <xdr:row>231</xdr:row>
      <xdr:rowOff>279400</xdr:rowOff>
    </xdr:to>
    <xdr:sp macro="" textlink="">
      <xdr:nvSpPr>
        <xdr:cNvPr id="481" name="Multiply 133">
          <a:extLst>
            <a:ext uri="{FF2B5EF4-FFF2-40B4-BE49-F238E27FC236}">
              <a16:creationId xmlns:a16="http://schemas.microsoft.com/office/drawing/2014/main" id="{851A3CDD-3189-4940-9540-D77CA0DBB9D9}"/>
            </a:ext>
          </a:extLst>
        </xdr:cNvPr>
        <xdr:cNvSpPr/>
      </xdr:nvSpPr>
      <xdr:spPr>
        <a:xfrm>
          <a:off x="4102100" y="698373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50800</xdr:colOff>
      <xdr:row>231</xdr:row>
      <xdr:rowOff>38100</xdr:rowOff>
    </xdr:from>
    <xdr:to>
      <xdr:col>12</xdr:col>
      <xdr:colOff>304800</xdr:colOff>
      <xdr:row>231</xdr:row>
      <xdr:rowOff>279400</xdr:rowOff>
    </xdr:to>
    <xdr:sp macro="" textlink="">
      <xdr:nvSpPr>
        <xdr:cNvPr id="482" name="Multiply 134">
          <a:extLst>
            <a:ext uri="{FF2B5EF4-FFF2-40B4-BE49-F238E27FC236}">
              <a16:creationId xmlns:a16="http://schemas.microsoft.com/office/drawing/2014/main" id="{F70DE9E6-1AF8-477C-878B-C07AD08B1AEE}"/>
            </a:ext>
          </a:extLst>
        </xdr:cNvPr>
        <xdr:cNvSpPr/>
      </xdr:nvSpPr>
      <xdr:spPr>
        <a:xfrm>
          <a:off x="4494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231</xdr:row>
      <xdr:rowOff>38100</xdr:rowOff>
    </xdr:from>
    <xdr:to>
      <xdr:col>13</xdr:col>
      <xdr:colOff>304800</xdr:colOff>
      <xdr:row>231</xdr:row>
      <xdr:rowOff>279400</xdr:rowOff>
    </xdr:to>
    <xdr:sp macro="" textlink="">
      <xdr:nvSpPr>
        <xdr:cNvPr id="483" name="Multiply 135">
          <a:extLst>
            <a:ext uri="{FF2B5EF4-FFF2-40B4-BE49-F238E27FC236}">
              <a16:creationId xmlns:a16="http://schemas.microsoft.com/office/drawing/2014/main" id="{B10ADCD0-6EDF-4648-93BE-B3C9CC65086C}"/>
            </a:ext>
          </a:extLst>
        </xdr:cNvPr>
        <xdr:cNvSpPr/>
      </xdr:nvSpPr>
      <xdr:spPr>
        <a:xfrm>
          <a:off x="4875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50800</xdr:colOff>
      <xdr:row>231</xdr:row>
      <xdr:rowOff>38100</xdr:rowOff>
    </xdr:from>
    <xdr:to>
      <xdr:col>14</xdr:col>
      <xdr:colOff>304800</xdr:colOff>
      <xdr:row>231</xdr:row>
      <xdr:rowOff>279400</xdr:rowOff>
    </xdr:to>
    <xdr:sp macro="" textlink="">
      <xdr:nvSpPr>
        <xdr:cNvPr id="484" name="Multiply 136">
          <a:extLst>
            <a:ext uri="{FF2B5EF4-FFF2-40B4-BE49-F238E27FC236}">
              <a16:creationId xmlns:a16="http://schemas.microsoft.com/office/drawing/2014/main" id="{F4444912-7CC8-4C6F-B01F-96347D290AB3}"/>
            </a:ext>
          </a:extLst>
        </xdr:cNvPr>
        <xdr:cNvSpPr/>
      </xdr:nvSpPr>
      <xdr:spPr>
        <a:xfrm>
          <a:off x="5256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50800</xdr:colOff>
      <xdr:row>231</xdr:row>
      <xdr:rowOff>38100</xdr:rowOff>
    </xdr:from>
    <xdr:to>
      <xdr:col>15</xdr:col>
      <xdr:colOff>304800</xdr:colOff>
      <xdr:row>231</xdr:row>
      <xdr:rowOff>279400</xdr:rowOff>
    </xdr:to>
    <xdr:sp macro="" textlink="">
      <xdr:nvSpPr>
        <xdr:cNvPr id="485" name="Multiply 137">
          <a:extLst>
            <a:ext uri="{FF2B5EF4-FFF2-40B4-BE49-F238E27FC236}">
              <a16:creationId xmlns:a16="http://schemas.microsoft.com/office/drawing/2014/main" id="{17B6C581-D8CA-4D9A-8E33-23B7FB9A1960}"/>
            </a:ext>
          </a:extLst>
        </xdr:cNvPr>
        <xdr:cNvSpPr/>
      </xdr:nvSpPr>
      <xdr:spPr>
        <a:xfrm>
          <a:off x="5637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50800</xdr:colOff>
      <xdr:row>231</xdr:row>
      <xdr:rowOff>38100</xdr:rowOff>
    </xdr:from>
    <xdr:to>
      <xdr:col>16</xdr:col>
      <xdr:colOff>304800</xdr:colOff>
      <xdr:row>231</xdr:row>
      <xdr:rowOff>279400</xdr:rowOff>
    </xdr:to>
    <xdr:sp macro="" textlink="">
      <xdr:nvSpPr>
        <xdr:cNvPr id="486" name="Multiply 138">
          <a:extLst>
            <a:ext uri="{FF2B5EF4-FFF2-40B4-BE49-F238E27FC236}">
              <a16:creationId xmlns:a16="http://schemas.microsoft.com/office/drawing/2014/main" id="{C234F8E7-8DEE-4EFB-A5A6-401D81696F54}"/>
            </a:ext>
          </a:extLst>
        </xdr:cNvPr>
        <xdr:cNvSpPr/>
      </xdr:nvSpPr>
      <xdr:spPr>
        <a:xfrm>
          <a:off x="6003925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50800</xdr:colOff>
      <xdr:row>231</xdr:row>
      <xdr:rowOff>38100</xdr:rowOff>
    </xdr:from>
    <xdr:to>
      <xdr:col>17</xdr:col>
      <xdr:colOff>304800</xdr:colOff>
      <xdr:row>231</xdr:row>
      <xdr:rowOff>279400</xdr:rowOff>
    </xdr:to>
    <xdr:sp macro="" textlink="">
      <xdr:nvSpPr>
        <xdr:cNvPr id="487" name="Multiply 139">
          <a:extLst>
            <a:ext uri="{FF2B5EF4-FFF2-40B4-BE49-F238E27FC236}">
              <a16:creationId xmlns:a16="http://schemas.microsoft.com/office/drawing/2014/main" id="{FEFDB89B-19BD-4A3B-A46A-25203B401AF4}"/>
            </a:ext>
          </a:extLst>
        </xdr:cNvPr>
        <xdr:cNvSpPr/>
      </xdr:nvSpPr>
      <xdr:spPr>
        <a:xfrm>
          <a:off x="6384925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50800</xdr:colOff>
      <xdr:row>231</xdr:row>
      <xdr:rowOff>38100</xdr:rowOff>
    </xdr:from>
    <xdr:to>
      <xdr:col>18</xdr:col>
      <xdr:colOff>304800</xdr:colOff>
      <xdr:row>231</xdr:row>
      <xdr:rowOff>279400</xdr:rowOff>
    </xdr:to>
    <xdr:sp macro="" textlink="">
      <xdr:nvSpPr>
        <xdr:cNvPr id="488" name="Multiply 140">
          <a:extLst>
            <a:ext uri="{FF2B5EF4-FFF2-40B4-BE49-F238E27FC236}">
              <a16:creationId xmlns:a16="http://schemas.microsoft.com/office/drawing/2014/main" id="{3879B400-4B8D-4F24-B8C8-2CCDBB33EE4B}"/>
            </a:ext>
          </a:extLst>
        </xdr:cNvPr>
        <xdr:cNvSpPr/>
      </xdr:nvSpPr>
      <xdr:spPr>
        <a:xfrm>
          <a:off x="6765925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50800</xdr:colOff>
      <xdr:row>231</xdr:row>
      <xdr:rowOff>38100</xdr:rowOff>
    </xdr:from>
    <xdr:to>
      <xdr:col>19</xdr:col>
      <xdr:colOff>304800</xdr:colOff>
      <xdr:row>231</xdr:row>
      <xdr:rowOff>279400</xdr:rowOff>
    </xdr:to>
    <xdr:sp macro="" textlink="">
      <xdr:nvSpPr>
        <xdr:cNvPr id="489" name="Multiply 141">
          <a:extLst>
            <a:ext uri="{FF2B5EF4-FFF2-40B4-BE49-F238E27FC236}">
              <a16:creationId xmlns:a16="http://schemas.microsoft.com/office/drawing/2014/main" id="{112C8C17-AE8B-44AF-A920-C93DDB3779CB}"/>
            </a:ext>
          </a:extLst>
        </xdr:cNvPr>
        <xdr:cNvSpPr/>
      </xdr:nvSpPr>
      <xdr:spPr>
        <a:xfrm>
          <a:off x="7132638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231</xdr:row>
      <xdr:rowOff>38100</xdr:rowOff>
    </xdr:from>
    <xdr:to>
      <xdr:col>20</xdr:col>
      <xdr:colOff>304800</xdr:colOff>
      <xdr:row>231</xdr:row>
      <xdr:rowOff>279400</xdr:rowOff>
    </xdr:to>
    <xdr:sp macro="" textlink="">
      <xdr:nvSpPr>
        <xdr:cNvPr id="490" name="Multiply 142">
          <a:extLst>
            <a:ext uri="{FF2B5EF4-FFF2-40B4-BE49-F238E27FC236}">
              <a16:creationId xmlns:a16="http://schemas.microsoft.com/office/drawing/2014/main" id="{FA51D018-75D8-45C3-BBD2-CD2FA828F772}"/>
            </a:ext>
          </a:extLst>
        </xdr:cNvPr>
        <xdr:cNvSpPr/>
      </xdr:nvSpPr>
      <xdr:spPr>
        <a:xfrm>
          <a:off x="7513638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247</xdr:row>
      <xdr:rowOff>49045</xdr:rowOff>
    </xdr:from>
    <xdr:to>
      <xdr:col>21</xdr:col>
      <xdr:colOff>295100</xdr:colOff>
      <xdr:row>247</xdr:row>
      <xdr:rowOff>267945</xdr:rowOff>
    </xdr:to>
    <xdr:sp macro="" textlink="">
      <xdr:nvSpPr>
        <xdr:cNvPr id="448" name="Diamond 447">
          <a:extLst>
            <a:ext uri="{FF2B5EF4-FFF2-40B4-BE49-F238E27FC236}">
              <a16:creationId xmlns:a16="http://schemas.microsoft.com/office/drawing/2014/main" id="{779333D0-7818-C146-B23A-ADAF48B17BA2}"/>
            </a:ext>
          </a:extLst>
        </xdr:cNvPr>
        <xdr:cNvSpPr/>
      </xdr:nvSpPr>
      <xdr:spPr>
        <a:xfrm>
          <a:off x="7810500" y="7045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76200</xdr:colOff>
      <xdr:row>247</xdr:row>
      <xdr:rowOff>49045</xdr:rowOff>
    </xdr:from>
    <xdr:to>
      <xdr:col>22</xdr:col>
      <xdr:colOff>295100</xdr:colOff>
      <xdr:row>247</xdr:row>
      <xdr:rowOff>267945</xdr:rowOff>
    </xdr:to>
    <xdr:sp macro="" textlink="">
      <xdr:nvSpPr>
        <xdr:cNvPr id="449" name="Diamond 448">
          <a:extLst>
            <a:ext uri="{FF2B5EF4-FFF2-40B4-BE49-F238E27FC236}">
              <a16:creationId xmlns:a16="http://schemas.microsoft.com/office/drawing/2014/main" id="{3E2103C2-980A-3745-9120-636507CCA22E}"/>
            </a:ext>
          </a:extLst>
        </xdr:cNvPr>
        <xdr:cNvSpPr/>
      </xdr:nvSpPr>
      <xdr:spPr>
        <a:xfrm>
          <a:off x="8178800" y="7045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76200</xdr:colOff>
      <xdr:row>247</xdr:row>
      <xdr:rowOff>49045</xdr:rowOff>
    </xdr:from>
    <xdr:to>
      <xdr:col>23</xdr:col>
      <xdr:colOff>295100</xdr:colOff>
      <xdr:row>247</xdr:row>
      <xdr:rowOff>267945</xdr:rowOff>
    </xdr:to>
    <xdr:sp macro="" textlink="">
      <xdr:nvSpPr>
        <xdr:cNvPr id="450" name="Diamond 449">
          <a:extLst>
            <a:ext uri="{FF2B5EF4-FFF2-40B4-BE49-F238E27FC236}">
              <a16:creationId xmlns:a16="http://schemas.microsoft.com/office/drawing/2014/main" id="{B5123682-CD03-384C-B7A2-659A75E6BE51}"/>
            </a:ext>
          </a:extLst>
        </xdr:cNvPr>
        <xdr:cNvSpPr/>
      </xdr:nvSpPr>
      <xdr:spPr>
        <a:xfrm>
          <a:off x="8547100" y="7045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76200</xdr:colOff>
      <xdr:row>247</xdr:row>
      <xdr:rowOff>49045</xdr:rowOff>
    </xdr:from>
    <xdr:to>
      <xdr:col>24</xdr:col>
      <xdr:colOff>295100</xdr:colOff>
      <xdr:row>247</xdr:row>
      <xdr:rowOff>267945</xdr:rowOff>
    </xdr:to>
    <xdr:sp macro="" textlink="">
      <xdr:nvSpPr>
        <xdr:cNvPr id="451" name="Diamond 450">
          <a:extLst>
            <a:ext uri="{FF2B5EF4-FFF2-40B4-BE49-F238E27FC236}">
              <a16:creationId xmlns:a16="http://schemas.microsoft.com/office/drawing/2014/main" id="{0E71D377-88E3-5848-9B1F-0B2B35112D15}"/>
            </a:ext>
          </a:extLst>
        </xdr:cNvPr>
        <xdr:cNvSpPr/>
      </xdr:nvSpPr>
      <xdr:spPr>
        <a:xfrm>
          <a:off x="8915400" y="7045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76200</xdr:colOff>
      <xdr:row>247</xdr:row>
      <xdr:rowOff>49045</xdr:rowOff>
    </xdr:from>
    <xdr:to>
      <xdr:col>25</xdr:col>
      <xdr:colOff>295100</xdr:colOff>
      <xdr:row>247</xdr:row>
      <xdr:rowOff>267945</xdr:rowOff>
    </xdr:to>
    <xdr:sp macro="" textlink="">
      <xdr:nvSpPr>
        <xdr:cNvPr id="452" name="Diamond 451">
          <a:extLst>
            <a:ext uri="{FF2B5EF4-FFF2-40B4-BE49-F238E27FC236}">
              <a16:creationId xmlns:a16="http://schemas.microsoft.com/office/drawing/2014/main" id="{8CFA7062-B079-3942-A0C2-60BF69DC87D2}"/>
            </a:ext>
          </a:extLst>
        </xdr:cNvPr>
        <xdr:cNvSpPr/>
      </xdr:nvSpPr>
      <xdr:spPr>
        <a:xfrm>
          <a:off x="9283700" y="7045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76200</xdr:colOff>
      <xdr:row>247</xdr:row>
      <xdr:rowOff>49045</xdr:rowOff>
    </xdr:from>
    <xdr:to>
      <xdr:col>26</xdr:col>
      <xdr:colOff>295100</xdr:colOff>
      <xdr:row>247</xdr:row>
      <xdr:rowOff>267945</xdr:rowOff>
    </xdr:to>
    <xdr:sp macro="" textlink="">
      <xdr:nvSpPr>
        <xdr:cNvPr id="453" name="Diamond 452">
          <a:extLst>
            <a:ext uri="{FF2B5EF4-FFF2-40B4-BE49-F238E27FC236}">
              <a16:creationId xmlns:a16="http://schemas.microsoft.com/office/drawing/2014/main" id="{4F457294-089F-E441-A2A4-1B622E2BE722}"/>
            </a:ext>
          </a:extLst>
        </xdr:cNvPr>
        <xdr:cNvSpPr/>
      </xdr:nvSpPr>
      <xdr:spPr>
        <a:xfrm>
          <a:off x="9652000" y="7045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</xdr:colOff>
      <xdr:row>247</xdr:row>
      <xdr:rowOff>38100</xdr:rowOff>
    </xdr:from>
    <xdr:to>
      <xdr:col>11</xdr:col>
      <xdr:colOff>304800</xdr:colOff>
      <xdr:row>247</xdr:row>
      <xdr:rowOff>279400</xdr:rowOff>
    </xdr:to>
    <xdr:sp macro="" textlink="">
      <xdr:nvSpPr>
        <xdr:cNvPr id="454" name="Multiply 133">
          <a:extLst>
            <a:ext uri="{FF2B5EF4-FFF2-40B4-BE49-F238E27FC236}">
              <a16:creationId xmlns:a16="http://schemas.microsoft.com/office/drawing/2014/main" id="{6647A85F-822E-6E46-ADC1-B483EF1B9996}"/>
            </a:ext>
          </a:extLst>
        </xdr:cNvPr>
        <xdr:cNvSpPr/>
      </xdr:nvSpPr>
      <xdr:spPr>
        <a:xfrm>
          <a:off x="41021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50800</xdr:colOff>
      <xdr:row>247</xdr:row>
      <xdr:rowOff>38100</xdr:rowOff>
    </xdr:from>
    <xdr:to>
      <xdr:col>12</xdr:col>
      <xdr:colOff>304800</xdr:colOff>
      <xdr:row>247</xdr:row>
      <xdr:rowOff>279400</xdr:rowOff>
    </xdr:to>
    <xdr:sp macro="" textlink="">
      <xdr:nvSpPr>
        <xdr:cNvPr id="455" name="Multiply 134">
          <a:extLst>
            <a:ext uri="{FF2B5EF4-FFF2-40B4-BE49-F238E27FC236}">
              <a16:creationId xmlns:a16="http://schemas.microsoft.com/office/drawing/2014/main" id="{E6A9E113-2201-1B4F-9A0B-FE28E98CBFAD}"/>
            </a:ext>
          </a:extLst>
        </xdr:cNvPr>
        <xdr:cNvSpPr/>
      </xdr:nvSpPr>
      <xdr:spPr>
        <a:xfrm>
          <a:off x="44704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247</xdr:row>
      <xdr:rowOff>38100</xdr:rowOff>
    </xdr:from>
    <xdr:to>
      <xdr:col>13</xdr:col>
      <xdr:colOff>304800</xdr:colOff>
      <xdr:row>247</xdr:row>
      <xdr:rowOff>279400</xdr:rowOff>
    </xdr:to>
    <xdr:sp macro="" textlink="">
      <xdr:nvSpPr>
        <xdr:cNvPr id="456" name="Multiply 135">
          <a:extLst>
            <a:ext uri="{FF2B5EF4-FFF2-40B4-BE49-F238E27FC236}">
              <a16:creationId xmlns:a16="http://schemas.microsoft.com/office/drawing/2014/main" id="{C14BA400-E857-E947-9AAA-0419F8DC4458}"/>
            </a:ext>
          </a:extLst>
        </xdr:cNvPr>
        <xdr:cNvSpPr/>
      </xdr:nvSpPr>
      <xdr:spPr>
        <a:xfrm>
          <a:off x="48387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50800</xdr:colOff>
      <xdr:row>247</xdr:row>
      <xdr:rowOff>38100</xdr:rowOff>
    </xdr:from>
    <xdr:to>
      <xdr:col>14</xdr:col>
      <xdr:colOff>304800</xdr:colOff>
      <xdr:row>247</xdr:row>
      <xdr:rowOff>279400</xdr:rowOff>
    </xdr:to>
    <xdr:sp macro="" textlink="">
      <xdr:nvSpPr>
        <xdr:cNvPr id="457" name="Multiply 136">
          <a:extLst>
            <a:ext uri="{FF2B5EF4-FFF2-40B4-BE49-F238E27FC236}">
              <a16:creationId xmlns:a16="http://schemas.microsoft.com/office/drawing/2014/main" id="{68571C07-B653-C349-98AA-9C4C226546EA}"/>
            </a:ext>
          </a:extLst>
        </xdr:cNvPr>
        <xdr:cNvSpPr/>
      </xdr:nvSpPr>
      <xdr:spPr>
        <a:xfrm>
          <a:off x="52070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50800</xdr:colOff>
      <xdr:row>247</xdr:row>
      <xdr:rowOff>38100</xdr:rowOff>
    </xdr:from>
    <xdr:to>
      <xdr:col>15</xdr:col>
      <xdr:colOff>304800</xdr:colOff>
      <xdr:row>247</xdr:row>
      <xdr:rowOff>279400</xdr:rowOff>
    </xdr:to>
    <xdr:sp macro="" textlink="">
      <xdr:nvSpPr>
        <xdr:cNvPr id="459" name="Multiply 137">
          <a:extLst>
            <a:ext uri="{FF2B5EF4-FFF2-40B4-BE49-F238E27FC236}">
              <a16:creationId xmlns:a16="http://schemas.microsoft.com/office/drawing/2014/main" id="{4B76C03F-05D4-C24F-AE3B-3F46BE4C4F87}"/>
            </a:ext>
          </a:extLst>
        </xdr:cNvPr>
        <xdr:cNvSpPr/>
      </xdr:nvSpPr>
      <xdr:spPr>
        <a:xfrm>
          <a:off x="55753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50800</xdr:colOff>
      <xdr:row>247</xdr:row>
      <xdr:rowOff>38100</xdr:rowOff>
    </xdr:from>
    <xdr:to>
      <xdr:col>16</xdr:col>
      <xdr:colOff>304800</xdr:colOff>
      <xdr:row>247</xdr:row>
      <xdr:rowOff>279400</xdr:rowOff>
    </xdr:to>
    <xdr:sp macro="" textlink="">
      <xdr:nvSpPr>
        <xdr:cNvPr id="461" name="Multiply 138">
          <a:extLst>
            <a:ext uri="{FF2B5EF4-FFF2-40B4-BE49-F238E27FC236}">
              <a16:creationId xmlns:a16="http://schemas.microsoft.com/office/drawing/2014/main" id="{46188EE9-D966-4246-ABB9-2217AA5A4ECB}"/>
            </a:ext>
          </a:extLst>
        </xdr:cNvPr>
        <xdr:cNvSpPr/>
      </xdr:nvSpPr>
      <xdr:spPr>
        <a:xfrm>
          <a:off x="59436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50800</xdr:colOff>
      <xdr:row>247</xdr:row>
      <xdr:rowOff>38100</xdr:rowOff>
    </xdr:from>
    <xdr:to>
      <xdr:col>17</xdr:col>
      <xdr:colOff>304800</xdr:colOff>
      <xdr:row>247</xdr:row>
      <xdr:rowOff>279400</xdr:rowOff>
    </xdr:to>
    <xdr:sp macro="" textlink="">
      <xdr:nvSpPr>
        <xdr:cNvPr id="462" name="Multiply 139">
          <a:extLst>
            <a:ext uri="{FF2B5EF4-FFF2-40B4-BE49-F238E27FC236}">
              <a16:creationId xmlns:a16="http://schemas.microsoft.com/office/drawing/2014/main" id="{F11838D4-D38F-FE41-86C9-11648DAF5410}"/>
            </a:ext>
          </a:extLst>
        </xdr:cNvPr>
        <xdr:cNvSpPr/>
      </xdr:nvSpPr>
      <xdr:spPr>
        <a:xfrm>
          <a:off x="63119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50800</xdr:colOff>
      <xdr:row>247</xdr:row>
      <xdr:rowOff>38100</xdr:rowOff>
    </xdr:from>
    <xdr:to>
      <xdr:col>18</xdr:col>
      <xdr:colOff>304800</xdr:colOff>
      <xdr:row>247</xdr:row>
      <xdr:rowOff>279400</xdr:rowOff>
    </xdr:to>
    <xdr:sp macro="" textlink="">
      <xdr:nvSpPr>
        <xdr:cNvPr id="468" name="Multiply 140">
          <a:extLst>
            <a:ext uri="{FF2B5EF4-FFF2-40B4-BE49-F238E27FC236}">
              <a16:creationId xmlns:a16="http://schemas.microsoft.com/office/drawing/2014/main" id="{B5BCD7C6-51D0-AF40-AB80-454C7C328442}"/>
            </a:ext>
          </a:extLst>
        </xdr:cNvPr>
        <xdr:cNvSpPr/>
      </xdr:nvSpPr>
      <xdr:spPr>
        <a:xfrm>
          <a:off x="66802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50800</xdr:colOff>
      <xdr:row>247</xdr:row>
      <xdr:rowOff>38100</xdr:rowOff>
    </xdr:from>
    <xdr:to>
      <xdr:col>19</xdr:col>
      <xdr:colOff>304800</xdr:colOff>
      <xdr:row>247</xdr:row>
      <xdr:rowOff>279400</xdr:rowOff>
    </xdr:to>
    <xdr:sp macro="" textlink="">
      <xdr:nvSpPr>
        <xdr:cNvPr id="469" name="Multiply 141">
          <a:extLst>
            <a:ext uri="{FF2B5EF4-FFF2-40B4-BE49-F238E27FC236}">
              <a16:creationId xmlns:a16="http://schemas.microsoft.com/office/drawing/2014/main" id="{FB9063F6-3F66-494C-8590-B042FE100F86}"/>
            </a:ext>
          </a:extLst>
        </xdr:cNvPr>
        <xdr:cNvSpPr/>
      </xdr:nvSpPr>
      <xdr:spPr>
        <a:xfrm>
          <a:off x="70485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247</xdr:row>
      <xdr:rowOff>38100</xdr:rowOff>
    </xdr:from>
    <xdr:to>
      <xdr:col>20</xdr:col>
      <xdr:colOff>304800</xdr:colOff>
      <xdr:row>247</xdr:row>
      <xdr:rowOff>279400</xdr:rowOff>
    </xdr:to>
    <xdr:sp macro="" textlink="">
      <xdr:nvSpPr>
        <xdr:cNvPr id="470" name="Multiply 142">
          <a:extLst>
            <a:ext uri="{FF2B5EF4-FFF2-40B4-BE49-F238E27FC236}">
              <a16:creationId xmlns:a16="http://schemas.microsoft.com/office/drawing/2014/main" id="{4DF26E02-DE7F-334A-8FA1-3F4AD1EBA5F8}"/>
            </a:ext>
          </a:extLst>
        </xdr:cNvPr>
        <xdr:cNvSpPr/>
      </xdr:nvSpPr>
      <xdr:spPr>
        <a:xfrm>
          <a:off x="74168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FE5C-7837-4CD9-BFF8-3DABB242BC58}">
  <dimension ref="A2:DT319"/>
  <sheetViews>
    <sheetView tabSelected="1" zoomScale="56" zoomScaleNormal="56" workbookViewId="0">
      <selection activeCell="K21" sqref="K21"/>
    </sheetView>
  </sheetViews>
  <sheetFormatPr defaultColWidth="4.875" defaultRowHeight="24" customHeight="1"/>
  <cols>
    <col min="1" max="5" width="4.875" style="1"/>
    <col min="6" max="47" width="4.875" style="1" customWidth="1"/>
    <col min="48" max="49" width="4.875" style="1"/>
    <col min="50" max="50" width="4.875" style="1" customWidth="1"/>
    <col min="51" max="51" width="4.875" style="1"/>
    <col min="52" max="55" width="4.875" style="1" customWidth="1"/>
    <col min="56" max="66" width="4.875" style="1"/>
    <col min="67" max="68" width="4.875" style="1" customWidth="1"/>
    <col min="69" max="16384" width="4.875" style="1"/>
  </cols>
  <sheetData>
    <row r="2" spans="1:25" s="5" customFormat="1" ht="24" customHeight="1">
      <c r="A2" s="4" t="s">
        <v>0</v>
      </c>
    </row>
    <row r="5" spans="1:25" ht="24" customHeight="1">
      <c r="A5"/>
      <c r="B5"/>
      <c r="F5"/>
      <c r="G5"/>
      <c r="H5"/>
      <c r="I5"/>
      <c r="J5"/>
      <c r="K5"/>
      <c r="O5"/>
      <c r="P5"/>
      <c r="Q5"/>
      <c r="V5" s="1" t="s">
        <v>1</v>
      </c>
      <c r="W5" s="1" t="s">
        <v>2</v>
      </c>
    </row>
    <row r="6" spans="1:25" ht="24" customHeight="1">
      <c r="A6"/>
      <c r="B6"/>
      <c r="C6" s="3"/>
      <c r="F6"/>
      <c r="G6"/>
      <c r="H6"/>
      <c r="I6"/>
      <c r="J6"/>
      <c r="K6"/>
      <c r="O6"/>
      <c r="V6" s="8"/>
      <c r="W6" s="8"/>
    </row>
    <row r="7" spans="1:25" ht="24" customHeight="1">
      <c r="A7"/>
      <c r="B7"/>
      <c r="F7"/>
      <c r="G7"/>
      <c r="H7"/>
      <c r="I7"/>
      <c r="J7"/>
      <c r="K7" t="s">
        <v>3</v>
      </c>
      <c r="L7" s="17">
        <v>7</v>
      </c>
      <c r="M7" s="17">
        <v>8</v>
      </c>
      <c r="N7" s="17">
        <v>4</v>
      </c>
      <c r="O7"/>
      <c r="P7"/>
      <c r="Q7"/>
      <c r="V7" s="10" cm="1">
        <f t="array" ref="V7:W9">TRANSPOSE(L7:N8)</f>
        <v>7</v>
      </c>
      <c r="W7" s="11">
        <v>1</v>
      </c>
    </row>
    <row r="8" spans="1:25" ht="24" customHeight="1">
      <c r="A8"/>
      <c r="B8"/>
      <c r="C8" s="3"/>
      <c r="F8"/>
      <c r="G8"/>
      <c r="H8"/>
      <c r="I8"/>
      <c r="J8"/>
      <c r="K8" t="s">
        <v>4</v>
      </c>
      <c r="L8" s="19">
        <v>1</v>
      </c>
      <c r="M8" s="19">
        <v>2</v>
      </c>
      <c r="N8" s="19">
        <v>2</v>
      </c>
      <c r="O8"/>
      <c r="P8"/>
      <c r="Q8"/>
      <c r="V8" s="10">
        <v>8</v>
      </c>
      <c r="W8" s="11">
        <v>2</v>
      </c>
    </row>
    <row r="9" spans="1:25" ht="24" customHeight="1">
      <c r="A9"/>
      <c r="B9"/>
      <c r="C9" s="3"/>
      <c r="F9"/>
      <c r="G9"/>
      <c r="H9"/>
      <c r="I9"/>
      <c r="J9"/>
      <c r="K9"/>
      <c r="L9" s="1">
        <v>1</v>
      </c>
      <c r="M9" s="1">
        <v>1</v>
      </c>
      <c r="N9" s="1">
        <v>1</v>
      </c>
      <c r="O9"/>
      <c r="P9"/>
      <c r="Q9"/>
      <c r="V9" s="10">
        <v>4</v>
      </c>
      <c r="W9" s="11">
        <v>2</v>
      </c>
    </row>
    <row r="10" spans="1:25" ht="24" customHeight="1">
      <c r="A10"/>
      <c r="B10"/>
      <c r="C10" s="3"/>
      <c r="F10"/>
      <c r="G10"/>
      <c r="H10"/>
      <c r="I10"/>
      <c r="J10"/>
      <c r="K10"/>
      <c r="O10"/>
      <c r="P10"/>
      <c r="Q10"/>
    </row>
    <row r="11" spans="1:25" ht="24" customHeight="1">
      <c r="A11"/>
      <c r="B11"/>
      <c r="C11" s="3"/>
      <c r="D11" s="3" t="s">
        <v>5</v>
      </c>
      <c r="F11"/>
      <c r="G11"/>
      <c r="H11" s="3" t="s">
        <v>6</v>
      </c>
      <c r="I11"/>
      <c r="J11"/>
      <c r="K11"/>
      <c r="O11"/>
      <c r="P11"/>
      <c r="Q11"/>
      <c r="V11" s="1" t="s">
        <v>7</v>
      </c>
      <c r="W11" s="1" t="s">
        <v>8</v>
      </c>
      <c r="X11" s="1" t="s">
        <v>9</v>
      </c>
      <c r="Y11" s="1" t="s">
        <v>10</v>
      </c>
    </row>
    <row r="12" spans="1:25" ht="24" customHeight="1">
      <c r="A12"/>
      <c r="B12"/>
      <c r="C12" s="3"/>
      <c r="F12"/>
      <c r="G12"/>
      <c r="K12"/>
      <c r="O12"/>
      <c r="V12" s="8"/>
      <c r="W12" s="8"/>
      <c r="X12" s="8"/>
      <c r="Y12" s="8"/>
    </row>
    <row r="13" spans="1:25" ht="24" customHeight="1">
      <c r="A13"/>
      <c r="B13"/>
      <c r="F13"/>
      <c r="G13" s="2">
        <v>0</v>
      </c>
      <c r="H13" s="2">
        <v>1</v>
      </c>
      <c r="I13" s="27">
        <v>2</v>
      </c>
      <c r="L13" s="17" cm="1">
        <f t="array" ref="L13:N16">MMULT(G13:I16,L7:N9)</f>
        <v>3</v>
      </c>
      <c r="M13" s="17">
        <v>4</v>
      </c>
      <c r="N13" s="17">
        <v>4</v>
      </c>
      <c r="O13"/>
      <c r="P13" s="17">
        <v>0</v>
      </c>
      <c r="Q13" s="17">
        <v>2</v>
      </c>
      <c r="R13" s="17">
        <v>3</v>
      </c>
      <c r="V13" s="10" cm="1">
        <f t="array" ref="V13:Y15">TRANSPOSE(_xlfn.ANCHORARRAY(L13))</f>
        <v>3</v>
      </c>
      <c r="W13" s="9">
        <v>8</v>
      </c>
      <c r="X13" s="9">
        <v>6</v>
      </c>
      <c r="Y13" s="11">
        <v>-5</v>
      </c>
    </row>
    <row r="14" spans="1:25" ht="24" customHeight="1">
      <c r="A14"/>
      <c r="B14"/>
      <c r="C14"/>
      <c r="F14"/>
      <c r="G14" s="2">
        <v>1</v>
      </c>
      <c r="H14" s="2">
        <v>0</v>
      </c>
      <c r="I14" s="27">
        <v>1</v>
      </c>
      <c r="L14" s="18">
        <v>8</v>
      </c>
      <c r="M14" s="18">
        <v>9</v>
      </c>
      <c r="N14" s="18">
        <v>5</v>
      </c>
      <c r="O14"/>
      <c r="P14" s="18">
        <v>2</v>
      </c>
      <c r="Q14" s="18">
        <v>4</v>
      </c>
      <c r="R14" s="18">
        <v>2</v>
      </c>
      <c r="V14" s="10">
        <v>4</v>
      </c>
      <c r="W14" s="9">
        <v>9</v>
      </c>
      <c r="X14" s="9">
        <v>8</v>
      </c>
      <c r="Y14" s="11">
        <v>-7</v>
      </c>
    </row>
    <row r="15" spans="1:25" ht="24" customHeight="1">
      <c r="A15"/>
      <c r="B15"/>
      <c r="C15"/>
      <c r="F15"/>
      <c r="G15" s="2">
        <v>1</v>
      </c>
      <c r="H15" s="2">
        <v>1</v>
      </c>
      <c r="I15" s="27">
        <v>-2</v>
      </c>
      <c r="L15" s="18">
        <v>6</v>
      </c>
      <c r="M15" s="18">
        <v>8</v>
      </c>
      <c r="N15" s="18">
        <v>4</v>
      </c>
      <c r="O15"/>
      <c r="P15" s="18">
        <v>3</v>
      </c>
      <c r="Q15" s="18">
        <v>1</v>
      </c>
      <c r="R15" s="18">
        <v>1</v>
      </c>
      <c r="V15" s="10">
        <v>4</v>
      </c>
      <c r="W15" s="9">
        <v>5</v>
      </c>
      <c r="X15" s="9">
        <v>4</v>
      </c>
      <c r="Y15" s="11">
        <v>-3</v>
      </c>
    </row>
    <row r="16" spans="1:25" ht="24" customHeight="1">
      <c r="A16"/>
      <c r="B16"/>
      <c r="C16"/>
      <c r="D16"/>
      <c r="E16"/>
      <c r="F16"/>
      <c r="G16" s="2">
        <v>-1</v>
      </c>
      <c r="H16" s="2">
        <v>-1</v>
      </c>
      <c r="I16" s="27">
        <v>3</v>
      </c>
      <c r="J16"/>
      <c r="L16" s="19">
        <v>-5</v>
      </c>
      <c r="M16" s="19">
        <v>-7</v>
      </c>
      <c r="N16" s="19">
        <v>-3</v>
      </c>
      <c r="O16"/>
      <c r="P16" s="19">
        <v>4</v>
      </c>
      <c r="Q16" s="19">
        <v>3</v>
      </c>
      <c r="R16" s="19">
        <v>1</v>
      </c>
      <c r="V16" s="10" cm="1">
        <f t="array" ref="V16:Y18">TRANSPOSE(P13:R16)</f>
        <v>0</v>
      </c>
      <c r="W16" s="9">
        <v>2</v>
      </c>
      <c r="X16" s="9">
        <v>3</v>
      </c>
      <c r="Y16" s="11">
        <v>4</v>
      </c>
    </row>
    <row r="17" spans="1:25" ht="24" customHeight="1">
      <c r="A17"/>
      <c r="B17"/>
      <c r="C17"/>
      <c r="D17"/>
      <c r="E17"/>
      <c r="F17"/>
      <c r="G17"/>
      <c r="H17"/>
      <c r="I17"/>
      <c r="J17"/>
      <c r="K17"/>
      <c r="L17" s="1">
        <v>1</v>
      </c>
      <c r="M17" s="1">
        <v>1</v>
      </c>
      <c r="N17" s="1">
        <v>1</v>
      </c>
      <c r="O17"/>
      <c r="P17" s="1">
        <v>1</v>
      </c>
      <c r="Q17" s="1">
        <v>1</v>
      </c>
      <c r="R17" s="1">
        <v>1</v>
      </c>
      <c r="V17" s="10">
        <v>2</v>
      </c>
      <c r="W17" s="9">
        <v>4</v>
      </c>
      <c r="X17" s="9">
        <v>1</v>
      </c>
      <c r="Y17" s="11">
        <v>3</v>
      </c>
    </row>
    <row r="18" spans="1:25" ht="24" customHeight="1">
      <c r="A18"/>
      <c r="B18"/>
      <c r="C18"/>
      <c r="E18"/>
      <c r="F18"/>
      <c r="G18"/>
      <c r="H18"/>
      <c r="I18"/>
      <c r="J18"/>
      <c r="K18"/>
      <c r="O18"/>
      <c r="V18" s="10">
        <v>3</v>
      </c>
      <c r="W18" s="9">
        <v>2</v>
      </c>
      <c r="X18" s="9">
        <v>1</v>
      </c>
      <c r="Y18" s="11">
        <v>1</v>
      </c>
    </row>
    <row r="19" spans="1:25" ht="24" customHeight="1">
      <c r="A19"/>
      <c r="B19"/>
      <c r="C19"/>
      <c r="D19"/>
      <c r="E19"/>
      <c r="F19"/>
      <c r="G19"/>
      <c r="H19"/>
      <c r="I19"/>
      <c r="J19"/>
      <c r="K19"/>
      <c r="L19"/>
      <c r="M19"/>
      <c r="O19"/>
    </row>
    <row r="20" spans="1:25" ht="24" customHeight="1">
      <c r="A20"/>
      <c r="B20"/>
      <c r="C20"/>
      <c r="D20" t="s">
        <v>11</v>
      </c>
      <c r="H20" s="3" t="s">
        <v>6</v>
      </c>
      <c r="V20" s="1" t="s">
        <v>12</v>
      </c>
    </row>
    <row r="21" spans="1:25" ht="24" customHeight="1">
      <c r="A21"/>
      <c r="B21"/>
      <c r="C21"/>
      <c r="D21"/>
      <c r="E21"/>
      <c r="F21"/>
      <c r="G21"/>
      <c r="H21"/>
      <c r="I21"/>
      <c r="J21"/>
      <c r="K21"/>
      <c r="O21"/>
      <c r="V21" s="8"/>
    </row>
    <row r="22" spans="1:25" ht="24" customHeight="1">
      <c r="A22"/>
      <c r="B22"/>
      <c r="C22"/>
      <c r="E22" s="2">
        <v>0</v>
      </c>
      <c r="F22" s="2">
        <v>1</v>
      </c>
      <c r="G22" s="2">
        <v>0</v>
      </c>
      <c r="H22" s="2">
        <v>1</v>
      </c>
      <c r="I22" s="27">
        <v>-3</v>
      </c>
      <c r="J22"/>
      <c r="K22"/>
      <c r="L22" s="7" cm="1">
        <f t="array" ref="L22:N22">MMULT(E22:I22,L13:N17)</f>
        <v>0</v>
      </c>
      <c r="M22" s="7">
        <v>-1</v>
      </c>
      <c r="N22" s="7">
        <v>-1</v>
      </c>
      <c r="O22"/>
      <c r="P22" s="7" cm="1">
        <f t="array" ref="P22:R22">MMULT(E22:I22,P13:R17)</f>
        <v>3</v>
      </c>
      <c r="Q22" s="7">
        <v>4</v>
      </c>
      <c r="R22" s="7">
        <v>0</v>
      </c>
      <c r="S22"/>
      <c r="T22"/>
      <c r="V22" s="7" cm="1">
        <f t="array" ref="V22:V24">TRANSPOSE(_xlfn.ANCHORARRAY(L22))</f>
        <v>0</v>
      </c>
    </row>
    <row r="23" spans="1:25" ht="24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V23" s="7">
        <v>-1</v>
      </c>
    </row>
    <row r="24" spans="1:25" ht="24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V24" s="7">
        <v>-1</v>
      </c>
    </row>
    <row r="25" spans="1:25" ht="24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V25" s="7" cm="1">
        <f t="array" ref="V25:V27">TRANSPOSE(_xlfn.ANCHORARRAY(P22))</f>
        <v>3</v>
      </c>
    </row>
    <row r="26" spans="1:25" ht="24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V26" s="7">
        <v>4</v>
      </c>
    </row>
    <row r="27" spans="1:25" ht="24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V27" s="7">
        <v>0</v>
      </c>
    </row>
    <row r="28" spans="1:25" ht="24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5" ht="24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S29"/>
      <c r="T29"/>
    </row>
    <row r="30" spans="1:25" ht="24" customHeight="1">
      <c r="A30"/>
      <c r="B30"/>
      <c r="C30"/>
      <c r="E30"/>
      <c r="F30"/>
      <c r="G30"/>
      <c r="H30" t="s">
        <v>13</v>
      </c>
      <c r="I30"/>
      <c r="J30"/>
      <c r="K30" s="1" t="s">
        <v>14</v>
      </c>
      <c r="L30" s="7" cm="1">
        <f t="array" ref="L30:N30">1/(1+EXP(-_xlfn.ANCHORARRAY(L22)))</f>
        <v>0.5</v>
      </c>
      <c r="M30" s="7">
        <v>0.2689414213699951</v>
      </c>
      <c r="N30" s="7">
        <v>0.2689414213699951</v>
      </c>
      <c r="P30" s="7" cm="1">
        <f t="array" ref="P30:R30">1/(1+EXP(-_xlfn.ANCHORARRAY(P22)))</f>
        <v>0.95257412682243336</v>
      </c>
      <c r="Q30" s="7">
        <v>0.98201379003790845</v>
      </c>
      <c r="R30" s="7">
        <v>0.5</v>
      </c>
      <c r="S30"/>
      <c r="T30"/>
      <c r="V30" s="7" cm="1">
        <f t="array" ref="V30:V32">TRANSPOSE(_xlfn.ANCHORARRAY(L30))</f>
        <v>0.5</v>
      </c>
    </row>
    <row r="31" spans="1:25" ht="24" customHeight="1">
      <c r="A31"/>
      <c r="B31"/>
      <c r="C31"/>
      <c r="D31"/>
      <c r="E31"/>
      <c r="F31"/>
      <c r="G31"/>
      <c r="H31"/>
      <c r="I31"/>
      <c r="J31"/>
      <c r="K31"/>
      <c r="O31"/>
      <c r="P31"/>
      <c r="Q31"/>
      <c r="R31"/>
      <c r="S31"/>
      <c r="T31"/>
      <c r="V31" s="7">
        <v>0.2689414213699951</v>
      </c>
    </row>
    <row r="32" spans="1:25" ht="24" customHeight="1">
      <c r="A32"/>
      <c r="B32"/>
      <c r="C32"/>
      <c r="D32"/>
      <c r="E32"/>
      <c r="F32"/>
      <c r="G32"/>
      <c r="H32"/>
      <c r="I32"/>
      <c r="J32"/>
      <c r="K32"/>
      <c r="O32"/>
      <c r="S32"/>
      <c r="T32"/>
      <c r="V32" s="7">
        <v>0.2689414213699951</v>
      </c>
    </row>
    <row r="33" spans="1:29" ht="24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V33" s="7" cm="1">
        <f t="array" ref="V33:V35">TRANSPOSE(_xlfn.ANCHORARRAY(P30))</f>
        <v>0.95257412682243336</v>
      </c>
    </row>
    <row r="34" spans="1:29" ht="24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V34" s="7">
        <v>0.98201379003790845</v>
      </c>
    </row>
    <row r="35" spans="1:29" ht="24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V35" s="7">
        <v>0.5</v>
      </c>
    </row>
    <row r="36" spans="1:29" ht="24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AC36"/>
    </row>
    <row r="37" spans="1:29" ht="24" customHeight="1">
      <c r="A37"/>
      <c r="B37"/>
      <c r="C37"/>
      <c r="D37"/>
      <c r="E37"/>
      <c r="F37"/>
      <c r="G37"/>
      <c r="H37"/>
      <c r="I37"/>
      <c r="J37"/>
      <c r="K37"/>
      <c r="AC37"/>
    </row>
    <row r="38" spans="1:29" s="21" customFormat="1" ht="24" customHeight="1">
      <c r="A38" s="4" t="s">
        <v>5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O38" s="22"/>
    </row>
    <row r="39" spans="1:29" ht="24" customHeight="1">
      <c r="A39"/>
      <c r="B39"/>
      <c r="C39"/>
      <c r="D39"/>
      <c r="E39"/>
      <c r="F39"/>
      <c r="G39"/>
      <c r="H39"/>
      <c r="I39"/>
      <c r="J39"/>
      <c r="K39"/>
      <c r="AC39"/>
    </row>
    <row r="40" spans="1:29" s="40" customFormat="1" ht="24" customHeight="1">
      <c r="A40" s="42" t="s">
        <v>15</v>
      </c>
    </row>
    <row r="41" spans="1:29" ht="24" customHeight="1">
      <c r="A41"/>
      <c r="B41"/>
      <c r="C41"/>
      <c r="D41"/>
      <c r="E41"/>
      <c r="F41"/>
      <c r="G41"/>
      <c r="H41"/>
      <c r="I41"/>
      <c r="J41"/>
      <c r="K41"/>
    </row>
    <row r="42" spans="1:29" ht="24" customHeight="1">
      <c r="A42"/>
      <c r="B42"/>
      <c r="C42"/>
      <c r="D42"/>
      <c r="E42"/>
      <c r="F42"/>
      <c r="G42"/>
      <c r="H42"/>
      <c r="I42"/>
      <c r="J42"/>
      <c r="K42" s="1" t="s">
        <v>16</v>
      </c>
      <c r="L42" s="7"/>
      <c r="M42" s="7"/>
      <c r="N42" s="7"/>
      <c r="O42" s="7"/>
      <c r="P42" s="7"/>
      <c r="Q42" s="7"/>
      <c r="R42" s="7"/>
      <c r="S42" s="7"/>
      <c r="T42" s="7"/>
      <c r="U42" s="7"/>
      <c r="AC42"/>
    </row>
    <row r="43" spans="1:29" ht="24" customHeight="1">
      <c r="A43"/>
      <c r="B43"/>
      <c r="C43"/>
      <c r="D43"/>
      <c r="E43"/>
      <c r="F43"/>
      <c r="G43"/>
      <c r="H43"/>
      <c r="I43"/>
      <c r="J43"/>
      <c r="K43"/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AC43"/>
    </row>
    <row r="44" spans="1:29" ht="24" customHeight="1">
      <c r="A44"/>
      <c r="B44"/>
      <c r="C44"/>
      <c r="D44"/>
      <c r="E44"/>
      <c r="F44"/>
      <c r="G44"/>
      <c r="H44"/>
      <c r="I44"/>
      <c r="J44"/>
      <c r="K44"/>
      <c r="AC44"/>
    </row>
    <row r="45" spans="1:29" s="40" customFormat="1" ht="24" customHeight="1">
      <c r="A45" s="42" t="s">
        <v>17</v>
      </c>
    </row>
    <row r="46" spans="1:29" ht="24" customHeight="1">
      <c r="A46"/>
      <c r="B46"/>
      <c r="C46"/>
      <c r="D46"/>
      <c r="E46"/>
      <c r="F46"/>
      <c r="G46"/>
      <c r="K46"/>
      <c r="L46"/>
      <c r="M46"/>
      <c r="N46"/>
      <c r="AC46"/>
    </row>
    <row r="47" spans="1:29" ht="24" customHeight="1">
      <c r="A47"/>
      <c r="B47"/>
      <c r="C47"/>
      <c r="D47"/>
      <c r="E47"/>
      <c r="F47"/>
      <c r="G47"/>
      <c r="H47" s="2">
        <v>1</v>
      </c>
      <c r="I47" s="27">
        <v>-5</v>
      </c>
      <c r="L47" s="17"/>
      <c r="M47" s="17"/>
      <c r="N47" s="17"/>
      <c r="O47" s="17"/>
      <c r="P47" s="17"/>
      <c r="Q47" s="17"/>
      <c r="R47" s="17"/>
      <c r="S47" s="17"/>
      <c r="T47" s="17"/>
      <c r="U47" s="17"/>
      <c r="AC47"/>
    </row>
    <row r="48" spans="1:29" ht="24" customHeight="1">
      <c r="A48"/>
      <c r="B48"/>
      <c r="C48"/>
      <c r="D48"/>
      <c r="E48"/>
      <c r="F48"/>
      <c r="G48"/>
      <c r="H48" s="2">
        <v>2.1</v>
      </c>
      <c r="I48" s="27">
        <v>1</v>
      </c>
      <c r="L48" s="18"/>
      <c r="M48" s="18"/>
      <c r="N48" s="18"/>
      <c r="O48" s="18"/>
      <c r="P48" s="18"/>
      <c r="Q48" s="18"/>
      <c r="R48" s="18"/>
      <c r="S48" s="18"/>
      <c r="T48" s="18"/>
      <c r="U48" s="18"/>
      <c r="AC48"/>
    </row>
    <row r="49" spans="1:29" ht="24" customHeight="1">
      <c r="A49"/>
      <c r="B49"/>
      <c r="C49"/>
      <c r="D49"/>
      <c r="E49"/>
      <c r="F49"/>
      <c r="G49"/>
      <c r="H49" s="2">
        <v>-1</v>
      </c>
      <c r="I49" s="27">
        <v>4</v>
      </c>
      <c r="J49"/>
      <c r="K49"/>
      <c r="L49" s="18"/>
      <c r="M49" s="18"/>
      <c r="N49" s="18"/>
      <c r="O49" s="18"/>
      <c r="P49" s="18"/>
      <c r="Q49" s="18"/>
      <c r="R49" s="18"/>
      <c r="S49" s="18"/>
      <c r="T49" s="18"/>
      <c r="U49" s="18"/>
      <c r="AC49"/>
    </row>
    <row r="50" spans="1:29" ht="24" customHeight="1">
      <c r="A50"/>
      <c r="B50"/>
      <c r="C50"/>
      <c r="D50"/>
      <c r="E50"/>
      <c r="F50"/>
      <c r="G50"/>
      <c r="H50" s="2">
        <v>1</v>
      </c>
      <c r="I50" s="27">
        <v>2</v>
      </c>
      <c r="J50"/>
      <c r="K50"/>
      <c r="L50" s="18"/>
      <c r="M50" s="18"/>
      <c r="N50" s="18"/>
      <c r="O50" s="18"/>
      <c r="P50" s="18"/>
      <c r="Q50" s="18"/>
      <c r="R50" s="18"/>
      <c r="S50" s="18"/>
      <c r="T50" s="18"/>
      <c r="U50" s="18"/>
      <c r="AC50"/>
    </row>
    <row r="51" spans="1:29" ht="24" customHeight="1">
      <c r="A51"/>
      <c r="B51"/>
      <c r="C51"/>
      <c r="D51"/>
      <c r="E51"/>
      <c r="F51"/>
      <c r="G51"/>
      <c r="H51" s="2">
        <v>0.5</v>
      </c>
      <c r="I51" s="27">
        <v>-1</v>
      </c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 spans="1:29" ht="24" customHeight="1">
      <c r="A52"/>
      <c r="B52"/>
      <c r="C52"/>
      <c r="D52"/>
      <c r="E52"/>
      <c r="F52"/>
      <c r="G52"/>
      <c r="H52" s="2">
        <v>2</v>
      </c>
      <c r="I52" s="27">
        <v>-2</v>
      </c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 spans="1:29" ht="24" customHeight="1">
      <c r="A53"/>
      <c r="B53"/>
      <c r="C53"/>
      <c r="D53"/>
      <c r="E53"/>
      <c r="F53"/>
      <c r="G53"/>
    </row>
    <row r="54" spans="1:29" s="40" customFormat="1" ht="24" customHeight="1">
      <c r="A54" s="42" t="s">
        <v>18</v>
      </c>
    </row>
    <row r="55" spans="1:29" ht="24" customHeight="1">
      <c r="A55"/>
      <c r="B55"/>
      <c r="C55"/>
      <c r="D55"/>
      <c r="E55"/>
      <c r="F55"/>
      <c r="G55"/>
    </row>
    <row r="56" spans="1:29" ht="24" customHeight="1">
      <c r="A56"/>
      <c r="B56"/>
      <c r="C56"/>
      <c r="D56"/>
      <c r="E56"/>
      <c r="F56"/>
      <c r="G56"/>
      <c r="H56"/>
      <c r="I56"/>
      <c r="J56"/>
      <c r="K56"/>
      <c r="L56" s="17"/>
      <c r="M56" s="17"/>
      <c r="N56" s="17"/>
      <c r="O56" s="17"/>
      <c r="P56" s="17"/>
      <c r="Q56" s="17"/>
      <c r="R56" s="17"/>
      <c r="S56" s="17"/>
      <c r="T56" s="17"/>
      <c r="U56" s="17"/>
    </row>
    <row r="57" spans="1:29" ht="24" customHeight="1">
      <c r="A57"/>
      <c r="B57"/>
      <c r="C57"/>
      <c r="D57"/>
      <c r="E57"/>
      <c r="F57"/>
      <c r="G57"/>
      <c r="H57"/>
      <c r="I57"/>
      <c r="J57"/>
      <c r="K57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 spans="1:29" ht="24" customHeight="1">
      <c r="A58"/>
      <c r="B58"/>
      <c r="C58"/>
      <c r="J58"/>
      <c r="K5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 spans="1:29" ht="24" customHeight="1">
      <c r="A59"/>
      <c r="B59"/>
      <c r="C59"/>
      <c r="D59"/>
      <c r="J59"/>
      <c r="K59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 spans="1:29" ht="24" customHeight="1">
      <c r="A60"/>
      <c r="B60"/>
      <c r="C60"/>
      <c r="D60"/>
      <c r="E60"/>
      <c r="F60"/>
      <c r="G60"/>
      <c r="H60"/>
      <c r="I60"/>
      <c r="J60"/>
      <c r="K60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 spans="1:29" ht="24" customHeight="1">
      <c r="A61"/>
      <c r="B61"/>
      <c r="C61"/>
      <c r="D61"/>
      <c r="E61"/>
      <c r="F61"/>
      <c r="G61"/>
      <c r="H61"/>
      <c r="I61"/>
      <c r="J61"/>
      <c r="K61"/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 spans="1:29" ht="24" customHeight="1">
      <c r="A62"/>
      <c r="B62"/>
      <c r="C62"/>
      <c r="D62"/>
      <c r="J62"/>
      <c r="K62"/>
      <c r="L62">
        <v>1</v>
      </c>
      <c r="M62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</row>
    <row r="63" spans="1:29" ht="24" customHeight="1">
      <c r="A63"/>
      <c r="B63"/>
      <c r="C63"/>
      <c r="D63"/>
      <c r="J63"/>
      <c r="K63"/>
      <c r="L63"/>
      <c r="M63"/>
    </row>
    <row r="64" spans="1:29" s="40" customFormat="1" ht="24" customHeight="1">
      <c r="A64" s="42" t="s">
        <v>19</v>
      </c>
    </row>
    <row r="65" spans="1:22" ht="24" customHeight="1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22" ht="24" customHeight="1">
      <c r="A66"/>
      <c r="B66"/>
      <c r="C66"/>
      <c r="D66"/>
      <c r="E66"/>
      <c r="F66"/>
      <c r="G66"/>
      <c r="H66"/>
      <c r="I66"/>
      <c r="J66"/>
      <c r="K66"/>
    </row>
    <row r="67" spans="1:22" ht="24" customHeight="1">
      <c r="A67"/>
      <c r="B67"/>
      <c r="C67" s="2">
        <v>1</v>
      </c>
      <c r="D67" s="2">
        <v>-1</v>
      </c>
      <c r="E67" s="2">
        <v>0</v>
      </c>
      <c r="F67" s="2">
        <v>1</v>
      </c>
      <c r="G67" s="2">
        <v>0</v>
      </c>
      <c r="H67" s="2">
        <v>0</v>
      </c>
      <c r="I67" s="27">
        <v>1</v>
      </c>
      <c r="J67"/>
      <c r="K67" t="s">
        <v>20</v>
      </c>
      <c r="L67" s="17"/>
      <c r="M67" s="17"/>
      <c r="N67" s="17"/>
      <c r="O67" s="17"/>
      <c r="P67" s="17"/>
      <c r="Q67" s="17"/>
      <c r="R67" s="17"/>
      <c r="S67" s="17"/>
      <c r="T67" s="17"/>
      <c r="U67" s="17"/>
    </row>
    <row r="68" spans="1:22" ht="24" customHeight="1">
      <c r="A68"/>
      <c r="B68"/>
      <c r="C68" s="2">
        <v>0.5</v>
      </c>
      <c r="D68" s="2">
        <v>0</v>
      </c>
      <c r="E68" s="2">
        <v>1</v>
      </c>
      <c r="F68" s="2">
        <v>-1</v>
      </c>
      <c r="G68" s="2">
        <v>0</v>
      </c>
      <c r="H68" s="2">
        <v>0.8</v>
      </c>
      <c r="I68" s="27">
        <v>-1</v>
      </c>
      <c r="J68"/>
      <c r="K68" t="s">
        <v>21</v>
      </c>
      <c r="L68" s="19"/>
      <c r="M68" s="19"/>
      <c r="N68" s="19"/>
      <c r="O68" s="19"/>
      <c r="P68" s="19"/>
      <c r="Q68" s="19"/>
      <c r="R68" s="19"/>
      <c r="S68" s="19"/>
      <c r="T68" s="19"/>
      <c r="U68" s="19"/>
    </row>
    <row r="69" spans="1:22" ht="24" customHeight="1">
      <c r="A69"/>
      <c r="B69"/>
      <c r="C69"/>
      <c r="D69"/>
      <c r="E69"/>
      <c r="F69"/>
      <c r="G69"/>
      <c r="H69"/>
      <c r="I69"/>
      <c r="J69"/>
      <c r="K69"/>
      <c r="L69">
        <v>1</v>
      </c>
      <c r="M69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</row>
    <row r="70" spans="1:22" ht="24" customHeight="1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22" ht="24" customHeight="1">
      <c r="A71"/>
      <c r="B71"/>
      <c r="C71"/>
      <c r="D71"/>
      <c r="E71"/>
      <c r="F71"/>
    </row>
    <row r="72" spans="1:22" ht="24" customHeight="1">
      <c r="A72"/>
      <c r="B72"/>
      <c r="C72"/>
      <c r="D72"/>
      <c r="E72"/>
      <c r="F72"/>
      <c r="K72" s="1" cm="1">
        <f t="array" ref="K72:K82">_xlfn.SEQUENCE(11,1,5,-1)</f>
        <v>5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24" customHeight="1">
      <c r="A73"/>
      <c r="B73"/>
      <c r="C73"/>
      <c r="D73"/>
      <c r="E73"/>
      <c r="F73"/>
      <c r="K73" s="1">
        <v>4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24" customHeight="1">
      <c r="A74"/>
      <c r="B74"/>
      <c r="C74"/>
      <c r="D74"/>
      <c r="E74"/>
      <c r="F74"/>
      <c r="K74" s="1">
        <v>3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24" customHeight="1">
      <c r="A75"/>
      <c r="B75"/>
      <c r="C75"/>
      <c r="D75"/>
      <c r="E75"/>
      <c r="F75"/>
      <c r="K75" s="1">
        <v>2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24" customHeight="1">
      <c r="A76"/>
      <c r="B76"/>
      <c r="C76"/>
      <c r="D76"/>
      <c r="E76"/>
      <c r="F76"/>
      <c r="K76" s="1">
        <v>1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24" customHeight="1">
      <c r="A77"/>
      <c r="B77"/>
      <c r="C77"/>
      <c r="D77"/>
      <c r="E77"/>
      <c r="F77"/>
      <c r="J77" s="1" t="s">
        <v>8</v>
      </c>
      <c r="K77" s="1">
        <v>0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24" customHeight="1">
      <c r="A78"/>
      <c r="B78"/>
      <c r="C78"/>
      <c r="D78"/>
      <c r="E78"/>
      <c r="F78"/>
      <c r="K78" s="1">
        <v>-1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24" customHeight="1">
      <c r="A79"/>
      <c r="B79"/>
      <c r="C79"/>
      <c r="D79"/>
      <c r="E79"/>
      <c r="F79"/>
      <c r="K79" s="1">
        <v>-2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24" customHeight="1">
      <c r="A80"/>
      <c r="B80"/>
      <c r="C80"/>
      <c r="D80"/>
      <c r="E80"/>
      <c r="F80"/>
      <c r="K80" s="1">
        <v>-3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38" ht="24" customHeight="1">
      <c r="A81"/>
      <c r="B81"/>
      <c r="C81"/>
      <c r="D81"/>
      <c r="E81"/>
      <c r="F81"/>
      <c r="K81" s="1">
        <v>-4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38" ht="24" customHeight="1">
      <c r="A82"/>
      <c r="B82"/>
      <c r="C82"/>
      <c r="D82"/>
      <c r="E82"/>
      <c r="F82"/>
      <c r="K82" s="1">
        <v>-5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38" ht="24" customHeight="1">
      <c r="A83"/>
      <c r="B83"/>
      <c r="C83"/>
      <c r="D83"/>
      <c r="E83"/>
      <c r="F83"/>
      <c r="L83" s="1" cm="1">
        <f t="array" ref="L83:V83">_xlfn.SEQUENCE(1,11,-5)</f>
        <v>-5</v>
      </c>
      <c r="M83" s="1">
        <v>-4</v>
      </c>
      <c r="N83" s="1">
        <v>-3</v>
      </c>
      <c r="O83" s="1">
        <v>-2</v>
      </c>
      <c r="P83" s="1">
        <v>-1</v>
      </c>
      <c r="Q83" s="1">
        <v>0</v>
      </c>
      <c r="R83" s="1">
        <v>1</v>
      </c>
      <c r="S83" s="1">
        <v>2</v>
      </c>
      <c r="T83" s="1">
        <v>3</v>
      </c>
      <c r="U83" s="1">
        <v>4</v>
      </c>
      <c r="V83" s="1">
        <v>5</v>
      </c>
    </row>
    <row r="84" spans="1:38" ht="24" customHeight="1">
      <c r="A84"/>
      <c r="B84"/>
      <c r="C84"/>
      <c r="D84"/>
      <c r="E84"/>
      <c r="F84"/>
      <c r="J84"/>
      <c r="Q84" s="1" t="s">
        <v>7</v>
      </c>
    </row>
    <row r="85" spans="1:38" ht="24" customHeight="1">
      <c r="A85"/>
      <c r="B85"/>
      <c r="C85"/>
      <c r="D85"/>
      <c r="E85"/>
      <c r="F85"/>
      <c r="H85"/>
      <c r="V85"/>
      <c r="AL85"/>
    </row>
    <row r="86" spans="1:38" s="21" customFormat="1" ht="24" customHeight="1">
      <c r="A86" s="4" t="s">
        <v>22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O86" s="22"/>
    </row>
    <row r="87" spans="1:38" ht="24" customHeight="1">
      <c r="A87"/>
      <c r="B87"/>
      <c r="C87"/>
      <c r="D87"/>
      <c r="E87"/>
      <c r="F87"/>
      <c r="H87"/>
      <c r="V87"/>
      <c r="AL87"/>
    </row>
    <row r="88" spans="1:38" s="41" customFormat="1" ht="24" customHeight="1">
      <c r="A88" s="42" t="s">
        <v>23</v>
      </c>
      <c r="B88" s="40"/>
      <c r="C88" s="40"/>
      <c r="D88" s="40"/>
      <c r="E88" s="40"/>
      <c r="F88" s="40"/>
      <c r="H88" s="40"/>
      <c r="V88" s="40"/>
      <c r="AL88" s="40"/>
    </row>
    <row r="89" spans="1:38" ht="24" customHeight="1">
      <c r="A89"/>
      <c r="B89"/>
      <c r="C89"/>
      <c r="D89"/>
      <c r="E89"/>
      <c r="F89"/>
      <c r="H89"/>
      <c r="AL89"/>
    </row>
    <row r="90" spans="1:38" ht="24" customHeight="1">
      <c r="A90"/>
      <c r="B90"/>
      <c r="C90"/>
      <c r="D90"/>
      <c r="E90"/>
      <c r="F90"/>
      <c r="H90"/>
      <c r="L90" s="3" t="s">
        <v>24</v>
      </c>
      <c r="V90" t="s">
        <v>25</v>
      </c>
      <c r="AL90"/>
    </row>
    <row r="91" spans="1:38" ht="24" customHeight="1">
      <c r="A91"/>
      <c r="B91"/>
      <c r="C91"/>
      <c r="D91"/>
      <c r="E91"/>
      <c r="F91"/>
      <c r="H91"/>
      <c r="V91"/>
      <c r="AL91"/>
    </row>
    <row r="92" spans="1:38" ht="24" customHeight="1">
      <c r="A92"/>
      <c r="B92"/>
      <c r="C92"/>
      <c r="D92"/>
      <c r="E92"/>
      <c r="F92"/>
      <c r="H92"/>
      <c r="AL92"/>
    </row>
    <row r="93" spans="1:38" ht="24" customHeight="1">
      <c r="A93"/>
      <c r="B93"/>
      <c r="C93"/>
      <c r="D93"/>
      <c r="E93"/>
      <c r="F93"/>
      <c r="H93"/>
      <c r="L93" s="17"/>
      <c r="M93" s="17"/>
      <c r="N93" s="17"/>
      <c r="O93" s="17"/>
      <c r="P93" s="17"/>
      <c r="Q93" s="17"/>
      <c r="R93" s="17"/>
      <c r="S93" s="17"/>
      <c r="T93" s="17"/>
      <c r="U93" s="38"/>
      <c r="V93" s="38">
        <v>2</v>
      </c>
      <c r="W93" s="38">
        <v>0</v>
      </c>
      <c r="X93" s="38">
        <v>2</v>
      </c>
      <c r="Y93" s="38">
        <v>0</v>
      </c>
      <c r="Z93" s="38">
        <f>2</f>
        <v>2</v>
      </c>
      <c r="AA93" s="17">
        <v>-2</v>
      </c>
      <c r="AL93"/>
    </row>
    <row r="94" spans="1:38" ht="24" customHeight="1">
      <c r="A94"/>
      <c r="B94"/>
      <c r="C94"/>
      <c r="D94"/>
      <c r="E94"/>
      <c r="F94"/>
      <c r="H94"/>
      <c r="L94" s="19"/>
      <c r="M94" s="19"/>
      <c r="N94" s="19"/>
      <c r="O94" s="19"/>
      <c r="P94" s="19"/>
      <c r="Q94" s="19"/>
      <c r="R94" s="19"/>
      <c r="S94" s="19"/>
      <c r="T94" s="19"/>
      <c r="U94" s="39"/>
      <c r="V94" s="39">
        <v>1</v>
      </c>
      <c r="W94" s="39">
        <v>-1</v>
      </c>
      <c r="X94" s="39">
        <v>-1</v>
      </c>
      <c r="Y94" s="39">
        <v>1</v>
      </c>
      <c r="Z94" s="39">
        <v>-3</v>
      </c>
      <c r="AA94" s="19">
        <v>1</v>
      </c>
      <c r="AL94"/>
    </row>
    <row r="95" spans="1:38" ht="24" customHeight="1">
      <c r="A95"/>
      <c r="B95"/>
      <c r="C95"/>
      <c r="D95"/>
      <c r="E95"/>
      <c r="F95"/>
      <c r="H95"/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L95"/>
    </row>
    <row r="96" spans="1:38" ht="24" customHeight="1">
      <c r="A96"/>
      <c r="B96"/>
      <c r="C96"/>
      <c r="D96"/>
      <c r="E96"/>
      <c r="F96"/>
      <c r="H96"/>
      <c r="V96"/>
      <c r="AL96"/>
    </row>
    <row r="97" spans="1:38" ht="24" customHeight="1">
      <c r="A97"/>
      <c r="D97" s="1" t="s">
        <v>7</v>
      </c>
      <c r="R97" s="1" t="s">
        <v>8</v>
      </c>
    </row>
    <row r="98" spans="1:38" ht="24" customHeight="1">
      <c r="A98"/>
      <c r="C98" s="1" cm="1">
        <f t="array" ref="C98:C108">_xlfn.SEQUENCE(11,1,5,-1)</f>
        <v>5</v>
      </c>
      <c r="D98" s="1">
        <v>-5</v>
      </c>
      <c r="E98" s="1">
        <v>-4</v>
      </c>
      <c r="F98" s="1">
        <v>-3</v>
      </c>
      <c r="G98" s="1">
        <v>-2</v>
      </c>
      <c r="H98" s="1">
        <v>-1</v>
      </c>
      <c r="I98" s="1">
        <v>0</v>
      </c>
      <c r="J98" s="1">
        <v>1</v>
      </c>
      <c r="K98" s="1">
        <v>2</v>
      </c>
      <c r="L98" s="1">
        <v>3</v>
      </c>
      <c r="M98" s="1">
        <v>4</v>
      </c>
      <c r="N98" s="1">
        <v>5</v>
      </c>
      <c r="Q98" s="1" cm="1">
        <f t="array" ref="Q98:Q108">_xlfn.SEQUENCE(11,1,5,-1)</f>
        <v>5</v>
      </c>
      <c r="R98" s="1">
        <v>5</v>
      </c>
      <c r="S98" s="1">
        <v>5</v>
      </c>
      <c r="T98" s="1">
        <v>5</v>
      </c>
      <c r="U98" s="1">
        <v>5</v>
      </c>
      <c r="V98" s="1">
        <v>5</v>
      </c>
      <c r="W98" s="1">
        <v>5</v>
      </c>
      <c r="X98" s="1">
        <v>5</v>
      </c>
      <c r="Y98" s="1">
        <v>5</v>
      </c>
      <c r="Z98" s="1">
        <v>5</v>
      </c>
      <c r="AA98" s="1">
        <v>5</v>
      </c>
      <c r="AB98" s="1">
        <v>5</v>
      </c>
    </row>
    <row r="99" spans="1:38" ht="24" customHeight="1">
      <c r="A99"/>
      <c r="C99" s="1">
        <v>4</v>
      </c>
      <c r="D99" s="1">
        <v>-5</v>
      </c>
      <c r="E99" s="1">
        <v>-4</v>
      </c>
      <c r="F99" s="1">
        <v>-3</v>
      </c>
      <c r="G99" s="1">
        <v>-2</v>
      </c>
      <c r="H99" s="1">
        <v>-1</v>
      </c>
      <c r="I99" s="1">
        <v>0</v>
      </c>
      <c r="J99" s="1">
        <v>1</v>
      </c>
      <c r="K99" s="1">
        <v>2</v>
      </c>
      <c r="L99" s="1">
        <v>3</v>
      </c>
      <c r="M99" s="1">
        <v>4</v>
      </c>
      <c r="N99" s="1">
        <v>5</v>
      </c>
      <c r="Q99" s="1">
        <v>4</v>
      </c>
      <c r="R99" s="1">
        <v>4</v>
      </c>
      <c r="S99" s="1">
        <v>4</v>
      </c>
      <c r="T99" s="1">
        <v>4</v>
      </c>
      <c r="U99" s="1">
        <v>4</v>
      </c>
      <c r="V99" s="1">
        <v>4</v>
      </c>
      <c r="W99" s="1">
        <v>4</v>
      </c>
      <c r="X99" s="1">
        <v>4</v>
      </c>
      <c r="Y99" s="1">
        <v>4</v>
      </c>
      <c r="Z99" s="1">
        <v>4</v>
      </c>
      <c r="AA99" s="1">
        <v>4</v>
      </c>
      <c r="AB99" s="1">
        <v>4</v>
      </c>
    </row>
    <row r="100" spans="1:38" ht="24" customHeight="1">
      <c r="A100"/>
      <c r="C100" s="1">
        <v>3</v>
      </c>
      <c r="D100" s="1">
        <v>-5</v>
      </c>
      <c r="E100" s="1">
        <v>-4</v>
      </c>
      <c r="F100" s="1">
        <v>-3</v>
      </c>
      <c r="G100" s="1">
        <v>-2</v>
      </c>
      <c r="H100" s="1">
        <v>-1</v>
      </c>
      <c r="I100" s="1">
        <v>0</v>
      </c>
      <c r="J100" s="1">
        <v>1</v>
      </c>
      <c r="K100" s="1">
        <v>2</v>
      </c>
      <c r="L100" s="1">
        <v>3</v>
      </c>
      <c r="M100" s="1">
        <v>4</v>
      </c>
      <c r="N100" s="1">
        <v>5</v>
      </c>
      <c r="Q100" s="1">
        <v>3</v>
      </c>
      <c r="R100" s="1">
        <v>3</v>
      </c>
      <c r="S100" s="1">
        <v>3</v>
      </c>
      <c r="T100" s="1">
        <v>3</v>
      </c>
      <c r="U100" s="1">
        <v>3</v>
      </c>
      <c r="V100" s="1">
        <v>3</v>
      </c>
      <c r="W100" s="1">
        <v>3</v>
      </c>
      <c r="X100" s="1">
        <v>3</v>
      </c>
      <c r="Y100" s="1">
        <v>3</v>
      </c>
      <c r="Z100" s="1">
        <v>3</v>
      </c>
      <c r="AA100" s="1">
        <v>3</v>
      </c>
      <c r="AB100" s="1">
        <v>3</v>
      </c>
    </row>
    <row r="101" spans="1:38" ht="24" customHeight="1">
      <c r="A101"/>
      <c r="C101" s="1">
        <v>2</v>
      </c>
      <c r="D101" s="1">
        <v>-5</v>
      </c>
      <c r="E101" s="1">
        <v>-4</v>
      </c>
      <c r="F101" s="1">
        <v>-3</v>
      </c>
      <c r="G101" s="1">
        <v>-2</v>
      </c>
      <c r="H101" s="1">
        <v>-1</v>
      </c>
      <c r="I101" s="1">
        <v>0</v>
      </c>
      <c r="J101" s="1">
        <v>1</v>
      </c>
      <c r="K101" s="1">
        <v>2</v>
      </c>
      <c r="L101" s="1">
        <v>3</v>
      </c>
      <c r="M101" s="1">
        <v>4</v>
      </c>
      <c r="N101" s="1">
        <v>5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</row>
    <row r="102" spans="1:38" ht="24" customHeight="1">
      <c r="A102"/>
      <c r="C102" s="1">
        <v>1</v>
      </c>
      <c r="D102" s="1">
        <v>-5</v>
      </c>
      <c r="E102" s="1">
        <v>-4</v>
      </c>
      <c r="F102" s="1">
        <v>-3</v>
      </c>
      <c r="G102" s="1">
        <v>-2</v>
      </c>
      <c r="H102" s="1">
        <v>-1</v>
      </c>
      <c r="I102" s="1">
        <v>0</v>
      </c>
      <c r="J102" s="1">
        <v>1</v>
      </c>
      <c r="K102" s="1">
        <v>2</v>
      </c>
      <c r="L102" s="1">
        <v>3</v>
      </c>
      <c r="M102" s="1">
        <v>4</v>
      </c>
      <c r="N102" s="1">
        <v>5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</row>
    <row r="103" spans="1:38" ht="24" customHeight="1">
      <c r="A103"/>
      <c r="B103" s="1" t="s">
        <v>8</v>
      </c>
      <c r="C103" s="1">
        <v>0</v>
      </c>
      <c r="D103" s="1">
        <v>-5</v>
      </c>
      <c r="E103" s="1">
        <v>-4</v>
      </c>
      <c r="F103" s="1">
        <v>-3</v>
      </c>
      <c r="G103" s="1">
        <v>-2</v>
      </c>
      <c r="H103" s="1">
        <v>-1</v>
      </c>
      <c r="I103" s="1">
        <v>0</v>
      </c>
      <c r="J103" s="1">
        <v>1</v>
      </c>
      <c r="K103" s="1">
        <v>2</v>
      </c>
      <c r="L103" s="1">
        <v>3</v>
      </c>
      <c r="M103" s="1">
        <v>4</v>
      </c>
      <c r="N103" s="1">
        <v>5</v>
      </c>
      <c r="P103" s="1" t="s">
        <v>8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38" ht="24" customHeight="1">
      <c r="A104"/>
      <c r="C104" s="1">
        <v>-1</v>
      </c>
      <c r="D104" s="1">
        <v>-5</v>
      </c>
      <c r="E104" s="1">
        <v>-4</v>
      </c>
      <c r="F104" s="1">
        <v>-3</v>
      </c>
      <c r="G104" s="1">
        <v>-2</v>
      </c>
      <c r="H104" s="1">
        <v>-1</v>
      </c>
      <c r="I104" s="1">
        <v>0</v>
      </c>
      <c r="J104" s="1">
        <v>1</v>
      </c>
      <c r="K104" s="1">
        <v>2</v>
      </c>
      <c r="L104" s="1">
        <v>3</v>
      </c>
      <c r="M104" s="1">
        <v>4</v>
      </c>
      <c r="N104" s="1">
        <v>5</v>
      </c>
      <c r="Q104" s="1">
        <v>-1</v>
      </c>
      <c r="R104" s="1">
        <v>-1</v>
      </c>
      <c r="S104" s="1">
        <v>-1</v>
      </c>
      <c r="T104" s="1">
        <v>-1</v>
      </c>
      <c r="U104" s="1">
        <v>-1</v>
      </c>
      <c r="V104" s="1">
        <v>-1</v>
      </c>
      <c r="W104" s="1">
        <v>-1</v>
      </c>
      <c r="X104" s="1">
        <v>-1</v>
      </c>
      <c r="Y104" s="1">
        <v>-1</v>
      </c>
      <c r="Z104" s="1">
        <v>-1</v>
      </c>
      <c r="AA104" s="1">
        <v>-1</v>
      </c>
      <c r="AB104" s="1">
        <v>-1</v>
      </c>
    </row>
    <row r="105" spans="1:38" ht="24" customHeight="1">
      <c r="A105"/>
      <c r="C105" s="1">
        <v>-2</v>
      </c>
      <c r="D105" s="1">
        <v>-5</v>
      </c>
      <c r="E105" s="1">
        <v>-4</v>
      </c>
      <c r="F105" s="1">
        <v>-3</v>
      </c>
      <c r="G105" s="1">
        <v>-2</v>
      </c>
      <c r="H105" s="1">
        <v>-1</v>
      </c>
      <c r="I105" s="1">
        <v>0</v>
      </c>
      <c r="J105" s="1">
        <v>1</v>
      </c>
      <c r="K105" s="1">
        <v>2</v>
      </c>
      <c r="L105" s="1">
        <v>3</v>
      </c>
      <c r="M105" s="1">
        <v>4</v>
      </c>
      <c r="N105" s="1">
        <v>5</v>
      </c>
      <c r="Q105" s="1">
        <v>-2</v>
      </c>
      <c r="R105" s="1">
        <v>-2</v>
      </c>
      <c r="S105" s="1">
        <v>-2</v>
      </c>
      <c r="T105" s="1">
        <v>-2</v>
      </c>
      <c r="U105" s="1">
        <v>-2</v>
      </c>
      <c r="V105" s="1">
        <v>-2</v>
      </c>
      <c r="W105" s="1">
        <v>-2</v>
      </c>
      <c r="X105" s="1">
        <v>-2</v>
      </c>
      <c r="Y105" s="1">
        <v>-2</v>
      </c>
      <c r="Z105" s="1">
        <v>-2</v>
      </c>
      <c r="AA105" s="1">
        <v>-2</v>
      </c>
      <c r="AB105" s="1">
        <v>-2</v>
      </c>
    </row>
    <row r="106" spans="1:38" ht="24" customHeight="1">
      <c r="A106"/>
      <c r="C106" s="1">
        <v>-3</v>
      </c>
      <c r="D106" s="1">
        <v>-5</v>
      </c>
      <c r="E106" s="1">
        <v>-4</v>
      </c>
      <c r="F106" s="1">
        <v>-3</v>
      </c>
      <c r="G106" s="1">
        <v>-2</v>
      </c>
      <c r="H106" s="1">
        <v>-1</v>
      </c>
      <c r="I106" s="1">
        <v>0</v>
      </c>
      <c r="J106" s="1">
        <v>1</v>
      </c>
      <c r="K106" s="1">
        <v>2</v>
      </c>
      <c r="L106" s="1">
        <v>3</v>
      </c>
      <c r="M106" s="1">
        <v>4</v>
      </c>
      <c r="N106" s="1">
        <v>5</v>
      </c>
      <c r="Q106" s="1">
        <v>-3</v>
      </c>
      <c r="R106" s="1">
        <v>-3</v>
      </c>
      <c r="S106" s="1">
        <v>-3</v>
      </c>
      <c r="T106" s="1">
        <v>-3</v>
      </c>
      <c r="U106" s="1">
        <v>-3</v>
      </c>
      <c r="V106" s="1">
        <v>-3</v>
      </c>
      <c r="W106" s="1">
        <v>-3</v>
      </c>
      <c r="X106" s="1">
        <v>-3</v>
      </c>
      <c r="Y106" s="1">
        <v>-3</v>
      </c>
      <c r="Z106" s="1">
        <v>-3</v>
      </c>
      <c r="AA106" s="1">
        <v>-3</v>
      </c>
      <c r="AB106" s="1">
        <v>-3</v>
      </c>
    </row>
    <row r="107" spans="1:38" ht="24" customHeight="1">
      <c r="A107"/>
      <c r="C107" s="1">
        <v>-4</v>
      </c>
      <c r="D107" s="1">
        <v>-5</v>
      </c>
      <c r="E107" s="1">
        <v>-4</v>
      </c>
      <c r="F107" s="1">
        <v>-3</v>
      </c>
      <c r="G107" s="1">
        <v>-2</v>
      </c>
      <c r="H107" s="1">
        <v>-1</v>
      </c>
      <c r="I107" s="1">
        <v>0</v>
      </c>
      <c r="J107" s="1">
        <v>1</v>
      </c>
      <c r="K107" s="1">
        <v>2</v>
      </c>
      <c r="L107" s="1">
        <v>3</v>
      </c>
      <c r="M107" s="1">
        <v>4</v>
      </c>
      <c r="N107" s="1">
        <v>5</v>
      </c>
      <c r="Q107" s="1">
        <v>-4</v>
      </c>
      <c r="R107" s="1">
        <v>-4</v>
      </c>
      <c r="S107" s="1">
        <v>-4</v>
      </c>
      <c r="T107" s="1">
        <v>-4</v>
      </c>
      <c r="U107" s="1">
        <v>-4</v>
      </c>
      <c r="V107" s="1">
        <v>-4</v>
      </c>
      <c r="W107" s="1">
        <v>-4</v>
      </c>
      <c r="X107" s="1">
        <v>-4</v>
      </c>
      <c r="Y107" s="1">
        <v>-4</v>
      </c>
      <c r="Z107" s="1">
        <v>-4</v>
      </c>
      <c r="AA107" s="1">
        <v>-4</v>
      </c>
      <c r="AB107" s="1">
        <v>-4</v>
      </c>
    </row>
    <row r="108" spans="1:38" ht="24" customHeight="1">
      <c r="A108"/>
      <c r="C108" s="1">
        <v>-5</v>
      </c>
      <c r="D108" s="1">
        <v>-5</v>
      </c>
      <c r="E108" s="1">
        <v>-4</v>
      </c>
      <c r="F108" s="1">
        <v>-3</v>
      </c>
      <c r="G108" s="1">
        <v>-2</v>
      </c>
      <c r="H108" s="1">
        <v>-1</v>
      </c>
      <c r="I108" s="1">
        <v>0</v>
      </c>
      <c r="J108" s="1">
        <v>1</v>
      </c>
      <c r="K108" s="1">
        <v>2</v>
      </c>
      <c r="L108" s="1">
        <v>3</v>
      </c>
      <c r="M108" s="1">
        <v>4</v>
      </c>
      <c r="N108" s="1">
        <v>5</v>
      </c>
      <c r="Q108" s="1">
        <v>-5</v>
      </c>
      <c r="R108" s="1">
        <v>-5</v>
      </c>
      <c r="S108" s="1">
        <v>-5</v>
      </c>
      <c r="T108" s="1">
        <v>-5</v>
      </c>
      <c r="U108" s="1">
        <v>-5</v>
      </c>
      <c r="V108" s="1">
        <v>-5</v>
      </c>
      <c r="W108" s="1">
        <v>-5</v>
      </c>
      <c r="X108" s="1">
        <v>-5</v>
      </c>
      <c r="Y108" s="1">
        <v>-5</v>
      </c>
      <c r="Z108" s="1">
        <v>-5</v>
      </c>
      <c r="AA108" s="1">
        <v>-5</v>
      </c>
      <c r="AB108" s="1">
        <v>-5</v>
      </c>
    </row>
    <row r="109" spans="1:38" ht="24" customHeight="1">
      <c r="A109"/>
      <c r="D109" s="1" cm="1">
        <f t="array" ref="D109:N109">_xlfn.SEQUENCE(1,11,-5)</f>
        <v>-5</v>
      </c>
      <c r="E109" s="1">
        <v>-4</v>
      </c>
      <c r="F109" s="1">
        <v>-3</v>
      </c>
      <c r="G109" s="1">
        <v>-2</v>
      </c>
      <c r="H109" s="1">
        <v>-1</v>
      </c>
      <c r="I109" s="1">
        <v>0</v>
      </c>
      <c r="J109" s="1">
        <v>1</v>
      </c>
      <c r="K109" s="1">
        <v>2</v>
      </c>
      <c r="L109" s="1">
        <v>3</v>
      </c>
      <c r="M109" s="1">
        <v>4</v>
      </c>
      <c r="N109" s="1">
        <v>5</v>
      </c>
      <c r="R109" s="1" cm="1">
        <f t="array" ref="R109:AB109">_xlfn.SEQUENCE(1,11,-5)</f>
        <v>-5</v>
      </c>
      <c r="S109" s="1">
        <v>-4</v>
      </c>
      <c r="T109" s="1">
        <v>-3</v>
      </c>
      <c r="U109" s="1">
        <v>-2</v>
      </c>
      <c r="V109" s="1">
        <v>-1</v>
      </c>
      <c r="W109" s="1">
        <v>0</v>
      </c>
      <c r="X109" s="1">
        <v>1</v>
      </c>
      <c r="Y109" s="1">
        <v>2</v>
      </c>
      <c r="Z109" s="1">
        <v>3</v>
      </c>
      <c r="AA109" s="1">
        <v>4</v>
      </c>
      <c r="AB109" s="1">
        <v>5</v>
      </c>
    </row>
    <row r="110" spans="1:38" ht="24" customHeight="1">
      <c r="A110"/>
      <c r="B110"/>
      <c r="I110" s="1" t="s">
        <v>7</v>
      </c>
      <c r="R110"/>
      <c r="W110" s="1" t="s">
        <v>8</v>
      </c>
    </row>
    <row r="111" spans="1:38" ht="24" customHeight="1">
      <c r="A111"/>
      <c r="B111"/>
      <c r="C111"/>
      <c r="D111"/>
      <c r="E111"/>
      <c r="F111"/>
      <c r="H111"/>
      <c r="V111"/>
      <c r="AL111"/>
    </row>
    <row r="112" spans="1:38" ht="24" customHeight="1">
      <c r="A112"/>
      <c r="B112"/>
      <c r="C112"/>
      <c r="D112"/>
      <c r="E112"/>
      <c r="F112"/>
      <c r="H112"/>
      <c r="V112"/>
      <c r="AL112"/>
    </row>
    <row r="113" spans="1:43" s="41" customFormat="1" ht="24" customHeight="1">
      <c r="A113" s="42" t="s">
        <v>26</v>
      </c>
      <c r="B113" s="40"/>
      <c r="C113" s="40"/>
      <c r="D113" s="40"/>
      <c r="E113" s="40"/>
      <c r="F113" s="40"/>
      <c r="H113" s="40"/>
      <c r="V113" s="40"/>
      <c r="AL113" s="40"/>
    </row>
    <row r="114" spans="1:43" ht="24" customHeight="1">
      <c r="A114"/>
      <c r="B114"/>
      <c r="C114"/>
      <c r="D114"/>
      <c r="E114"/>
      <c r="F114"/>
      <c r="H114"/>
      <c r="V114"/>
      <c r="AL114"/>
    </row>
    <row r="115" spans="1:43" ht="24" customHeight="1">
      <c r="A115"/>
      <c r="B115"/>
      <c r="C115"/>
      <c r="D115"/>
      <c r="E115"/>
      <c r="F115"/>
      <c r="G115"/>
      <c r="H115"/>
      <c r="I115"/>
      <c r="J115"/>
      <c r="K115"/>
      <c r="L115"/>
      <c r="AQ115"/>
    </row>
    <row r="116" spans="1:43" ht="24" customHeight="1">
      <c r="A116"/>
      <c r="B116"/>
      <c r="C116"/>
      <c r="D116"/>
      <c r="E116"/>
      <c r="F116"/>
      <c r="G116" s="2">
        <v>1</v>
      </c>
      <c r="H116" s="2">
        <v>1</v>
      </c>
      <c r="I116" s="27">
        <v>3</v>
      </c>
      <c r="J116"/>
      <c r="K116"/>
      <c r="L116" s="23"/>
      <c r="M116" s="23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43" ht="24" customHeight="1">
      <c r="A117"/>
      <c r="B117"/>
      <c r="C117"/>
      <c r="D117"/>
      <c r="E117"/>
      <c r="F117"/>
      <c r="G117" s="2">
        <v>-1</v>
      </c>
      <c r="H117" s="2">
        <v>-1</v>
      </c>
      <c r="I117" s="27">
        <v>3</v>
      </c>
      <c r="J117"/>
      <c r="K117"/>
      <c r="L117" s="24"/>
      <c r="M117" s="24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43" ht="24" customHeight="1">
      <c r="A118"/>
      <c r="B118"/>
      <c r="C118"/>
      <c r="D118"/>
      <c r="E118"/>
      <c r="F118"/>
      <c r="G118" s="2">
        <v>0.1</v>
      </c>
      <c r="H118" s="2">
        <v>1</v>
      </c>
      <c r="I118" s="27">
        <v>1</v>
      </c>
      <c r="J118"/>
      <c r="K118"/>
      <c r="L118" s="25"/>
      <c r="M118" s="25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43" ht="24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43" ht="24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43" ht="24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43" ht="24" customHeight="1">
      <c r="A122"/>
      <c r="B122"/>
      <c r="R122"/>
    </row>
    <row r="123" spans="1:43" ht="24" customHeight="1">
      <c r="A123"/>
      <c r="B123"/>
      <c r="R123"/>
    </row>
    <row r="124" spans="1:43" ht="24" customHeight="1">
      <c r="A124"/>
      <c r="C124" s="1" cm="1">
        <f t="array" ref="C124:C134">_xlfn.SEQUENCE(11,1,5,-1)</f>
        <v>5</v>
      </c>
      <c r="D124" s="1" cm="1">
        <f t="array" ref="D124:N134">G116*D98:N108+H116*R98:AB108+I116</f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  <c r="K124" s="1">
        <v>10</v>
      </c>
      <c r="L124" s="1">
        <v>11</v>
      </c>
      <c r="M124" s="1">
        <v>12</v>
      </c>
      <c r="N124" s="1">
        <v>13</v>
      </c>
      <c r="Q124" s="1" cm="1">
        <f t="array" ref="Q124:Q134">_xlfn.SEQUENCE(11,1,5,-1)</f>
        <v>5</v>
      </c>
      <c r="R124" s="1" cm="1">
        <f t="array" ref="R124:AB134">G117*D98:N108+H117*R98:AB108+I117</f>
        <v>3</v>
      </c>
      <c r="S124" s="1">
        <v>2</v>
      </c>
      <c r="T124" s="1">
        <v>1</v>
      </c>
      <c r="U124" s="1">
        <v>0</v>
      </c>
      <c r="V124" s="1">
        <v>-1</v>
      </c>
      <c r="W124" s="1">
        <v>-2</v>
      </c>
      <c r="X124" s="1">
        <v>-3</v>
      </c>
      <c r="Y124" s="1">
        <v>-4</v>
      </c>
      <c r="Z124" s="1">
        <v>-5</v>
      </c>
      <c r="AA124" s="1">
        <v>-6</v>
      </c>
      <c r="AB124" s="1">
        <v>-7</v>
      </c>
      <c r="AE124" s="1" cm="1">
        <f t="array" ref="AE124:AE134">_xlfn.SEQUENCE(11,1,5,-1)</f>
        <v>5</v>
      </c>
      <c r="AF124" s="1" cm="1">
        <f t="array" ref="AF124:AP134">G118*D98:N108+H118*R98:AB108+I118</f>
        <v>5.5</v>
      </c>
      <c r="AG124" s="1">
        <v>5.6</v>
      </c>
      <c r="AH124" s="1">
        <v>5.7</v>
      </c>
      <c r="AI124" s="1">
        <v>5.8</v>
      </c>
      <c r="AJ124" s="1">
        <v>5.9</v>
      </c>
      <c r="AK124" s="1">
        <v>6</v>
      </c>
      <c r="AL124" s="1">
        <v>6.1</v>
      </c>
      <c r="AM124" s="1">
        <v>6.2</v>
      </c>
      <c r="AN124" s="1">
        <v>6.3</v>
      </c>
      <c r="AO124" s="1">
        <v>6.4</v>
      </c>
      <c r="AP124" s="1">
        <v>6.5</v>
      </c>
    </row>
    <row r="125" spans="1:43" ht="24" customHeight="1">
      <c r="A125"/>
      <c r="C125" s="1">
        <v>4</v>
      </c>
      <c r="D125" s="1">
        <v>2</v>
      </c>
      <c r="E125" s="1">
        <v>3</v>
      </c>
      <c r="F125" s="1">
        <v>4</v>
      </c>
      <c r="G125" s="1">
        <v>5</v>
      </c>
      <c r="H125" s="1">
        <v>6</v>
      </c>
      <c r="I125" s="1">
        <v>7</v>
      </c>
      <c r="J125" s="1">
        <v>8</v>
      </c>
      <c r="K125" s="1">
        <v>9</v>
      </c>
      <c r="L125" s="1">
        <v>10</v>
      </c>
      <c r="M125" s="1">
        <v>11</v>
      </c>
      <c r="N125" s="1">
        <v>12</v>
      </c>
      <c r="Q125" s="1">
        <v>4</v>
      </c>
      <c r="R125" s="1">
        <v>4</v>
      </c>
      <c r="S125" s="1">
        <v>3</v>
      </c>
      <c r="T125" s="1">
        <v>2</v>
      </c>
      <c r="U125" s="1">
        <v>1</v>
      </c>
      <c r="V125" s="1">
        <v>0</v>
      </c>
      <c r="W125" s="1">
        <v>-1</v>
      </c>
      <c r="X125" s="1">
        <v>-2</v>
      </c>
      <c r="Y125" s="1">
        <v>-3</v>
      </c>
      <c r="Z125" s="1">
        <v>-4</v>
      </c>
      <c r="AA125" s="1">
        <v>-5</v>
      </c>
      <c r="AB125" s="1">
        <v>-6</v>
      </c>
      <c r="AE125" s="1">
        <v>4</v>
      </c>
      <c r="AF125" s="1">
        <v>4.5</v>
      </c>
      <c r="AG125" s="1">
        <v>4.5999999999999996</v>
      </c>
      <c r="AH125" s="1">
        <v>4.7</v>
      </c>
      <c r="AI125" s="1">
        <v>4.8</v>
      </c>
      <c r="AJ125" s="1">
        <v>4.9000000000000004</v>
      </c>
      <c r="AK125" s="1">
        <v>5</v>
      </c>
      <c r="AL125" s="1">
        <v>5.0999999999999996</v>
      </c>
      <c r="AM125" s="1">
        <v>5.2</v>
      </c>
      <c r="AN125" s="1">
        <v>5.3</v>
      </c>
      <c r="AO125" s="1">
        <v>5.4</v>
      </c>
      <c r="AP125" s="1">
        <v>5.5</v>
      </c>
    </row>
    <row r="126" spans="1:43" ht="24" customHeight="1">
      <c r="A126"/>
      <c r="C126" s="1">
        <v>3</v>
      </c>
      <c r="D126" s="1">
        <v>1</v>
      </c>
      <c r="E126" s="1">
        <v>2</v>
      </c>
      <c r="F126" s="1">
        <v>3</v>
      </c>
      <c r="G126" s="1">
        <v>4</v>
      </c>
      <c r="H126" s="1">
        <v>5</v>
      </c>
      <c r="I126" s="1">
        <v>6</v>
      </c>
      <c r="J126" s="1">
        <v>7</v>
      </c>
      <c r="K126" s="1">
        <v>8</v>
      </c>
      <c r="L126" s="1">
        <v>9</v>
      </c>
      <c r="M126" s="1">
        <v>10</v>
      </c>
      <c r="N126" s="1">
        <v>11</v>
      </c>
      <c r="Q126" s="1">
        <v>3</v>
      </c>
      <c r="R126" s="1">
        <v>5</v>
      </c>
      <c r="S126" s="1">
        <v>4</v>
      </c>
      <c r="T126" s="1">
        <v>3</v>
      </c>
      <c r="U126" s="1">
        <v>2</v>
      </c>
      <c r="V126" s="1">
        <v>1</v>
      </c>
      <c r="W126" s="1">
        <v>0</v>
      </c>
      <c r="X126" s="1">
        <v>-1</v>
      </c>
      <c r="Y126" s="1">
        <v>-2</v>
      </c>
      <c r="Z126" s="1">
        <v>-3</v>
      </c>
      <c r="AA126" s="1">
        <v>-4</v>
      </c>
      <c r="AB126" s="1">
        <v>-5</v>
      </c>
      <c r="AE126" s="1">
        <v>3</v>
      </c>
      <c r="AF126" s="1">
        <v>3.5</v>
      </c>
      <c r="AG126" s="1">
        <v>3.6</v>
      </c>
      <c r="AH126" s="1">
        <v>3.7</v>
      </c>
      <c r="AI126" s="1">
        <v>3.8</v>
      </c>
      <c r="AJ126" s="1">
        <v>3.9</v>
      </c>
      <c r="AK126" s="1">
        <v>4</v>
      </c>
      <c r="AL126" s="1">
        <v>4.0999999999999996</v>
      </c>
      <c r="AM126" s="1">
        <v>4.2</v>
      </c>
      <c r="AN126" s="1">
        <v>4.3</v>
      </c>
      <c r="AO126" s="1">
        <v>4.4000000000000004</v>
      </c>
      <c r="AP126" s="1">
        <v>4.5</v>
      </c>
    </row>
    <row r="127" spans="1:43" ht="24" customHeight="1">
      <c r="A127"/>
      <c r="C127" s="1">
        <v>2</v>
      </c>
      <c r="D127" s="1">
        <v>0</v>
      </c>
      <c r="E127" s="1">
        <v>1</v>
      </c>
      <c r="F127" s="1">
        <v>2</v>
      </c>
      <c r="G127" s="1">
        <v>3</v>
      </c>
      <c r="H127" s="1">
        <v>4</v>
      </c>
      <c r="I127" s="1">
        <v>5</v>
      </c>
      <c r="J127" s="1">
        <v>6</v>
      </c>
      <c r="K127" s="1">
        <v>7</v>
      </c>
      <c r="L127" s="1">
        <v>8</v>
      </c>
      <c r="M127" s="1">
        <v>9</v>
      </c>
      <c r="N127" s="1">
        <v>10</v>
      </c>
      <c r="Q127" s="1">
        <v>2</v>
      </c>
      <c r="R127" s="1">
        <v>6</v>
      </c>
      <c r="S127" s="1">
        <v>5</v>
      </c>
      <c r="T127" s="1">
        <v>4</v>
      </c>
      <c r="U127" s="1">
        <v>3</v>
      </c>
      <c r="V127" s="1">
        <v>2</v>
      </c>
      <c r="W127" s="1">
        <v>1</v>
      </c>
      <c r="X127" s="1">
        <v>0</v>
      </c>
      <c r="Y127" s="1">
        <v>-1</v>
      </c>
      <c r="Z127" s="1">
        <v>-2</v>
      </c>
      <c r="AA127" s="1">
        <v>-3</v>
      </c>
      <c r="AB127" s="1">
        <v>-4</v>
      </c>
      <c r="AE127" s="1">
        <v>2</v>
      </c>
      <c r="AF127" s="1">
        <v>2.5</v>
      </c>
      <c r="AG127" s="1">
        <v>2.6</v>
      </c>
      <c r="AH127" s="1">
        <v>2.7</v>
      </c>
      <c r="AI127" s="1">
        <v>2.8</v>
      </c>
      <c r="AJ127" s="1">
        <v>2.9</v>
      </c>
      <c r="AK127" s="1">
        <v>3</v>
      </c>
      <c r="AL127" s="1">
        <v>3.1</v>
      </c>
      <c r="AM127" s="1">
        <v>3.2</v>
      </c>
      <c r="AN127" s="1">
        <v>3.3</v>
      </c>
      <c r="AO127" s="1">
        <v>3.4</v>
      </c>
      <c r="AP127" s="1">
        <v>3.5</v>
      </c>
    </row>
    <row r="128" spans="1:43" ht="24" customHeight="1">
      <c r="A128"/>
      <c r="C128" s="1">
        <v>1</v>
      </c>
      <c r="D128" s="1">
        <v>-1</v>
      </c>
      <c r="E128" s="1">
        <v>0</v>
      </c>
      <c r="F128" s="1">
        <v>1</v>
      </c>
      <c r="G128" s="1">
        <v>2</v>
      </c>
      <c r="H128" s="1">
        <v>3</v>
      </c>
      <c r="I128" s="1">
        <v>4</v>
      </c>
      <c r="J128" s="1">
        <v>5</v>
      </c>
      <c r="K128" s="1">
        <v>6</v>
      </c>
      <c r="L128" s="1">
        <v>7</v>
      </c>
      <c r="M128" s="1">
        <v>8</v>
      </c>
      <c r="N128" s="1">
        <v>9</v>
      </c>
      <c r="Q128" s="1">
        <v>1</v>
      </c>
      <c r="R128" s="1">
        <v>7</v>
      </c>
      <c r="S128" s="1">
        <v>6</v>
      </c>
      <c r="T128" s="1">
        <v>5</v>
      </c>
      <c r="U128" s="1">
        <v>4</v>
      </c>
      <c r="V128" s="1">
        <v>3</v>
      </c>
      <c r="W128" s="1">
        <v>2</v>
      </c>
      <c r="X128" s="1">
        <v>1</v>
      </c>
      <c r="Y128" s="1">
        <v>0</v>
      </c>
      <c r="Z128" s="1">
        <v>-1</v>
      </c>
      <c r="AA128" s="1">
        <v>-2</v>
      </c>
      <c r="AB128" s="1">
        <v>-3</v>
      </c>
      <c r="AE128" s="1">
        <v>1</v>
      </c>
      <c r="AF128" s="1">
        <v>1.5</v>
      </c>
      <c r="AG128" s="1">
        <v>1.6</v>
      </c>
      <c r="AH128" s="1">
        <v>1.7</v>
      </c>
      <c r="AI128" s="1">
        <v>1.8</v>
      </c>
      <c r="AJ128" s="1">
        <v>1.9</v>
      </c>
      <c r="AK128" s="1">
        <v>2</v>
      </c>
      <c r="AL128" s="1">
        <v>2.1</v>
      </c>
      <c r="AM128" s="1">
        <v>2.2000000000000002</v>
      </c>
      <c r="AN128" s="1">
        <v>2.2999999999999998</v>
      </c>
      <c r="AO128" s="1">
        <v>2.4</v>
      </c>
      <c r="AP128" s="1">
        <v>2.5</v>
      </c>
    </row>
    <row r="129" spans="1:42" ht="24" customHeight="1">
      <c r="A129"/>
      <c r="B129" s="1" t="s">
        <v>8</v>
      </c>
      <c r="C129" s="1">
        <v>0</v>
      </c>
      <c r="D129" s="1">
        <v>-2</v>
      </c>
      <c r="E129" s="1">
        <v>-1</v>
      </c>
      <c r="F129" s="1">
        <v>0</v>
      </c>
      <c r="G129" s="1">
        <v>1</v>
      </c>
      <c r="H129" s="1">
        <v>2</v>
      </c>
      <c r="I129" s="1">
        <v>3</v>
      </c>
      <c r="J129" s="1">
        <v>4</v>
      </c>
      <c r="K129" s="1">
        <v>5</v>
      </c>
      <c r="L129" s="1">
        <v>6</v>
      </c>
      <c r="M129" s="1">
        <v>7</v>
      </c>
      <c r="N129" s="1">
        <v>8</v>
      </c>
      <c r="P129" s="1" t="s">
        <v>8</v>
      </c>
      <c r="Q129" s="1">
        <v>0</v>
      </c>
      <c r="R129" s="1">
        <v>8</v>
      </c>
      <c r="S129" s="1">
        <v>7</v>
      </c>
      <c r="T129" s="1">
        <v>6</v>
      </c>
      <c r="U129" s="1">
        <v>5</v>
      </c>
      <c r="V129" s="1">
        <v>4</v>
      </c>
      <c r="W129" s="1">
        <v>3</v>
      </c>
      <c r="X129" s="1">
        <v>2</v>
      </c>
      <c r="Y129" s="1">
        <v>1</v>
      </c>
      <c r="Z129" s="1">
        <v>0</v>
      </c>
      <c r="AA129" s="1">
        <v>-1</v>
      </c>
      <c r="AB129" s="1">
        <v>-2</v>
      </c>
      <c r="AD129" s="1" t="s">
        <v>8</v>
      </c>
      <c r="AE129" s="1">
        <v>0</v>
      </c>
      <c r="AF129" s="1">
        <v>0.5</v>
      </c>
      <c r="AG129" s="1">
        <v>0.6</v>
      </c>
      <c r="AH129" s="1">
        <v>0.7</v>
      </c>
      <c r="AI129" s="1">
        <v>0.8</v>
      </c>
      <c r="AJ129" s="1">
        <v>0.9</v>
      </c>
      <c r="AK129" s="1">
        <v>1</v>
      </c>
      <c r="AL129" s="1">
        <v>1.1000000000000001</v>
      </c>
      <c r="AM129" s="1">
        <v>1.2</v>
      </c>
      <c r="AN129" s="1">
        <v>1.3</v>
      </c>
      <c r="AO129" s="1">
        <v>1.4</v>
      </c>
      <c r="AP129" s="1">
        <v>1.5</v>
      </c>
    </row>
    <row r="130" spans="1:42" ht="24" customHeight="1">
      <c r="A130"/>
      <c r="C130" s="1">
        <v>-1</v>
      </c>
      <c r="D130" s="1">
        <v>-3</v>
      </c>
      <c r="E130" s="1">
        <v>-2</v>
      </c>
      <c r="F130" s="1">
        <v>-1</v>
      </c>
      <c r="G130" s="1">
        <v>0</v>
      </c>
      <c r="H130" s="1">
        <v>1</v>
      </c>
      <c r="I130" s="1">
        <v>2</v>
      </c>
      <c r="J130" s="1">
        <v>3</v>
      </c>
      <c r="K130" s="1">
        <v>4</v>
      </c>
      <c r="L130" s="1">
        <v>5</v>
      </c>
      <c r="M130" s="1">
        <v>6</v>
      </c>
      <c r="N130" s="1">
        <v>7</v>
      </c>
      <c r="Q130" s="1">
        <v>-1</v>
      </c>
      <c r="R130" s="1">
        <v>9</v>
      </c>
      <c r="S130" s="1">
        <v>8</v>
      </c>
      <c r="T130" s="1">
        <v>7</v>
      </c>
      <c r="U130" s="1">
        <v>6</v>
      </c>
      <c r="V130" s="1">
        <v>5</v>
      </c>
      <c r="W130" s="1">
        <v>4</v>
      </c>
      <c r="X130" s="1">
        <v>3</v>
      </c>
      <c r="Y130" s="1">
        <v>2</v>
      </c>
      <c r="Z130" s="1">
        <v>1</v>
      </c>
      <c r="AA130" s="1">
        <v>0</v>
      </c>
      <c r="AB130" s="1">
        <v>-1</v>
      </c>
      <c r="AE130" s="1">
        <v>-1</v>
      </c>
      <c r="AF130" s="1">
        <v>-0.5</v>
      </c>
      <c r="AG130" s="1">
        <v>-0.39999999999999991</v>
      </c>
      <c r="AH130" s="1">
        <v>-0.30000000000000004</v>
      </c>
      <c r="AI130" s="1">
        <v>-0.19999999999999996</v>
      </c>
      <c r="AJ130" s="1">
        <v>-0.10000000000000009</v>
      </c>
      <c r="AK130" s="1">
        <v>0</v>
      </c>
      <c r="AL130" s="1">
        <v>9.9999999999999978E-2</v>
      </c>
      <c r="AM130" s="1">
        <v>0.19999999999999996</v>
      </c>
      <c r="AN130" s="1">
        <v>0.30000000000000004</v>
      </c>
      <c r="AO130" s="1">
        <v>0.4</v>
      </c>
      <c r="AP130" s="1">
        <v>0.5</v>
      </c>
    </row>
    <row r="131" spans="1:42" ht="24" customHeight="1">
      <c r="A131"/>
      <c r="C131" s="1">
        <v>-2</v>
      </c>
      <c r="D131" s="1">
        <v>-4</v>
      </c>
      <c r="E131" s="1">
        <v>-3</v>
      </c>
      <c r="F131" s="1">
        <v>-2</v>
      </c>
      <c r="G131" s="1">
        <v>-1</v>
      </c>
      <c r="H131" s="1">
        <v>0</v>
      </c>
      <c r="I131" s="1">
        <v>1</v>
      </c>
      <c r="J131" s="1">
        <v>2</v>
      </c>
      <c r="K131" s="1">
        <v>3</v>
      </c>
      <c r="L131" s="1">
        <v>4</v>
      </c>
      <c r="M131" s="1">
        <v>5</v>
      </c>
      <c r="N131" s="1">
        <v>6</v>
      </c>
      <c r="Q131" s="1">
        <v>-2</v>
      </c>
      <c r="R131" s="1">
        <v>10</v>
      </c>
      <c r="S131" s="1">
        <v>9</v>
      </c>
      <c r="T131" s="1">
        <v>8</v>
      </c>
      <c r="U131" s="1">
        <v>7</v>
      </c>
      <c r="V131" s="1">
        <v>6</v>
      </c>
      <c r="W131" s="1">
        <v>5</v>
      </c>
      <c r="X131" s="1">
        <v>4</v>
      </c>
      <c r="Y131" s="1">
        <v>3</v>
      </c>
      <c r="Z131" s="1">
        <v>2</v>
      </c>
      <c r="AA131" s="1">
        <v>1</v>
      </c>
      <c r="AB131" s="1">
        <v>0</v>
      </c>
      <c r="AE131" s="1">
        <v>-2</v>
      </c>
      <c r="AF131" s="1">
        <v>-1.5</v>
      </c>
      <c r="AG131" s="1">
        <v>-1.4</v>
      </c>
      <c r="AH131" s="1">
        <v>-1.2999999999999998</v>
      </c>
      <c r="AI131" s="1">
        <v>-1.2000000000000002</v>
      </c>
      <c r="AJ131" s="1">
        <v>-1.1000000000000001</v>
      </c>
      <c r="AK131" s="1">
        <v>-1</v>
      </c>
      <c r="AL131" s="1">
        <v>-0.89999999999999991</v>
      </c>
      <c r="AM131" s="1">
        <v>-0.8</v>
      </c>
      <c r="AN131" s="1">
        <v>-0.7</v>
      </c>
      <c r="AO131" s="1">
        <v>-0.60000000000000009</v>
      </c>
      <c r="AP131" s="1">
        <v>-0.5</v>
      </c>
    </row>
    <row r="132" spans="1:42" ht="24" customHeight="1">
      <c r="A132"/>
      <c r="C132" s="1">
        <v>-3</v>
      </c>
      <c r="D132" s="1">
        <v>-5</v>
      </c>
      <c r="E132" s="1">
        <v>-4</v>
      </c>
      <c r="F132" s="1">
        <v>-3</v>
      </c>
      <c r="G132" s="1">
        <v>-2</v>
      </c>
      <c r="H132" s="1">
        <v>-1</v>
      </c>
      <c r="I132" s="1">
        <v>0</v>
      </c>
      <c r="J132" s="1">
        <v>1</v>
      </c>
      <c r="K132" s="1">
        <v>2</v>
      </c>
      <c r="L132" s="1">
        <v>3</v>
      </c>
      <c r="M132" s="1">
        <v>4</v>
      </c>
      <c r="N132" s="1">
        <v>5</v>
      </c>
      <c r="Q132" s="1">
        <v>-3</v>
      </c>
      <c r="R132" s="1">
        <v>11</v>
      </c>
      <c r="S132" s="1">
        <v>10</v>
      </c>
      <c r="T132" s="1">
        <v>9</v>
      </c>
      <c r="U132" s="1">
        <v>8</v>
      </c>
      <c r="V132" s="1">
        <v>7</v>
      </c>
      <c r="W132" s="1">
        <v>6</v>
      </c>
      <c r="X132" s="1">
        <v>5</v>
      </c>
      <c r="Y132" s="1">
        <v>4</v>
      </c>
      <c r="Z132" s="1">
        <v>3</v>
      </c>
      <c r="AA132" s="1">
        <v>2</v>
      </c>
      <c r="AB132" s="1">
        <v>1</v>
      </c>
      <c r="AE132" s="1">
        <v>-3</v>
      </c>
      <c r="AF132" s="1">
        <v>-2.5</v>
      </c>
      <c r="AG132" s="1">
        <v>-2.4</v>
      </c>
      <c r="AH132" s="1">
        <v>-2.2999999999999998</v>
      </c>
      <c r="AI132" s="1">
        <v>-2.2000000000000002</v>
      </c>
      <c r="AJ132" s="1">
        <v>-2.1</v>
      </c>
      <c r="AK132" s="1">
        <v>-2</v>
      </c>
      <c r="AL132" s="1">
        <v>-1.9</v>
      </c>
      <c r="AM132" s="1">
        <v>-1.7999999999999998</v>
      </c>
      <c r="AN132" s="1">
        <v>-1.7000000000000002</v>
      </c>
      <c r="AO132" s="1">
        <v>-1.6</v>
      </c>
      <c r="AP132" s="1">
        <v>-1.5</v>
      </c>
    </row>
    <row r="133" spans="1:42" ht="24" customHeight="1">
      <c r="A133"/>
      <c r="C133" s="1">
        <v>-4</v>
      </c>
      <c r="D133" s="1">
        <v>-6</v>
      </c>
      <c r="E133" s="1">
        <v>-5</v>
      </c>
      <c r="F133" s="1">
        <v>-4</v>
      </c>
      <c r="G133" s="1">
        <v>-3</v>
      </c>
      <c r="H133" s="1">
        <v>-2</v>
      </c>
      <c r="I133" s="1">
        <v>-1</v>
      </c>
      <c r="J133" s="1">
        <v>0</v>
      </c>
      <c r="K133" s="1">
        <v>1</v>
      </c>
      <c r="L133" s="1">
        <v>2</v>
      </c>
      <c r="M133" s="1">
        <v>3</v>
      </c>
      <c r="N133" s="1">
        <v>4</v>
      </c>
      <c r="Q133" s="1">
        <v>-4</v>
      </c>
      <c r="R133" s="1">
        <v>12</v>
      </c>
      <c r="S133" s="1">
        <v>11</v>
      </c>
      <c r="T133" s="1">
        <v>10</v>
      </c>
      <c r="U133" s="1">
        <v>9</v>
      </c>
      <c r="V133" s="1">
        <v>8</v>
      </c>
      <c r="W133" s="1">
        <v>7</v>
      </c>
      <c r="X133" s="1">
        <v>6</v>
      </c>
      <c r="Y133" s="1">
        <v>5</v>
      </c>
      <c r="Z133" s="1">
        <v>4</v>
      </c>
      <c r="AA133" s="1">
        <v>3</v>
      </c>
      <c r="AB133" s="1">
        <v>2</v>
      </c>
      <c r="AE133" s="1">
        <v>-4</v>
      </c>
      <c r="AF133" s="1">
        <v>-3.5</v>
      </c>
      <c r="AG133" s="1">
        <v>-3.4000000000000004</v>
      </c>
      <c r="AH133" s="1">
        <v>-3.3</v>
      </c>
      <c r="AI133" s="1">
        <v>-3.2</v>
      </c>
      <c r="AJ133" s="1">
        <v>-3.0999999999999996</v>
      </c>
      <c r="AK133" s="1">
        <v>-3</v>
      </c>
      <c r="AL133" s="1">
        <v>-2.9</v>
      </c>
      <c r="AM133" s="1">
        <v>-2.8</v>
      </c>
      <c r="AN133" s="1">
        <v>-2.7</v>
      </c>
      <c r="AO133" s="1">
        <v>-2.6</v>
      </c>
      <c r="AP133" s="1">
        <v>-2.5</v>
      </c>
    </row>
    <row r="134" spans="1:42" ht="24" customHeight="1">
      <c r="A134"/>
      <c r="C134" s="1">
        <v>-5</v>
      </c>
      <c r="D134" s="1">
        <v>-7</v>
      </c>
      <c r="E134" s="1">
        <v>-6</v>
      </c>
      <c r="F134" s="1">
        <v>-5</v>
      </c>
      <c r="G134" s="1">
        <v>-4</v>
      </c>
      <c r="H134" s="1">
        <v>-3</v>
      </c>
      <c r="I134" s="1">
        <v>-2</v>
      </c>
      <c r="J134" s="1">
        <v>-1</v>
      </c>
      <c r="K134" s="1">
        <v>0</v>
      </c>
      <c r="L134" s="1">
        <v>1</v>
      </c>
      <c r="M134" s="1">
        <v>2</v>
      </c>
      <c r="N134" s="1">
        <v>3</v>
      </c>
      <c r="Q134" s="1">
        <v>-5</v>
      </c>
      <c r="R134" s="1">
        <v>13</v>
      </c>
      <c r="S134" s="1">
        <v>12</v>
      </c>
      <c r="T134" s="1">
        <v>11</v>
      </c>
      <c r="U134" s="1">
        <v>10</v>
      </c>
      <c r="V134" s="1">
        <v>9</v>
      </c>
      <c r="W134" s="1">
        <v>8</v>
      </c>
      <c r="X134" s="1">
        <v>7</v>
      </c>
      <c r="Y134" s="1">
        <v>6</v>
      </c>
      <c r="Z134" s="1">
        <v>5</v>
      </c>
      <c r="AA134" s="1">
        <v>4</v>
      </c>
      <c r="AB134" s="1">
        <v>3</v>
      </c>
      <c r="AE134" s="1">
        <v>-5</v>
      </c>
      <c r="AF134" s="1">
        <v>-4.5</v>
      </c>
      <c r="AG134" s="1">
        <v>-4.4000000000000004</v>
      </c>
      <c r="AH134" s="1">
        <v>-4.3</v>
      </c>
      <c r="AI134" s="1">
        <v>-4.2</v>
      </c>
      <c r="AJ134" s="1">
        <v>-4.0999999999999996</v>
      </c>
      <c r="AK134" s="1">
        <v>-4</v>
      </c>
      <c r="AL134" s="1">
        <v>-3.9000000000000004</v>
      </c>
      <c r="AM134" s="1">
        <v>-3.8</v>
      </c>
      <c r="AN134" s="1">
        <v>-3.7</v>
      </c>
      <c r="AO134" s="1">
        <v>-3.5999999999999996</v>
      </c>
      <c r="AP134" s="1">
        <v>-3.5</v>
      </c>
    </row>
    <row r="135" spans="1:42" ht="24" customHeight="1">
      <c r="A135"/>
      <c r="D135" s="1" cm="1">
        <f t="array" ref="D135:N135">_xlfn.SEQUENCE(1,11,-5)</f>
        <v>-5</v>
      </c>
      <c r="E135" s="1">
        <v>-4</v>
      </c>
      <c r="F135" s="1">
        <v>-3</v>
      </c>
      <c r="G135" s="1">
        <v>-2</v>
      </c>
      <c r="H135" s="1">
        <v>-1</v>
      </c>
      <c r="I135" s="1">
        <v>0</v>
      </c>
      <c r="J135" s="1">
        <v>1</v>
      </c>
      <c r="K135" s="1">
        <v>2</v>
      </c>
      <c r="L135" s="1">
        <v>3</v>
      </c>
      <c r="M135" s="1">
        <v>4</v>
      </c>
      <c r="N135" s="1">
        <v>5</v>
      </c>
      <c r="R135" s="1" cm="1">
        <f t="array" ref="R135:AB135">_xlfn.SEQUENCE(1,11,-5)</f>
        <v>-5</v>
      </c>
      <c r="S135" s="1">
        <v>-4</v>
      </c>
      <c r="T135" s="1">
        <v>-3</v>
      </c>
      <c r="U135" s="1">
        <v>-2</v>
      </c>
      <c r="V135" s="1">
        <v>-1</v>
      </c>
      <c r="W135" s="1">
        <v>0</v>
      </c>
      <c r="X135" s="1">
        <v>1</v>
      </c>
      <c r="Y135" s="1">
        <v>2</v>
      </c>
      <c r="Z135" s="1">
        <v>3</v>
      </c>
      <c r="AA135" s="1">
        <v>4</v>
      </c>
      <c r="AB135" s="1">
        <v>5</v>
      </c>
      <c r="AF135" s="1" cm="1">
        <f t="array" ref="AF135:AP135">_xlfn.SEQUENCE(1,11,-5)</f>
        <v>-5</v>
      </c>
      <c r="AG135" s="1">
        <v>-4</v>
      </c>
      <c r="AH135" s="1">
        <v>-3</v>
      </c>
      <c r="AI135" s="1">
        <v>-2</v>
      </c>
      <c r="AJ135" s="1">
        <v>-1</v>
      </c>
      <c r="AK135" s="1">
        <v>0</v>
      </c>
      <c r="AL135" s="1">
        <v>1</v>
      </c>
      <c r="AM135" s="1">
        <v>2</v>
      </c>
      <c r="AN135" s="1">
        <v>3</v>
      </c>
      <c r="AO135" s="1">
        <v>4</v>
      </c>
      <c r="AP135" s="1">
        <v>5</v>
      </c>
    </row>
    <row r="136" spans="1:42" ht="24" customHeight="1">
      <c r="A136"/>
      <c r="I136" s="1" t="s">
        <v>7</v>
      </c>
      <c r="W136" s="1" t="s">
        <v>7</v>
      </c>
      <c r="AK136" s="1" t="s">
        <v>7</v>
      </c>
    </row>
    <row r="137" spans="1:42" ht="24" customHeight="1">
      <c r="A137"/>
      <c r="B137"/>
      <c r="C137"/>
      <c r="D137"/>
      <c r="E137"/>
      <c r="F137"/>
    </row>
    <row r="138" spans="1:42" s="41" customFormat="1" ht="24" customHeight="1">
      <c r="A138" s="42" t="s">
        <v>18</v>
      </c>
      <c r="B138" s="40"/>
      <c r="C138" s="40"/>
      <c r="D138" s="40"/>
      <c r="E138" s="40"/>
      <c r="F138" s="40"/>
      <c r="H138" s="40"/>
      <c r="V138" s="40"/>
      <c r="AL138" s="40"/>
    </row>
    <row r="139" spans="1:42" ht="24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AC139"/>
    </row>
    <row r="140" spans="1:42" ht="24" customHeight="1">
      <c r="A140"/>
      <c r="B140"/>
      <c r="C140"/>
      <c r="D140"/>
      <c r="E140"/>
      <c r="F140"/>
      <c r="G140"/>
      <c r="H140"/>
      <c r="I140"/>
      <c r="J140"/>
      <c r="K140"/>
      <c r="L140" s="23" t="e" cm="1">
        <f t="array" ref="L140">_xlfn.MAP(_xlfn.ANCHORARRAY(L116), _xlfn.LAMBDA(_xlpm.x, MAX(_xlpm.x,0)))</f>
        <v>#REF!</v>
      </c>
      <c r="M140" s="23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C140"/>
    </row>
    <row r="141" spans="1:42" ht="24" customHeight="1">
      <c r="A141"/>
      <c r="B141"/>
      <c r="C141"/>
      <c r="D141"/>
      <c r="E141"/>
      <c r="F141"/>
      <c r="G141"/>
      <c r="H141"/>
      <c r="I141"/>
      <c r="J141"/>
      <c r="K141"/>
      <c r="L141" s="24"/>
      <c r="M141" s="24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C141"/>
    </row>
    <row r="142" spans="1:42" ht="24" customHeight="1">
      <c r="A142"/>
      <c r="B142"/>
      <c r="C142"/>
      <c r="D142"/>
      <c r="E142"/>
      <c r="F142"/>
      <c r="G142"/>
      <c r="H142"/>
      <c r="I142"/>
      <c r="J142"/>
      <c r="K142"/>
      <c r="L142" s="25"/>
      <c r="M142" s="25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C142"/>
    </row>
    <row r="143" spans="1:42" ht="24" customHeight="1">
      <c r="A143"/>
      <c r="B143"/>
      <c r="C143"/>
      <c r="D143"/>
      <c r="E143"/>
      <c r="F143"/>
      <c r="G143"/>
      <c r="H143"/>
      <c r="I143"/>
      <c r="J143"/>
      <c r="K143"/>
      <c r="L143">
        <v>1</v>
      </c>
      <c r="M143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C143"/>
    </row>
    <row r="144" spans="1:42" ht="24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AC144"/>
    </row>
    <row r="145" spans="1:42" ht="24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AC145"/>
    </row>
    <row r="146" spans="1:42" ht="24" customHeight="1">
      <c r="A146"/>
      <c r="C146" s="1" cm="1">
        <f t="array" ref="C146:C156">_xlfn.SEQUENCE(11,1,5,-1)</f>
        <v>5</v>
      </c>
      <c r="D146" s="1" cm="1">
        <f t="array" ref="D146:N156">_xlfn.MAP(_xlfn.ANCHORARRAY(D124), _xlfn.LAMBDA(_xlpm.x, MAX(_xlpm.x,0)))</f>
        <v>3</v>
      </c>
      <c r="E146" s="1">
        <v>4</v>
      </c>
      <c r="F146" s="1">
        <v>5</v>
      </c>
      <c r="G146" s="1">
        <v>6</v>
      </c>
      <c r="H146" s="1">
        <v>7</v>
      </c>
      <c r="I146" s="1">
        <v>8</v>
      </c>
      <c r="J146" s="1">
        <v>9</v>
      </c>
      <c r="K146" s="1">
        <v>10</v>
      </c>
      <c r="L146" s="1">
        <v>11</v>
      </c>
      <c r="M146" s="1">
        <v>12</v>
      </c>
      <c r="N146" s="1">
        <v>13</v>
      </c>
      <c r="Q146" s="1" cm="1">
        <f t="array" ref="Q146:Q156">_xlfn.SEQUENCE(11,1,5,-1)</f>
        <v>5</v>
      </c>
      <c r="R146" s="1" cm="1">
        <f t="array" ref="R146:AB156">_xlfn.MAP(_xlfn.ANCHORARRAY(R124), _xlfn.LAMBDA(_xlpm.x, MAX(_xlpm.x,0)))</f>
        <v>3</v>
      </c>
      <c r="S146" s="1">
        <v>2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E146" s="1" cm="1">
        <f t="array" ref="AE146:AE156">_xlfn.SEQUENCE(11,1,5,-1)</f>
        <v>5</v>
      </c>
      <c r="AF146" s="1" cm="1">
        <f t="array" ref="AF146:AP156">_xlfn.MAP(_xlfn.ANCHORARRAY(AF124), _xlfn.LAMBDA(_xlpm.x, MAX(_xlpm.x,0)))</f>
        <v>5.5</v>
      </c>
      <c r="AG146" s="1">
        <v>5.6</v>
      </c>
      <c r="AH146" s="1">
        <v>5.7</v>
      </c>
      <c r="AI146" s="1">
        <v>5.8</v>
      </c>
      <c r="AJ146" s="1">
        <v>5.9</v>
      </c>
      <c r="AK146" s="1">
        <v>6</v>
      </c>
      <c r="AL146" s="1">
        <v>6.1</v>
      </c>
      <c r="AM146" s="1">
        <v>6.2</v>
      </c>
      <c r="AN146" s="1">
        <v>6.3</v>
      </c>
      <c r="AO146" s="1">
        <v>6.4</v>
      </c>
      <c r="AP146" s="1">
        <v>6.5</v>
      </c>
    </row>
    <row r="147" spans="1:42" ht="24" customHeight="1">
      <c r="A147"/>
      <c r="C147" s="1">
        <v>4</v>
      </c>
      <c r="D147" s="1">
        <v>2</v>
      </c>
      <c r="E147" s="1">
        <v>3</v>
      </c>
      <c r="F147" s="1">
        <v>4</v>
      </c>
      <c r="G147" s="1">
        <v>5</v>
      </c>
      <c r="H147" s="1">
        <v>6</v>
      </c>
      <c r="I147" s="1">
        <v>7</v>
      </c>
      <c r="J147" s="1">
        <v>8</v>
      </c>
      <c r="K147" s="1">
        <v>9</v>
      </c>
      <c r="L147" s="1">
        <v>10</v>
      </c>
      <c r="M147" s="1">
        <v>11</v>
      </c>
      <c r="N147" s="1">
        <v>12</v>
      </c>
      <c r="Q147" s="1">
        <v>4</v>
      </c>
      <c r="R147" s="1">
        <v>4</v>
      </c>
      <c r="S147" s="1">
        <v>3</v>
      </c>
      <c r="T147" s="1">
        <v>2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E147" s="1">
        <v>4</v>
      </c>
      <c r="AF147" s="1">
        <v>4.5</v>
      </c>
      <c r="AG147" s="1">
        <v>4.5999999999999996</v>
      </c>
      <c r="AH147" s="1">
        <v>4.7</v>
      </c>
      <c r="AI147" s="1">
        <v>4.8</v>
      </c>
      <c r="AJ147" s="1">
        <v>4.9000000000000004</v>
      </c>
      <c r="AK147" s="1">
        <v>5</v>
      </c>
      <c r="AL147" s="1">
        <v>5.0999999999999996</v>
      </c>
      <c r="AM147" s="1">
        <v>5.2</v>
      </c>
      <c r="AN147" s="1">
        <v>5.3</v>
      </c>
      <c r="AO147" s="1">
        <v>5.4</v>
      </c>
      <c r="AP147" s="1">
        <v>5.5</v>
      </c>
    </row>
    <row r="148" spans="1:42" ht="24" customHeight="1">
      <c r="A148"/>
      <c r="C148" s="1">
        <v>3</v>
      </c>
      <c r="D148" s="1">
        <v>1</v>
      </c>
      <c r="E148" s="1">
        <v>2</v>
      </c>
      <c r="F148" s="1">
        <v>3</v>
      </c>
      <c r="G148" s="1">
        <v>4</v>
      </c>
      <c r="H148" s="1">
        <v>5</v>
      </c>
      <c r="I148" s="1">
        <v>6</v>
      </c>
      <c r="J148" s="1">
        <v>7</v>
      </c>
      <c r="K148" s="1">
        <v>8</v>
      </c>
      <c r="L148" s="1">
        <v>9</v>
      </c>
      <c r="M148" s="1">
        <v>10</v>
      </c>
      <c r="N148" s="1">
        <v>11</v>
      </c>
      <c r="Q148" s="1">
        <v>3</v>
      </c>
      <c r="R148" s="1">
        <v>5</v>
      </c>
      <c r="S148" s="1">
        <v>4</v>
      </c>
      <c r="T148" s="1">
        <v>3</v>
      </c>
      <c r="U148" s="1">
        <v>2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E148" s="1">
        <v>3</v>
      </c>
      <c r="AF148" s="1">
        <v>3.5</v>
      </c>
      <c r="AG148" s="1">
        <v>3.6</v>
      </c>
      <c r="AH148" s="1">
        <v>3.7</v>
      </c>
      <c r="AI148" s="1">
        <v>3.8</v>
      </c>
      <c r="AJ148" s="1">
        <v>3.9</v>
      </c>
      <c r="AK148" s="1">
        <v>4</v>
      </c>
      <c r="AL148" s="1">
        <v>4.0999999999999996</v>
      </c>
      <c r="AM148" s="1">
        <v>4.2</v>
      </c>
      <c r="AN148" s="1">
        <v>4.3</v>
      </c>
      <c r="AO148" s="1">
        <v>4.4000000000000004</v>
      </c>
      <c r="AP148" s="1">
        <v>4.5</v>
      </c>
    </row>
    <row r="149" spans="1:42" ht="24" customHeight="1">
      <c r="A149"/>
      <c r="C149" s="1">
        <v>2</v>
      </c>
      <c r="D149" s="1">
        <v>0</v>
      </c>
      <c r="E149" s="1">
        <v>1</v>
      </c>
      <c r="F149" s="1">
        <v>2</v>
      </c>
      <c r="G149" s="1">
        <v>3</v>
      </c>
      <c r="H149" s="1">
        <v>4</v>
      </c>
      <c r="I149" s="1">
        <v>5</v>
      </c>
      <c r="J149" s="1">
        <v>6</v>
      </c>
      <c r="K149" s="1">
        <v>7</v>
      </c>
      <c r="L149" s="1">
        <v>8</v>
      </c>
      <c r="M149" s="1">
        <v>9</v>
      </c>
      <c r="N149" s="1">
        <v>10</v>
      </c>
      <c r="Q149" s="1">
        <v>2</v>
      </c>
      <c r="R149" s="1">
        <v>6</v>
      </c>
      <c r="S149" s="1">
        <v>5</v>
      </c>
      <c r="T149" s="1">
        <v>4</v>
      </c>
      <c r="U149" s="1">
        <v>3</v>
      </c>
      <c r="V149" s="1">
        <v>2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E149" s="1">
        <v>2</v>
      </c>
      <c r="AF149" s="1">
        <v>2.5</v>
      </c>
      <c r="AG149" s="1">
        <v>2.6</v>
      </c>
      <c r="AH149" s="1">
        <v>2.7</v>
      </c>
      <c r="AI149" s="1">
        <v>2.8</v>
      </c>
      <c r="AJ149" s="1">
        <v>2.9</v>
      </c>
      <c r="AK149" s="1">
        <v>3</v>
      </c>
      <c r="AL149" s="1">
        <v>3.1</v>
      </c>
      <c r="AM149" s="1">
        <v>3.2</v>
      </c>
      <c r="AN149" s="1">
        <v>3.3</v>
      </c>
      <c r="AO149" s="1">
        <v>3.4</v>
      </c>
      <c r="AP149" s="1">
        <v>3.5</v>
      </c>
    </row>
    <row r="150" spans="1:42" ht="24" customHeight="1">
      <c r="A150"/>
      <c r="C150" s="1">
        <v>1</v>
      </c>
      <c r="D150" s="1">
        <v>0</v>
      </c>
      <c r="E150" s="1">
        <v>0</v>
      </c>
      <c r="F150" s="1">
        <v>1</v>
      </c>
      <c r="G150" s="1">
        <v>2</v>
      </c>
      <c r="H150" s="1">
        <v>3</v>
      </c>
      <c r="I150" s="1">
        <v>4</v>
      </c>
      <c r="J150" s="1">
        <v>5</v>
      </c>
      <c r="K150" s="1">
        <v>6</v>
      </c>
      <c r="L150" s="1">
        <v>7</v>
      </c>
      <c r="M150" s="1">
        <v>8</v>
      </c>
      <c r="N150" s="1">
        <v>9</v>
      </c>
      <c r="Q150" s="1">
        <v>1</v>
      </c>
      <c r="R150" s="1">
        <v>7</v>
      </c>
      <c r="S150" s="1">
        <v>6</v>
      </c>
      <c r="T150" s="1">
        <v>5</v>
      </c>
      <c r="U150" s="1">
        <v>4</v>
      </c>
      <c r="V150" s="1">
        <v>3</v>
      </c>
      <c r="W150" s="1">
        <v>2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E150" s="1">
        <v>1</v>
      </c>
      <c r="AF150" s="1">
        <v>1.5</v>
      </c>
      <c r="AG150" s="1">
        <v>1.6</v>
      </c>
      <c r="AH150" s="1">
        <v>1.7</v>
      </c>
      <c r="AI150" s="1">
        <v>1.8</v>
      </c>
      <c r="AJ150" s="1">
        <v>1.9</v>
      </c>
      <c r="AK150" s="1">
        <v>2</v>
      </c>
      <c r="AL150" s="1">
        <v>2.1</v>
      </c>
      <c r="AM150" s="1">
        <v>2.2000000000000002</v>
      </c>
      <c r="AN150" s="1">
        <v>2.2999999999999998</v>
      </c>
      <c r="AO150" s="1">
        <v>2.4</v>
      </c>
      <c r="AP150" s="1">
        <v>2.5</v>
      </c>
    </row>
    <row r="151" spans="1:42" ht="24" customHeight="1">
      <c r="A151"/>
      <c r="B151" s="1" t="s">
        <v>8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2</v>
      </c>
      <c r="I151" s="1">
        <v>3</v>
      </c>
      <c r="J151" s="1">
        <v>4</v>
      </c>
      <c r="K151" s="1">
        <v>5</v>
      </c>
      <c r="L151" s="1">
        <v>6</v>
      </c>
      <c r="M151" s="1">
        <v>7</v>
      </c>
      <c r="N151" s="1">
        <v>8</v>
      </c>
      <c r="P151" s="1" t="s">
        <v>8</v>
      </c>
      <c r="Q151" s="1">
        <v>0</v>
      </c>
      <c r="R151" s="1">
        <v>8</v>
      </c>
      <c r="S151" s="1">
        <v>7</v>
      </c>
      <c r="T151" s="1">
        <v>6</v>
      </c>
      <c r="U151" s="1">
        <v>5</v>
      </c>
      <c r="V151" s="1">
        <v>4</v>
      </c>
      <c r="W151" s="1">
        <v>3</v>
      </c>
      <c r="X151" s="1">
        <v>2</v>
      </c>
      <c r="Y151" s="1">
        <v>1</v>
      </c>
      <c r="Z151" s="1">
        <v>0</v>
      </c>
      <c r="AA151" s="1">
        <v>0</v>
      </c>
      <c r="AB151" s="1">
        <v>0</v>
      </c>
      <c r="AD151" s="1" t="s">
        <v>8</v>
      </c>
      <c r="AE151" s="1">
        <v>0</v>
      </c>
      <c r="AF151" s="1">
        <v>0.5</v>
      </c>
      <c r="AG151" s="1">
        <v>0.6</v>
      </c>
      <c r="AH151" s="1">
        <v>0.7</v>
      </c>
      <c r="AI151" s="1">
        <v>0.8</v>
      </c>
      <c r="AJ151" s="1">
        <v>0.9</v>
      </c>
      <c r="AK151" s="1">
        <v>1</v>
      </c>
      <c r="AL151" s="1">
        <v>1.1000000000000001</v>
      </c>
      <c r="AM151" s="1">
        <v>1.2</v>
      </c>
      <c r="AN151" s="1">
        <v>1.3</v>
      </c>
      <c r="AO151" s="1">
        <v>1.4</v>
      </c>
      <c r="AP151" s="1">
        <v>1.5</v>
      </c>
    </row>
    <row r="152" spans="1:42" ht="24" customHeight="1">
      <c r="A152"/>
      <c r="C152" s="1">
        <v>-1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2</v>
      </c>
      <c r="J152" s="1">
        <v>3</v>
      </c>
      <c r="K152" s="1">
        <v>4</v>
      </c>
      <c r="L152" s="1">
        <v>5</v>
      </c>
      <c r="M152" s="1">
        <v>6</v>
      </c>
      <c r="N152" s="1">
        <v>7</v>
      </c>
      <c r="Q152" s="1">
        <v>-1</v>
      </c>
      <c r="R152" s="1">
        <v>9</v>
      </c>
      <c r="S152" s="1">
        <v>8</v>
      </c>
      <c r="T152" s="1">
        <v>7</v>
      </c>
      <c r="U152" s="1">
        <v>6</v>
      </c>
      <c r="V152" s="1">
        <v>5</v>
      </c>
      <c r="W152" s="1">
        <v>4</v>
      </c>
      <c r="X152" s="1">
        <v>3</v>
      </c>
      <c r="Y152" s="1">
        <v>2</v>
      </c>
      <c r="Z152" s="1">
        <v>1</v>
      </c>
      <c r="AA152" s="1">
        <v>0</v>
      </c>
      <c r="AB152" s="1">
        <v>0</v>
      </c>
      <c r="AE152" s="1">
        <v>-1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9.9999999999999978E-2</v>
      </c>
      <c r="AM152" s="1">
        <v>0.19999999999999996</v>
      </c>
      <c r="AN152" s="1">
        <v>0.30000000000000004</v>
      </c>
      <c r="AO152" s="1">
        <v>0.4</v>
      </c>
      <c r="AP152" s="1">
        <v>0.5</v>
      </c>
    </row>
    <row r="153" spans="1:42" ht="24" customHeight="1">
      <c r="A153"/>
      <c r="C153" s="1">
        <v>-2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2</v>
      </c>
      <c r="K153" s="1">
        <v>3</v>
      </c>
      <c r="L153" s="1">
        <v>4</v>
      </c>
      <c r="M153" s="1">
        <v>5</v>
      </c>
      <c r="N153" s="1">
        <v>6</v>
      </c>
      <c r="Q153" s="1">
        <v>-2</v>
      </c>
      <c r="R153" s="1">
        <v>10</v>
      </c>
      <c r="S153" s="1">
        <v>9</v>
      </c>
      <c r="T153" s="1">
        <v>8</v>
      </c>
      <c r="U153" s="1">
        <v>7</v>
      </c>
      <c r="V153" s="1">
        <v>6</v>
      </c>
      <c r="W153" s="1">
        <v>5</v>
      </c>
      <c r="X153" s="1">
        <v>4</v>
      </c>
      <c r="Y153" s="1">
        <v>3</v>
      </c>
      <c r="Z153" s="1">
        <v>2</v>
      </c>
      <c r="AA153" s="1">
        <v>1</v>
      </c>
      <c r="AB153" s="1">
        <v>0</v>
      </c>
      <c r="AE153" s="1">
        <v>-2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</row>
    <row r="154" spans="1:42" ht="24" customHeight="1">
      <c r="A154"/>
      <c r="C154" s="1">
        <v>-3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2</v>
      </c>
      <c r="L154" s="1">
        <v>3</v>
      </c>
      <c r="M154" s="1">
        <v>4</v>
      </c>
      <c r="N154" s="1">
        <v>5</v>
      </c>
      <c r="Q154" s="1">
        <v>-3</v>
      </c>
      <c r="R154" s="1">
        <v>11</v>
      </c>
      <c r="S154" s="1">
        <v>10</v>
      </c>
      <c r="T154" s="1">
        <v>9</v>
      </c>
      <c r="U154" s="1">
        <v>8</v>
      </c>
      <c r="V154" s="1">
        <v>7</v>
      </c>
      <c r="W154" s="1">
        <v>6</v>
      </c>
      <c r="X154" s="1">
        <v>5</v>
      </c>
      <c r="Y154" s="1">
        <v>4</v>
      </c>
      <c r="Z154" s="1">
        <v>3</v>
      </c>
      <c r="AA154" s="1">
        <v>2</v>
      </c>
      <c r="AB154" s="1">
        <v>1</v>
      </c>
      <c r="AE154" s="1">
        <v>-3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</row>
    <row r="155" spans="1:42" ht="24" customHeight="1">
      <c r="A155"/>
      <c r="C155" s="1">
        <v>-4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2</v>
      </c>
      <c r="M155" s="1">
        <v>3</v>
      </c>
      <c r="N155" s="1">
        <v>4</v>
      </c>
      <c r="Q155" s="1">
        <v>-4</v>
      </c>
      <c r="R155" s="1">
        <v>12</v>
      </c>
      <c r="S155" s="1">
        <v>11</v>
      </c>
      <c r="T155" s="1">
        <v>10</v>
      </c>
      <c r="U155" s="1">
        <v>9</v>
      </c>
      <c r="V155" s="1">
        <v>8</v>
      </c>
      <c r="W155" s="1">
        <v>7</v>
      </c>
      <c r="X155" s="1">
        <v>6</v>
      </c>
      <c r="Y155" s="1">
        <v>5</v>
      </c>
      <c r="Z155" s="1">
        <v>4</v>
      </c>
      <c r="AA155" s="1">
        <v>3</v>
      </c>
      <c r="AB155" s="1">
        <v>2</v>
      </c>
      <c r="AE155" s="1">
        <v>-4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</row>
    <row r="156" spans="1:42" ht="24" customHeight="1">
      <c r="A156"/>
      <c r="C156" s="1">
        <v>-5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2</v>
      </c>
      <c r="N156" s="1">
        <v>3</v>
      </c>
      <c r="Q156" s="1">
        <v>-5</v>
      </c>
      <c r="R156" s="1">
        <v>13</v>
      </c>
      <c r="S156" s="1">
        <v>12</v>
      </c>
      <c r="T156" s="1">
        <v>11</v>
      </c>
      <c r="U156" s="1">
        <v>10</v>
      </c>
      <c r="V156" s="1">
        <v>9</v>
      </c>
      <c r="W156" s="1">
        <v>8</v>
      </c>
      <c r="X156" s="1">
        <v>7</v>
      </c>
      <c r="Y156" s="1">
        <v>6</v>
      </c>
      <c r="Z156" s="1">
        <v>5</v>
      </c>
      <c r="AA156" s="1">
        <v>4</v>
      </c>
      <c r="AB156" s="1">
        <v>3</v>
      </c>
      <c r="AE156" s="1">
        <v>-5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</row>
    <row r="157" spans="1:42" ht="24" customHeight="1">
      <c r="A157"/>
      <c r="D157" s="1" cm="1">
        <f t="array" ref="D157:N157">_xlfn.SEQUENCE(1,11,-5)</f>
        <v>-5</v>
      </c>
      <c r="E157" s="1">
        <v>-4</v>
      </c>
      <c r="F157" s="1">
        <v>-3</v>
      </c>
      <c r="G157" s="1">
        <v>-2</v>
      </c>
      <c r="H157" s="1">
        <v>-1</v>
      </c>
      <c r="I157" s="1">
        <v>0</v>
      </c>
      <c r="J157" s="1">
        <v>1</v>
      </c>
      <c r="K157" s="1">
        <v>2</v>
      </c>
      <c r="L157" s="1">
        <v>3</v>
      </c>
      <c r="M157" s="1">
        <v>4</v>
      </c>
      <c r="N157" s="1">
        <v>5</v>
      </c>
      <c r="R157" s="1" cm="1">
        <f t="array" ref="R157:AB157">_xlfn.SEQUENCE(1,11,-5)</f>
        <v>-5</v>
      </c>
      <c r="S157" s="1">
        <v>-4</v>
      </c>
      <c r="T157" s="1">
        <v>-3</v>
      </c>
      <c r="U157" s="1">
        <v>-2</v>
      </c>
      <c r="V157" s="1">
        <v>-1</v>
      </c>
      <c r="W157" s="1">
        <v>0</v>
      </c>
      <c r="X157" s="1">
        <v>1</v>
      </c>
      <c r="Y157" s="1">
        <v>2</v>
      </c>
      <c r="Z157" s="1">
        <v>3</v>
      </c>
      <c r="AA157" s="1">
        <v>4</v>
      </c>
      <c r="AB157" s="1">
        <v>5</v>
      </c>
      <c r="AF157" s="1" cm="1">
        <f t="array" ref="AF157:AP157">_xlfn.SEQUENCE(1,11,-5)</f>
        <v>-5</v>
      </c>
      <c r="AG157" s="1">
        <v>-4</v>
      </c>
      <c r="AH157" s="1">
        <v>-3</v>
      </c>
      <c r="AI157" s="1">
        <v>-2</v>
      </c>
      <c r="AJ157" s="1">
        <v>-1</v>
      </c>
      <c r="AK157" s="1">
        <v>0</v>
      </c>
      <c r="AL157" s="1">
        <v>1</v>
      </c>
      <c r="AM157" s="1">
        <v>2</v>
      </c>
      <c r="AN157" s="1">
        <v>3</v>
      </c>
      <c r="AO157" s="1">
        <v>4</v>
      </c>
      <c r="AP157" s="1">
        <v>5</v>
      </c>
    </row>
    <row r="158" spans="1:42" ht="24" customHeight="1">
      <c r="A158"/>
      <c r="I158" s="1" t="s">
        <v>7</v>
      </c>
      <c r="W158" s="1" t="s">
        <v>7</v>
      </c>
      <c r="AK158" s="1" t="s">
        <v>7</v>
      </c>
    </row>
    <row r="159" spans="1:42" ht="24" customHeight="1">
      <c r="A159"/>
      <c r="B159"/>
      <c r="C159"/>
      <c r="D159"/>
      <c r="E159"/>
      <c r="G159"/>
      <c r="H159"/>
      <c r="I159"/>
      <c r="J159"/>
      <c r="K159"/>
      <c r="L159"/>
      <c r="M159"/>
      <c r="AC159"/>
    </row>
    <row r="160" spans="1:42" ht="24" customHeight="1">
      <c r="A160"/>
      <c r="B160"/>
      <c r="C160"/>
      <c r="D160"/>
      <c r="E160"/>
      <c r="G160"/>
      <c r="H160"/>
      <c r="I160"/>
      <c r="J160"/>
      <c r="K160"/>
      <c r="L160"/>
      <c r="M160"/>
      <c r="AC160"/>
    </row>
    <row r="161" spans="1:38" s="41" customFormat="1" ht="24" customHeight="1">
      <c r="A161" s="42" t="s">
        <v>27</v>
      </c>
      <c r="B161" s="40"/>
      <c r="C161" s="40"/>
      <c r="D161" s="40"/>
      <c r="E161" s="40"/>
      <c r="F161" s="40"/>
      <c r="H161" s="40"/>
      <c r="V161" s="40"/>
      <c r="AL161" s="40"/>
    </row>
    <row r="162" spans="1:38" ht="24" customHeight="1">
      <c r="A162"/>
      <c r="B162"/>
      <c r="C162"/>
      <c r="D162"/>
      <c r="E162"/>
      <c r="F162" t="s">
        <v>6</v>
      </c>
      <c r="G162"/>
      <c r="H162"/>
      <c r="I162"/>
      <c r="J162"/>
      <c r="K162"/>
      <c r="L162"/>
      <c r="M162"/>
      <c r="AC162"/>
    </row>
    <row r="163" spans="1:38" ht="24" customHeight="1">
      <c r="A163"/>
      <c r="B163"/>
      <c r="C163"/>
      <c r="D163"/>
      <c r="E163"/>
      <c r="F163" s="2">
        <v>-0.1</v>
      </c>
      <c r="G163" s="2">
        <v>-1</v>
      </c>
      <c r="H163" s="2">
        <v>-1</v>
      </c>
      <c r="I163" s="27">
        <v>6</v>
      </c>
      <c r="J163"/>
      <c r="K163"/>
      <c r="L163" s="26"/>
      <c r="M163" s="26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C163"/>
    </row>
    <row r="164" spans="1:38" ht="24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AC164"/>
    </row>
    <row r="165" spans="1:38" ht="24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AC165"/>
    </row>
    <row r="166" spans="1:38" ht="24" customHeight="1">
      <c r="A166"/>
      <c r="C166" s="1" cm="1">
        <f t="array" ref="C166:C176">_xlfn.SEQUENCE(11,1,5,-1)</f>
        <v>5</v>
      </c>
      <c r="D166" cm="1">
        <f t="array" ref="D166:N176">F163*_xlfn.ANCHORARRAY(D146)+G163*_xlfn.ANCHORARRAY(R146)+H163*_xlfn.ANCHORARRAY(AF146)+I163</f>
        <v>-2.8000000000000007</v>
      </c>
      <c r="E166" s="1">
        <v>-2</v>
      </c>
      <c r="F166" s="1">
        <v>-1.2000000000000002</v>
      </c>
      <c r="G166" s="1">
        <v>-0.40000000000000036</v>
      </c>
      <c r="H166" s="1">
        <v>-0.60000000000000053</v>
      </c>
      <c r="I166" s="1">
        <v>-0.79999999999999982</v>
      </c>
      <c r="J166" s="1">
        <v>-1</v>
      </c>
      <c r="K166" s="1">
        <v>-1.2000000000000002</v>
      </c>
      <c r="L166" s="1">
        <v>-1.4000000000000004</v>
      </c>
      <c r="M166" s="1">
        <v>-1.6000000000000005</v>
      </c>
      <c r="N166" s="1">
        <v>-1.7999999999999998</v>
      </c>
      <c r="AC166"/>
    </row>
    <row r="167" spans="1:38" ht="24" customHeight="1">
      <c r="A167"/>
      <c r="C167" s="1">
        <v>4</v>
      </c>
      <c r="D167" s="1">
        <v>-2.6999999999999993</v>
      </c>
      <c r="E167" s="1">
        <v>-1.8999999999999995</v>
      </c>
      <c r="F167" s="1">
        <v>-1.0999999999999996</v>
      </c>
      <c r="G167" s="1">
        <v>-0.29999999999999982</v>
      </c>
      <c r="H167" s="1">
        <v>0.5</v>
      </c>
      <c r="I167" s="1">
        <v>0.29999999999999982</v>
      </c>
      <c r="J167" s="1">
        <v>0.10000000000000053</v>
      </c>
      <c r="K167" s="1">
        <v>-0.10000000000000053</v>
      </c>
      <c r="L167" s="1">
        <v>-0.29999999999999982</v>
      </c>
      <c r="M167" s="1">
        <v>-0.5</v>
      </c>
      <c r="N167" s="1">
        <v>-0.70000000000000018</v>
      </c>
      <c r="AC167"/>
    </row>
    <row r="168" spans="1:38" ht="24" customHeight="1">
      <c r="A168"/>
      <c r="C168" s="1">
        <v>3</v>
      </c>
      <c r="D168" s="1">
        <v>-2.5999999999999996</v>
      </c>
      <c r="E168" s="1">
        <v>-1.8000000000000007</v>
      </c>
      <c r="F168" s="1">
        <v>-1</v>
      </c>
      <c r="G168" s="1">
        <v>-0.19999999999999929</v>
      </c>
      <c r="H168" s="1">
        <v>0.59999999999999964</v>
      </c>
      <c r="I168" s="1">
        <v>1.4000000000000004</v>
      </c>
      <c r="J168" s="1">
        <v>1.2000000000000002</v>
      </c>
      <c r="K168" s="1">
        <v>1</v>
      </c>
      <c r="L168" s="1">
        <v>0.79999999999999982</v>
      </c>
      <c r="M168" s="1">
        <v>0.59999999999999964</v>
      </c>
      <c r="N168" s="1">
        <v>0.40000000000000036</v>
      </c>
      <c r="AC168"/>
    </row>
    <row r="169" spans="1:38" ht="24" customHeight="1">
      <c r="A169"/>
      <c r="C169" s="1">
        <v>2</v>
      </c>
      <c r="D169" s="1">
        <v>-2.5</v>
      </c>
      <c r="E169" s="1">
        <v>-1.6999999999999993</v>
      </c>
      <c r="F169" s="1">
        <v>-0.90000000000000036</v>
      </c>
      <c r="G169" s="1">
        <v>-9.9999999999999645E-2</v>
      </c>
      <c r="H169" s="1">
        <v>0.70000000000000018</v>
      </c>
      <c r="I169" s="1">
        <v>1.5</v>
      </c>
      <c r="J169" s="1">
        <v>2.2999999999999998</v>
      </c>
      <c r="K169" s="1">
        <v>2.0999999999999996</v>
      </c>
      <c r="L169" s="1">
        <v>1.9000000000000004</v>
      </c>
      <c r="M169" s="1">
        <v>1.7000000000000002</v>
      </c>
      <c r="N169" s="1">
        <v>1.5</v>
      </c>
      <c r="AC169"/>
    </row>
    <row r="170" spans="1:38" ht="24" customHeight="1">
      <c r="A170"/>
      <c r="C170" s="1">
        <v>1</v>
      </c>
      <c r="D170" s="1">
        <v>-2.5</v>
      </c>
      <c r="E170" s="1">
        <v>-1.5999999999999996</v>
      </c>
      <c r="F170" s="1">
        <v>-0.79999999999999982</v>
      </c>
      <c r="G170" s="1">
        <v>0</v>
      </c>
      <c r="H170" s="1">
        <v>0.80000000000000071</v>
      </c>
      <c r="I170" s="1">
        <v>1.5999999999999996</v>
      </c>
      <c r="J170" s="1">
        <v>2.4</v>
      </c>
      <c r="K170" s="1">
        <v>3.1999999999999997</v>
      </c>
      <c r="L170" s="1">
        <v>3</v>
      </c>
      <c r="M170" s="1">
        <v>2.8</v>
      </c>
      <c r="N170" s="1">
        <v>2.6</v>
      </c>
      <c r="AC170"/>
    </row>
    <row r="171" spans="1:38" ht="24" customHeight="1">
      <c r="A171"/>
      <c r="B171" s="1" t="s">
        <v>8</v>
      </c>
      <c r="C171" s="1">
        <v>0</v>
      </c>
      <c r="D171" s="1">
        <v>-2.5</v>
      </c>
      <c r="E171" s="1">
        <v>-1.5999999999999996</v>
      </c>
      <c r="F171" s="1">
        <v>-0.70000000000000018</v>
      </c>
      <c r="G171" s="1">
        <v>0.10000000000000053</v>
      </c>
      <c r="H171" s="1">
        <v>0.89999999999999947</v>
      </c>
      <c r="I171" s="1">
        <v>1.7000000000000002</v>
      </c>
      <c r="J171" s="1">
        <v>2.5</v>
      </c>
      <c r="K171" s="1">
        <v>3.3</v>
      </c>
      <c r="L171" s="1">
        <v>4.0999999999999996</v>
      </c>
      <c r="M171" s="1">
        <v>3.9</v>
      </c>
      <c r="N171" s="1">
        <v>3.7</v>
      </c>
      <c r="AC171"/>
    </row>
    <row r="172" spans="1:38" ht="24" customHeight="1">
      <c r="A172"/>
      <c r="C172" s="1">
        <v>-1</v>
      </c>
      <c r="D172" s="1">
        <v>-3</v>
      </c>
      <c r="E172" s="1">
        <v>-2</v>
      </c>
      <c r="F172" s="1">
        <v>-1</v>
      </c>
      <c r="G172" s="1">
        <v>0</v>
      </c>
      <c r="H172" s="1">
        <v>0.90000000000000036</v>
      </c>
      <c r="I172" s="1">
        <v>1.7999999999999998</v>
      </c>
      <c r="J172" s="1">
        <v>2.6</v>
      </c>
      <c r="K172" s="1">
        <v>3.4000000000000004</v>
      </c>
      <c r="L172" s="1">
        <v>4.2</v>
      </c>
      <c r="M172" s="1">
        <v>5</v>
      </c>
      <c r="N172" s="1">
        <v>4.8</v>
      </c>
      <c r="AC172"/>
    </row>
    <row r="173" spans="1:38" ht="24" customHeight="1">
      <c r="A173"/>
      <c r="C173" s="1">
        <v>-2</v>
      </c>
      <c r="D173" s="1">
        <v>-4</v>
      </c>
      <c r="E173" s="1">
        <v>-3</v>
      </c>
      <c r="F173" s="1">
        <v>-2</v>
      </c>
      <c r="G173" s="1">
        <v>-1</v>
      </c>
      <c r="H173" s="1">
        <v>0</v>
      </c>
      <c r="I173" s="1">
        <v>0.90000000000000036</v>
      </c>
      <c r="J173" s="1">
        <v>1.7999999999999998</v>
      </c>
      <c r="K173" s="1">
        <v>2.7</v>
      </c>
      <c r="L173" s="1">
        <v>3.6</v>
      </c>
      <c r="M173" s="1">
        <v>4.5</v>
      </c>
      <c r="N173" s="1">
        <v>5.4</v>
      </c>
      <c r="AC173"/>
    </row>
    <row r="174" spans="1:38" ht="24" customHeight="1">
      <c r="A174"/>
      <c r="C174" s="1">
        <v>-3</v>
      </c>
      <c r="D174" s="1">
        <v>-5</v>
      </c>
      <c r="E174" s="1">
        <v>-4</v>
      </c>
      <c r="F174" s="1">
        <v>-3</v>
      </c>
      <c r="G174" s="1">
        <v>-2</v>
      </c>
      <c r="H174" s="1">
        <v>-1</v>
      </c>
      <c r="I174" s="1">
        <v>0</v>
      </c>
      <c r="J174" s="1">
        <v>0.90000000000000036</v>
      </c>
      <c r="K174" s="1">
        <v>1.7999999999999998</v>
      </c>
      <c r="L174" s="1">
        <v>2.7</v>
      </c>
      <c r="M174" s="1">
        <v>3.6</v>
      </c>
      <c r="N174" s="1">
        <v>4.5</v>
      </c>
      <c r="AC174"/>
    </row>
    <row r="175" spans="1:38" ht="24" customHeight="1">
      <c r="A175"/>
      <c r="C175" s="1">
        <v>-4</v>
      </c>
      <c r="D175" s="1">
        <v>-6</v>
      </c>
      <c r="E175" s="1">
        <v>-5</v>
      </c>
      <c r="F175" s="1">
        <v>-4</v>
      </c>
      <c r="G175" s="1">
        <v>-3</v>
      </c>
      <c r="H175" s="1">
        <v>-2</v>
      </c>
      <c r="I175" s="1">
        <v>-1</v>
      </c>
      <c r="J175" s="1">
        <v>0</v>
      </c>
      <c r="K175" s="1">
        <v>0.90000000000000036</v>
      </c>
      <c r="L175" s="1">
        <v>1.7999999999999998</v>
      </c>
      <c r="M175" s="1">
        <v>2.7</v>
      </c>
      <c r="N175" s="1">
        <v>3.6</v>
      </c>
      <c r="AC175"/>
    </row>
    <row r="176" spans="1:38" ht="24" customHeight="1">
      <c r="A176"/>
      <c r="C176" s="1">
        <v>-5</v>
      </c>
      <c r="D176" s="1">
        <v>-7</v>
      </c>
      <c r="E176" s="1">
        <v>-6</v>
      </c>
      <c r="F176" s="1">
        <v>-5</v>
      </c>
      <c r="G176" s="1">
        <v>-4</v>
      </c>
      <c r="H176" s="1">
        <v>-3</v>
      </c>
      <c r="I176" s="1">
        <v>-2</v>
      </c>
      <c r="J176" s="1">
        <v>-1</v>
      </c>
      <c r="K176" s="1">
        <v>0</v>
      </c>
      <c r="L176" s="1">
        <v>0.90000000000000036</v>
      </c>
      <c r="M176" s="1">
        <v>1.7999999999999998</v>
      </c>
      <c r="N176" s="1">
        <v>2.7</v>
      </c>
      <c r="AC176"/>
    </row>
    <row r="177" spans="1:38" ht="24" customHeight="1">
      <c r="A177"/>
      <c r="D177" s="1" cm="1">
        <f t="array" ref="D177:N177">_xlfn.SEQUENCE(1,11,-5)</f>
        <v>-5</v>
      </c>
      <c r="E177" s="1">
        <v>-4</v>
      </c>
      <c r="F177" s="1">
        <v>-3</v>
      </c>
      <c r="G177" s="1">
        <v>-2</v>
      </c>
      <c r="H177" s="1">
        <v>-1</v>
      </c>
      <c r="I177" s="1">
        <v>0</v>
      </c>
      <c r="J177" s="1">
        <v>1</v>
      </c>
      <c r="K177" s="1">
        <v>2</v>
      </c>
      <c r="L177" s="1">
        <v>3</v>
      </c>
      <c r="M177" s="1">
        <v>4</v>
      </c>
      <c r="N177" s="1">
        <v>5</v>
      </c>
      <c r="AC177"/>
    </row>
    <row r="178" spans="1:38" ht="24" customHeight="1">
      <c r="A178"/>
      <c r="B178"/>
      <c r="C178"/>
      <c r="D178"/>
      <c r="E178"/>
      <c r="F178"/>
      <c r="N178" s="1" t="s">
        <v>7</v>
      </c>
      <c r="AC178"/>
    </row>
    <row r="179" spans="1:38" ht="24" customHeight="1">
      <c r="A179"/>
      <c r="B179"/>
      <c r="C179"/>
      <c r="D179"/>
      <c r="E179"/>
      <c r="F179"/>
      <c r="AC179"/>
    </row>
    <row r="180" spans="1:38" s="41" customFormat="1" ht="24" customHeight="1">
      <c r="A180" s="42" t="s">
        <v>13</v>
      </c>
      <c r="B180" s="40"/>
      <c r="C180" s="40"/>
      <c r="D180" s="40"/>
      <c r="E180" s="40"/>
      <c r="F180" s="40"/>
      <c r="H180" s="40"/>
      <c r="V180" s="40"/>
      <c r="AL180" s="40"/>
    </row>
    <row r="181" spans="1:38" ht="24" customHeight="1">
      <c r="A181"/>
      <c r="B181"/>
      <c r="C181"/>
      <c r="D181"/>
      <c r="E181"/>
      <c r="F181"/>
      <c r="G181"/>
      <c r="H181"/>
      <c r="AC181"/>
    </row>
    <row r="182" spans="1:38" ht="24" customHeight="1">
      <c r="A182"/>
      <c r="B182"/>
      <c r="C182"/>
      <c r="D182"/>
      <c r="E182"/>
      <c r="F182" t="s">
        <v>13</v>
      </c>
      <c r="H182"/>
      <c r="L182" s="26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C182"/>
    </row>
    <row r="183" spans="1:38" ht="24" customHeight="1">
      <c r="A183"/>
      <c r="B183"/>
      <c r="C183"/>
      <c r="D183"/>
      <c r="E183"/>
      <c r="F183"/>
      <c r="G183"/>
      <c r="H183"/>
      <c r="AC183"/>
    </row>
    <row r="184" spans="1:38" ht="24" customHeight="1">
      <c r="A184"/>
      <c r="B184"/>
      <c r="C184"/>
      <c r="D184"/>
      <c r="E184"/>
      <c r="F184"/>
      <c r="G184"/>
      <c r="H184"/>
      <c r="AC184"/>
    </row>
    <row r="185" spans="1:38" ht="24" customHeight="1">
      <c r="A185"/>
      <c r="C185" s="1" cm="1">
        <f t="array" ref="C185:C195">_xlfn.SEQUENCE(11,1,5,-1)</f>
        <v>5</v>
      </c>
      <c r="D185" s="1" cm="1">
        <f t="array" ref="D185:N195">_xlfn.MAP(_xlfn.ANCHORARRAY(D166), _xlfn.LAMBDA(_xlpm.x, 1/(1+EXP(-_xlpm.x))))</f>
        <v>5.7324175898868707E-2</v>
      </c>
      <c r="E185" s="1">
        <v>0.11920292202211755</v>
      </c>
      <c r="F185" s="1">
        <v>0.23147521650098232</v>
      </c>
      <c r="G185" s="1">
        <v>0.40131233988754794</v>
      </c>
      <c r="H185" s="1">
        <v>0.35434369377420444</v>
      </c>
      <c r="I185" s="1">
        <v>0.31002551887238755</v>
      </c>
      <c r="J185" s="1">
        <v>0.2689414213699951</v>
      </c>
      <c r="K185" s="1">
        <v>0.23147521650098232</v>
      </c>
      <c r="L185" s="1">
        <v>0.1978161114414182</v>
      </c>
      <c r="M185" s="1">
        <v>0.16798161486607543</v>
      </c>
      <c r="N185" s="1">
        <v>0.14185106490048782</v>
      </c>
      <c r="AC185"/>
    </row>
    <row r="186" spans="1:38" ht="24" customHeight="1">
      <c r="A186"/>
      <c r="C186" s="1">
        <v>4</v>
      </c>
      <c r="D186" s="1">
        <v>6.2973356056996541E-2</v>
      </c>
      <c r="E186" s="1">
        <v>0.13010847436299791</v>
      </c>
      <c r="F186" s="1">
        <v>0.24973989440488245</v>
      </c>
      <c r="G186" s="1">
        <v>0.42555748318834108</v>
      </c>
      <c r="H186" s="1">
        <v>0.62245933120185459</v>
      </c>
      <c r="I186" s="1">
        <v>0.57444251681165892</v>
      </c>
      <c r="J186" s="1">
        <v>0.52497918747894012</v>
      </c>
      <c r="K186" s="1">
        <v>0.47502081252105988</v>
      </c>
      <c r="L186" s="1">
        <v>0.42555748318834108</v>
      </c>
      <c r="M186" s="1">
        <v>0.37754066879814541</v>
      </c>
      <c r="N186" s="1">
        <v>0.33181222783183384</v>
      </c>
      <c r="AC186"/>
    </row>
    <row r="187" spans="1:38" ht="24" customHeight="1">
      <c r="A187"/>
      <c r="C187" s="1">
        <v>3</v>
      </c>
      <c r="D187" s="1">
        <v>6.9138420343346843E-2</v>
      </c>
      <c r="E187" s="1">
        <v>0.14185106490048771</v>
      </c>
      <c r="F187" s="1">
        <v>0.2689414213699951</v>
      </c>
      <c r="G187" s="1">
        <v>0.45016600268752233</v>
      </c>
      <c r="H187" s="1">
        <v>0.6456563062257954</v>
      </c>
      <c r="I187" s="1">
        <v>0.8021838885585818</v>
      </c>
      <c r="J187" s="1">
        <v>0.76852478349901776</v>
      </c>
      <c r="K187" s="1">
        <v>0.7310585786300049</v>
      </c>
      <c r="L187" s="1">
        <v>0.6899744811276125</v>
      </c>
      <c r="M187" s="1">
        <v>0.6456563062257954</v>
      </c>
      <c r="N187" s="1">
        <v>0.59868766011245211</v>
      </c>
      <c r="AC187"/>
    </row>
    <row r="188" spans="1:38" ht="24" customHeight="1">
      <c r="A188"/>
      <c r="C188" s="1">
        <v>2</v>
      </c>
      <c r="D188" s="1">
        <v>7.5858180021243546E-2</v>
      </c>
      <c r="E188" s="1">
        <v>0.15446526508353481</v>
      </c>
      <c r="F188" s="1">
        <v>0.28905049737499594</v>
      </c>
      <c r="G188" s="1">
        <v>0.4750208125210601</v>
      </c>
      <c r="H188" s="1">
        <v>0.66818777216816616</v>
      </c>
      <c r="I188" s="1">
        <v>0.81757447619364365</v>
      </c>
      <c r="J188" s="1">
        <v>0.90887703898514383</v>
      </c>
      <c r="K188" s="1">
        <v>0.89090317880438707</v>
      </c>
      <c r="L188" s="1">
        <v>0.86989152563700212</v>
      </c>
      <c r="M188" s="1">
        <v>0.84553473491646525</v>
      </c>
      <c r="N188" s="1">
        <v>0.81757447619364365</v>
      </c>
      <c r="AC188"/>
    </row>
    <row r="189" spans="1:38" ht="24" customHeight="1">
      <c r="A189"/>
      <c r="C189" s="1">
        <v>1</v>
      </c>
      <c r="D189" s="1">
        <v>7.5858180021243546E-2</v>
      </c>
      <c r="E189" s="1">
        <v>0.16798161486607557</v>
      </c>
      <c r="F189" s="1">
        <v>0.31002551887238755</v>
      </c>
      <c r="G189" s="1">
        <v>0.5</v>
      </c>
      <c r="H189" s="1">
        <v>0.68997448112761262</v>
      </c>
      <c r="I189" s="1">
        <v>0.83201838513392445</v>
      </c>
      <c r="J189" s="1">
        <v>0.91682730350607766</v>
      </c>
      <c r="K189" s="1">
        <v>0.96083427720323566</v>
      </c>
      <c r="L189" s="1">
        <v>0.95257412682243336</v>
      </c>
      <c r="M189" s="1">
        <v>0.94267582410113127</v>
      </c>
      <c r="N189" s="1">
        <v>0.93086157965665328</v>
      </c>
      <c r="AC189"/>
    </row>
    <row r="190" spans="1:38" ht="24" customHeight="1">
      <c r="A190"/>
      <c r="B190" s="1" t="s">
        <v>8</v>
      </c>
      <c r="C190" s="1">
        <v>0</v>
      </c>
      <c r="D190" s="1">
        <v>7.5858180021243546E-2</v>
      </c>
      <c r="E190" s="1">
        <v>0.16798161486607557</v>
      </c>
      <c r="F190" s="1">
        <v>0.33181222783183384</v>
      </c>
      <c r="G190" s="1">
        <v>0.52497918747894012</v>
      </c>
      <c r="H190" s="1">
        <v>0.71094950262500389</v>
      </c>
      <c r="I190" s="1">
        <v>0.84553473491646525</v>
      </c>
      <c r="J190" s="1">
        <v>0.92414181997875655</v>
      </c>
      <c r="K190" s="1">
        <v>0.96442881072736386</v>
      </c>
      <c r="L190" s="1">
        <v>0.9836975006285591</v>
      </c>
      <c r="M190" s="1">
        <v>0.98015969426592253</v>
      </c>
      <c r="N190" s="1">
        <v>0.9758729785823308</v>
      </c>
      <c r="AC190"/>
    </row>
    <row r="191" spans="1:38" ht="24" customHeight="1">
      <c r="A191"/>
      <c r="C191" s="1">
        <v>-1</v>
      </c>
      <c r="D191" s="1">
        <v>4.7425873177566781E-2</v>
      </c>
      <c r="E191" s="1">
        <v>0.11920292202211755</v>
      </c>
      <c r="F191" s="1">
        <v>0.2689414213699951</v>
      </c>
      <c r="G191" s="1">
        <v>0.5</v>
      </c>
      <c r="H191" s="1">
        <v>0.710949502625004</v>
      </c>
      <c r="I191" s="1">
        <v>0.85814893509951229</v>
      </c>
      <c r="J191" s="1">
        <v>0.93086157965665328</v>
      </c>
      <c r="K191" s="1">
        <v>0.96770453530154954</v>
      </c>
      <c r="L191" s="1">
        <v>0.98522596830672693</v>
      </c>
      <c r="M191" s="1">
        <v>0.99330714907571527</v>
      </c>
      <c r="N191" s="1">
        <v>0.99183742884684012</v>
      </c>
      <c r="AC191"/>
    </row>
    <row r="192" spans="1:38" ht="24" customHeight="1">
      <c r="A192"/>
      <c r="C192" s="1">
        <v>-2</v>
      </c>
      <c r="D192" s="1">
        <v>1.7986209962091559E-2</v>
      </c>
      <c r="E192" s="1">
        <v>4.7425873177566781E-2</v>
      </c>
      <c r="F192" s="1">
        <v>0.11920292202211755</v>
      </c>
      <c r="G192" s="1">
        <v>0.2689414213699951</v>
      </c>
      <c r="H192" s="1">
        <v>0.5</v>
      </c>
      <c r="I192" s="1">
        <v>0.710949502625004</v>
      </c>
      <c r="J192" s="1">
        <v>0.85814893509951229</v>
      </c>
      <c r="K192" s="1">
        <v>0.9370266439430035</v>
      </c>
      <c r="L192" s="1">
        <v>0.97340300642313404</v>
      </c>
      <c r="M192" s="1">
        <v>0.98901305736940681</v>
      </c>
      <c r="N192" s="1">
        <v>0.99550372683905886</v>
      </c>
      <c r="AC192"/>
    </row>
    <row r="193" spans="1:29" ht="24" customHeight="1">
      <c r="A193"/>
      <c r="C193" s="1">
        <v>-3</v>
      </c>
      <c r="D193" s="1">
        <v>6.6928509242848554E-3</v>
      </c>
      <c r="E193" s="1">
        <v>1.7986209962091559E-2</v>
      </c>
      <c r="F193" s="1">
        <v>4.7425873177566781E-2</v>
      </c>
      <c r="G193" s="1">
        <v>0.11920292202211755</v>
      </c>
      <c r="H193" s="1">
        <v>0.2689414213699951</v>
      </c>
      <c r="I193" s="1">
        <v>0.5</v>
      </c>
      <c r="J193" s="1">
        <v>0.710949502625004</v>
      </c>
      <c r="K193" s="1">
        <v>0.85814893509951229</v>
      </c>
      <c r="L193" s="1">
        <v>0.9370266439430035</v>
      </c>
      <c r="M193" s="1">
        <v>0.97340300642313404</v>
      </c>
      <c r="N193" s="1">
        <v>0.98901305736940681</v>
      </c>
      <c r="AC193"/>
    </row>
    <row r="194" spans="1:29" ht="24" customHeight="1">
      <c r="A194"/>
      <c r="C194" s="1">
        <v>-4</v>
      </c>
      <c r="D194" s="1">
        <v>2.4726231566347743E-3</v>
      </c>
      <c r="E194" s="1">
        <v>6.6928509242848554E-3</v>
      </c>
      <c r="F194" s="1">
        <v>1.7986209962091559E-2</v>
      </c>
      <c r="G194" s="1">
        <v>4.7425873177566781E-2</v>
      </c>
      <c r="H194" s="1">
        <v>0.11920292202211755</v>
      </c>
      <c r="I194" s="1">
        <v>0.2689414213699951</v>
      </c>
      <c r="J194" s="1">
        <v>0.5</v>
      </c>
      <c r="K194" s="1">
        <v>0.710949502625004</v>
      </c>
      <c r="L194" s="1">
        <v>0.85814893509951229</v>
      </c>
      <c r="M194" s="1">
        <v>0.9370266439430035</v>
      </c>
      <c r="N194" s="1">
        <v>0.97340300642313404</v>
      </c>
      <c r="AC194"/>
    </row>
    <row r="195" spans="1:29" ht="24" customHeight="1">
      <c r="A195"/>
      <c r="C195" s="1">
        <v>-5</v>
      </c>
      <c r="D195" s="1">
        <v>9.1105119440064539E-4</v>
      </c>
      <c r="E195" s="1">
        <v>2.4726231566347743E-3</v>
      </c>
      <c r="F195" s="1">
        <v>6.6928509242848554E-3</v>
      </c>
      <c r="G195" s="1">
        <v>1.7986209962091559E-2</v>
      </c>
      <c r="H195" s="1">
        <v>4.7425873177566781E-2</v>
      </c>
      <c r="I195" s="1">
        <v>0.11920292202211755</v>
      </c>
      <c r="J195" s="1">
        <v>0.2689414213699951</v>
      </c>
      <c r="K195" s="1">
        <v>0.5</v>
      </c>
      <c r="L195" s="1">
        <v>0.710949502625004</v>
      </c>
      <c r="M195" s="1">
        <v>0.85814893509951229</v>
      </c>
      <c r="N195" s="1">
        <v>0.9370266439430035</v>
      </c>
      <c r="AC195"/>
    </row>
    <row r="196" spans="1:29" ht="24" customHeight="1">
      <c r="A196"/>
      <c r="D196" s="1" cm="1">
        <f t="array" ref="D196:N196">_xlfn.SEQUENCE(1,11,-5)</f>
        <v>-5</v>
      </c>
      <c r="E196" s="1">
        <v>-4</v>
      </c>
      <c r="F196" s="1">
        <v>-3</v>
      </c>
      <c r="G196" s="1">
        <v>-2</v>
      </c>
      <c r="H196" s="1">
        <v>-1</v>
      </c>
      <c r="I196" s="1">
        <v>0</v>
      </c>
      <c r="J196" s="1">
        <v>1</v>
      </c>
      <c r="K196" s="1">
        <v>2</v>
      </c>
      <c r="L196" s="1">
        <v>3</v>
      </c>
      <c r="M196" s="1">
        <v>4</v>
      </c>
      <c r="N196" s="1">
        <v>5</v>
      </c>
      <c r="AC196"/>
    </row>
    <row r="197" spans="1:29" ht="24" customHeight="1">
      <c r="A197"/>
      <c r="I197" s="1" t="s">
        <v>7</v>
      </c>
      <c r="AC197"/>
    </row>
    <row r="198" spans="1:29" ht="24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AC198"/>
    </row>
    <row r="199" spans="1:29" s="21" customFormat="1" ht="24" customHeight="1">
      <c r="A199" s="4" t="s">
        <v>28</v>
      </c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O199" s="22"/>
    </row>
    <row r="200" spans="1:29" ht="24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AC200"/>
    </row>
    <row r="201" spans="1:29" ht="24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AC201"/>
    </row>
    <row r="202" spans="1:29" ht="24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AC202"/>
    </row>
    <row r="203" spans="1:29" ht="24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AC203"/>
    </row>
    <row r="204" spans="1:29" ht="24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AC204"/>
    </row>
    <row r="205" spans="1:29" ht="24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AC205"/>
    </row>
    <row r="206" spans="1:29" ht="24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AC206"/>
    </row>
    <row r="207" spans="1:29" ht="24" customHeight="1">
      <c r="A207"/>
      <c r="B207"/>
      <c r="C207"/>
      <c r="D207" s="46" t="s">
        <v>29</v>
      </c>
      <c r="E207"/>
      <c r="F207"/>
      <c r="G207"/>
      <c r="H207"/>
      <c r="I207"/>
      <c r="J207"/>
      <c r="K207"/>
      <c r="AC207"/>
    </row>
    <row r="208" spans="1:29" ht="24" customHeight="1">
      <c r="A208"/>
      <c r="B208"/>
      <c r="C208"/>
      <c r="D208"/>
      <c r="E208"/>
      <c r="F208"/>
      <c r="G208"/>
      <c r="H208" t="s">
        <v>30</v>
      </c>
      <c r="J208"/>
      <c r="K208"/>
      <c r="L208" s="26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C208"/>
    </row>
    <row r="209" spans="1:29" ht="24" customHeight="1">
      <c r="A209"/>
      <c r="B209"/>
      <c r="C209"/>
      <c r="D209"/>
      <c r="E209"/>
      <c r="F209"/>
      <c r="G209"/>
      <c r="H209" s="6"/>
      <c r="J209"/>
      <c r="K209"/>
      <c r="L209"/>
      <c r="M209"/>
      <c r="AC209"/>
    </row>
    <row r="210" spans="1:29" ht="24" customHeight="1">
      <c r="A210"/>
      <c r="B210"/>
      <c r="C210"/>
      <c r="D210"/>
      <c r="E210"/>
      <c r="F210"/>
      <c r="G210"/>
      <c r="H210" t="s">
        <v>31</v>
      </c>
      <c r="J210"/>
      <c r="K210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C210"/>
    </row>
    <row r="211" spans="1:29" ht="24" customHeight="1">
      <c r="A211"/>
      <c r="B211"/>
      <c r="C211"/>
      <c r="D211"/>
      <c r="E211"/>
      <c r="F211"/>
      <c r="G211"/>
      <c r="H211" s="6"/>
      <c r="J211"/>
      <c r="K211"/>
      <c r="AC211"/>
    </row>
    <row r="212" spans="1:29" ht="24" customHeight="1">
      <c r="A212"/>
      <c r="B212"/>
      <c r="C212"/>
      <c r="E212" s="46" t="s">
        <v>32</v>
      </c>
      <c r="F212" s="6" t="s">
        <v>33</v>
      </c>
      <c r="H212"/>
      <c r="I212"/>
      <c r="J212"/>
      <c r="K212"/>
      <c r="L212" s="26"/>
      <c r="M212" s="26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C212"/>
    </row>
    <row r="213" spans="1:29" ht="24" customHeight="1">
      <c r="A213"/>
      <c r="B213"/>
      <c r="C213"/>
      <c r="D213"/>
      <c r="E213"/>
      <c r="F213"/>
      <c r="H213"/>
      <c r="I213"/>
      <c r="J213"/>
      <c r="K213"/>
      <c r="L213"/>
      <c r="M213"/>
      <c r="AC213"/>
    </row>
    <row r="214" spans="1:29" ht="24" customHeight="1">
      <c r="A214"/>
      <c r="B214"/>
      <c r="C214"/>
      <c r="D214"/>
      <c r="E214" s="46" t="s">
        <v>34</v>
      </c>
      <c r="F214"/>
      <c r="G214"/>
      <c r="H214" s="6" t="s">
        <v>35</v>
      </c>
      <c r="I214"/>
      <c r="K214"/>
      <c r="L214" s="50"/>
      <c r="M214"/>
      <c r="AC214"/>
    </row>
    <row r="215" spans="1:29" ht="24" customHeight="1">
      <c r="A215"/>
      <c r="B215"/>
      <c r="C215"/>
      <c r="D215"/>
      <c r="E215"/>
      <c r="F215"/>
      <c r="G215"/>
      <c r="H215"/>
      <c r="I215"/>
      <c r="J215" s="6"/>
      <c r="K215"/>
      <c r="L215"/>
      <c r="M215"/>
      <c r="AC215"/>
    </row>
    <row r="216" spans="1:29" ht="24" customHeight="1">
      <c r="A216"/>
      <c r="B216"/>
      <c r="C216"/>
      <c r="D216"/>
      <c r="E216"/>
      <c r="F216"/>
      <c r="G216"/>
      <c r="H216"/>
      <c r="I216"/>
      <c r="J216" s="6"/>
      <c r="K216"/>
      <c r="L216"/>
      <c r="M216"/>
      <c r="AC216"/>
    </row>
    <row r="217" spans="1:29" ht="24" customHeight="1">
      <c r="A217"/>
      <c r="B217"/>
      <c r="C217"/>
      <c r="D217" s="46" t="s">
        <v>36</v>
      </c>
      <c r="E217"/>
      <c r="F217"/>
      <c r="G217"/>
      <c r="H217" t="s">
        <v>30</v>
      </c>
      <c r="J217"/>
      <c r="K217"/>
      <c r="L217" s="26"/>
      <c r="M217" s="26"/>
      <c r="N217" s="7"/>
      <c r="O217" s="7"/>
      <c r="P217" s="7"/>
      <c r="Q217" s="7"/>
      <c r="R217" s="7"/>
      <c r="S217" s="7"/>
      <c r="T217" s="7"/>
      <c r="U217" s="7"/>
      <c r="AC217"/>
    </row>
    <row r="218" spans="1:29" ht="24" customHeight="1">
      <c r="A218"/>
      <c r="B218"/>
      <c r="C218"/>
      <c r="D218"/>
      <c r="E218"/>
      <c r="F218"/>
      <c r="G218"/>
      <c r="H218" s="6"/>
      <c r="J218"/>
      <c r="K218"/>
      <c r="L218"/>
      <c r="M218"/>
      <c r="AC218"/>
    </row>
    <row r="219" spans="1:29" ht="24" customHeight="1">
      <c r="A219"/>
      <c r="B219"/>
      <c r="C219"/>
      <c r="D219"/>
      <c r="E219"/>
      <c r="F219"/>
      <c r="G219"/>
      <c r="H219" t="s">
        <v>31</v>
      </c>
      <c r="J219"/>
      <c r="K219"/>
      <c r="L219" s="7"/>
      <c r="M219" s="7"/>
      <c r="N219" s="7"/>
      <c r="O219" s="7"/>
      <c r="P219" s="7"/>
      <c r="Q219" s="7"/>
      <c r="R219" s="7"/>
      <c r="S219" s="7"/>
      <c r="T219" s="7"/>
      <c r="U219" s="7"/>
      <c r="AC219"/>
    </row>
    <row r="220" spans="1:29" ht="24" customHeight="1">
      <c r="A220"/>
      <c r="B220"/>
      <c r="C220"/>
      <c r="D220"/>
      <c r="E220"/>
      <c r="F220"/>
      <c r="G220"/>
      <c r="H220" s="6"/>
      <c r="J220"/>
      <c r="K220"/>
      <c r="AC220"/>
    </row>
    <row r="221" spans="1:29" ht="24" customHeight="1">
      <c r="A221"/>
      <c r="B221"/>
      <c r="C221"/>
      <c r="D221"/>
      <c r="E221" s="46" t="s">
        <v>32</v>
      </c>
      <c r="F221" s="6" t="s">
        <v>37</v>
      </c>
      <c r="G221"/>
      <c r="H221" s="6"/>
      <c r="J221"/>
      <c r="K221"/>
      <c r="L221" s="26"/>
      <c r="M221" s="7"/>
      <c r="N221" s="7"/>
      <c r="O221" s="7"/>
      <c r="P221" s="7"/>
      <c r="Q221" s="7"/>
      <c r="R221" s="7"/>
      <c r="S221" s="7"/>
      <c r="T221" s="7"/>
      <c r="U221" s="7"/>
      <c r="AC221"/>
    </row>
    <row r="222" spans="1:29" ht="24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AC222"/>
    </row>
    <row r="223" spans="1:29" ht="24" customHeight="1">
      <c r="A223"/>
      <c r="B223"/>
      <c r="C223"/>
      <c r="D223"/>
      <c r="E223" s="46" t="s">
        <v>34</v>
      </c>
      <c r="F223"/>
      <c r="G223"/>
      <c r="H223" s="46" t="s">
        <v>34</v>
      </c>
      <c r="I223"/>
      <c r="J223" s="6" t="s">
        <v>35</v>
      </c>
      <c r="K223"/>
      <c r="L223" s="50"/>
      <c r="M223"/>
      <c r="AC223"/>
    </row>
    <row r="224" spans="1:29" ht="24" customHeight="1">
      <c r="A224"/>
      <c r="B224"/>
      <c r="C224"/>
      <c r="D224"/>
      <c r="E224"/>
      <c r="F224"/>
      <c r="G224"/>
      <c r="H224"/>
      <c r="I224"/>
      <c r="J224" s="6"/>
      <c r="K224"/>
      <c r="L224"/>
      <c r="M224"/>
      <c r="AC224"/>
    </row>
    <row r="225" spans="1:29" s="21" customFormat="1" ht="24" customHeight="1">
      <c r="A225" s="4" t="s">
        <v>38</v>
      </c>
      <c r="B225" s="22"/>
      <c r="C225" s="22"/>
      <c r="D225" s="22"/>
      <c r="E225" s="22"/>
      <c r="F225" s="22"/>
      <c r="G225" s="22"/>
      <c r="H225" s="22"/>
      <c r="I225" s="22"/>
      <c r="J225" s="47"/>
      <c r="K225" s="22"/>
      <c r="L225" s="22"/>
      <c r="M225" s="22"/>
      <c r="AC225" s="22"/>
    </row>
    <row r="226" spans="1:29" ht="24" customHeight="1">
      <c r="A226" s="20"/>
      <c r="B226"/>
      <c r="C226"/>
      <c r="D226"/>
      <c r="E226"/>
      <c r="F226"/>
      <c r="G226"/>
      <c r="H226"/>
      <c r="I226"/>
      <c r="J226" s="6"/>
      <c r="K226"/>
      <c r="L226"/>
      <c r="M226"/>
      <c r="AC226"/>
    </row>
    <row r="227" spans="1:29" ht="24" customHeight="1">
      <c r="A227" s="20"/>
      <c r="B227"/>
      <c r="C227"/>
      <c r="D227"/>
      <c r="E227"/>
      <c r="F227"/>
      <c r="G227"/>
      <c r="H227"/>
      <c r="I227"/>
      <c r="J227" s="6"/>
      <c r="K227"/>
      <c r="L227"/>
      <c r="M227"/>
      <c r="AC227"/>
    </row>
    <row r="228" spans="1:29" ht="24" customHeight="1">
      <c r="A228" s="20"/>
      <c r="B228"/>
      <c r="C228" t="s">
        <v>39</v>
      </c>
      <c r="D228"/>
      <c r="E228"/>
      <c r="F228"/>
      <c r="G228"/>
      <c r="H228"/>
      <c r="I228"/>
      <c r="J228" s="6" t="s">
        <v>40</v>
      </c>
      <c r="K228"/>
      <c r="L228" s="54">
        <v>0</v>
      </c>
      <c r="M228" s="54">
        <v>1</v>
      </c>
      <c r="N228" s="54">
        <v>-3</v>
      </c>
      <c r="O228" s="54">
        <v>-1</v>
      </c>
      <c r="P228" s="54">
        <v>-1.99</v>
      </c>
      <c r="Q228" s="54">
        <v>-1</v>
      </c>
      <c r="R228" s="54">
        <v>-1</v>
      </c>
      <c r="S228" s="54">
        <v>-2</v>
      </c>
      <c r="T228" s="54">
        <v>-2</v>
      </c>
      <c r="U228" s="54">
        <v>-2</v>
      </c>
      <c r="V228" s="54">
        <v>3</v>
      </c>
      <c r="W228" s="54">
        <v>2</v>
      </c>
      <c r="X228" s="54">
        <v>3</v>
      </c>
      <c r="Y228" s="54">
        <v>2</v>
      </c>
      <c r="Z228" s="54">
        <v>2</v>
      </c>
      <c r="AA228" s="54">
        <v>1</v>
      </c>
      <c r="AC228"/>
    </row>
    <row r="229" spans="1:29" ht="24" customHeight="1">
      <c r="A229" s="20"/>
      <c r="B229"/>
      <c r="C229">
        <v>1</v>
      </c>
      <c r="D229"/>
      <c r="E229"/>
      <c r="F229"/>
      <c r="G229"/>
      <c r="H229"/>
      <c r="I229"/>
      <c r="J229" s="6"/>
      <c r="K229"/>
      <c r="L229"/>
      <c r="M229"/>
      <c r="AC229"/>
    </row>
    <row r="230" spans="1:29" ht="24" customHeight="1">
      <c r="A230" s="20"/>
      <c r="B230"/>
      <c r="C230"/>
      <c r="D230" s="46" t="s">
        <v>29</v>
      </c>
      <c r="E230"/>
      <c r="F230"/>
      <c r="G230"/>
      <c r="H230"/>
      <c r="I230"/>
      <c r="J230"/>
      <c r="K230"/>
      <c r="AC230"/>
    </row>
    <row r="231" spans="1:29" ht="24" customHeight="1">
      <c r="A231" s="20"/>
      <c r="B231"/>
      <c r="C231"/>
      <c r="D231"/>
      <c r="E231"/>
      <c r="F231"/>
      <c r="G231"/>
      <c r="H231" t="s">
        <v>30</v>
      </c>
      <c r="J231"/>
      <c r="K231"/>
      <c r="L231" s="16" cm="1">
        <f t="array" ref="L231:AA231">_xlfn.MAP(L228:AA228, _xlfn.LAMBDA(_xlpm.x, 1/(1+EXP(-_xlpm.x))))</f>
        <v>0.5</v>
      </c>
      <c r="M231" s="15">
        <v>0.7310585786300049</v>
      </c>
      <c r="N231" s="15">
        <v>4.7425873177566781E-2</v>
      </c>
      <c r="O231" s="15">
        <v>0.2689414213699951</v>
      </c>
      <c r="P231" s="15">
        <v>0.1202568624677508</v>
      </c>
      <c r="Q231" s="15">
        <v>0.2689414213699951</v>
      </c>
      <c r="R231" s="15">
        <v>0.2689414213699951</v>
      </c>
      <c r="S231" s="15">
        <v>0.11920292202211755</v>
      </c>
      <c r="T231" s="15">
        <v>0.11920292202211755</v>
      </c>
      <c r="U231" s="15">
        <v>0.11920292202211755</v>
      </c>
      <c r="V231" s="15">
        <v>0.95257412682243336</v>
      </c>
      <c r="W231" s="15">
        <v>0.88079707797788231</v>
      </c>
      <c r="X231" s="15">
        <v>0.95257412682243336</v>
      </c>
      <c r="Y231" s="15">
        <v>0.88079707797788231</v>
      </c>
      <c r="Z231" s="15">
        <v>0.88079707797788231</v>
      </c>
      <c r="AA231" s="15">
        <v>0.7310585786300049</v>
      </c>
      <c r="AC231"/>
    </row>
    <row r="232" spans="1:29" ht="24" customHeight="1">
      <c r="A232" s="20"/>
      <c r="B232"/>
      <c r="C232"/>
      <c r="D232"/>
      <c r="E232"/>
      <c r="F232"/>
      <c r="G232"/>
      <c r="H232" s="6"/>
      <c r="J232"/>
      <c r="K232"/>
      <c r="AC232"/>
    </row>
    <row r="233" spans="1:29" ht="24" customHeight="1">
      <c r="A233" s="20"/>
      <c r="B233"/>
      <c r="C233"/>
      <c r="D233"/>
      <c r="E233"/>
      <c r="F233"/>
      <c r="G233"/>
      <c r="H233" t="s">
        <v>31</v>
      </c>
      <c r="J233"/>
      <c r="K233"/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7">
        <v>1</v>
      </c>
      <c r="X233" s="7">
        <v>1</v>
      </c>
      <c r="Y233" s="7">
        <v>1</v>
      </c>
      <c r="Z233" s="7">
        <v>1</v>
      </c>
      <c r="AA233" s="7">
        <v>1</v>
      </c>
      <c r="AC233"/>
    </row>
    <row r="234" spans="1:29" ht="24" customHeight="1">
      <c r="A234" s="20"/>
      <c r="B234"/>
      <c r="C234"/>
      <c r="D234"/>
      <c r="E234"/>
      <c r="F234"/>
      <c r="G234"/>
      <c r="H234"/>
      <c r="I234"/>
      <c r="J234" s="6"/>
      <c r="K234"/>
      <c r="L234"/>
      <c r="M234"/>
      <c r="AC234"/>
    </row>
    <row r="235" spans="1:29" ht="24" customHeight="1">
      <c r="A235" s="20"/>
      <c r="B235"/>
      <c r="C235"/>
      <c r="D235"/>
      <c r="E235"/>
      <c r="F235"/>
      <c r="G235"/>
      <c r="H235"/>
      <c r="I235"/>
      <c r="J235" s="6"/>
      <c r="K235"/>
      <c r="L235" s="26" cm="1">
        <f t="array" ref="L235:AA235">_xlfn.LET(_xlpm.p,_xlfn.ANCHORARRAY(L231),_xlpm.yh,L233:AA233,-( _xlpm.yh*LN(_xlpm.p)+(1-_xlpm.yh)*LN(1-_xlpm.p)))</f>
        <v>0.69314718055994529</v>
      </c>
      <c r="M235" s="26">
        <v>1.3132616875182228</v>
      </c>
      <c r="N235" s="7">
        <v>4.858735157374202E-2</v>
      </c>
      <c r="O235" s="7">
        <v>0.31326168751822281</v>
      </c>
      <c r="P235" s="7">
        <v>0.12812530328571811</v>
      </c>
      <c r="Q235" s="7">
        <v>0.31326168751822281</v>
      </c>
      <c r="R235" s="7">
        <v>0.31326168751822281</v>
      </c>
      <c r="S235" s="7">
        <v>0.12692801104297252</v>
      </c>
      <c r="T235" s="7">
        <v>0.12692801104297252</v>
      </c>
      <c r="U235" s="7">
        <v>0.12692801104297252</v>
      </c>
      <c r="V235" s="7">
        <v>4.8587351573741909E-2</v>
      </c>
      <c r="W235" s="7">
        <v>0.12692801104297263</v>
      </c>
      <c r="X235" s="7">
        <v>4.8587351573741909E-2</v>
      </c>
      <c r="Y235" s="7">
        <v>0.12692801104297263</v>
      </c>
      <c r="Z235" s="7">
        <v>0.12692801104297263</v>
      </c>
      <c r="AA235" s="7">
        <v>0.31326168751822281</v>
      </c>
      <c r="AC235"/>
    </row>
    <row r="236" spans="1:29" ht="24" customHeight="1" thickBot="1">
      <c r="A236" s="20"/>
      <c r="B236"/>
      <c r="C236"/>
      <c r="D236"/>
      <c r="E236"/>
      <c r="F236"/>
      <c r="G236"/>
      <c r="H236"/>
      <c r="I236"/>
      <c r="J236" s="6"/>
      <c r="K236"/>
      <c r="L236"/>
      <c r="M236"/>
      <c r="AC236"/>
    </row>
    <row r="237" spans="1:29" ht="24" customHeight="1" thickBot="1">
      <c r="A237" s="20"/>
      <c r="B237"/>
      <c r="C237"/>
      <c r="D237"/>
      <c r="E237"/>
      <c r="F237"/>
      <c r="G237"/>
      <c r="H237"/>
      <c r="I237"/>
      <c r="J237" s="6" t="s">
        <v>41</v>
      </c>
      <c r="K237"/>
      <c r="L237" s="56"/>
      <c r="M237" s="57"/>
      <c r="N237" s="57"/>
      <c r="O237" s="57"/>
      <c r="P237" s="58"/>
      <c r="Q237" s="53"/>
      <c r="R237"/>
      <c r="S237"/>
      <c r="T237"/>
      <c r="U237"/>
      <c r="V237"/>
      <c r="AC237"/>
    </row>
    <row r="238" spans="1:29" ht="24" customHeight="1" thickBot="1">
      <c r="A238" s="20"/>
      <c r="B238"/>
      <c r="C238"/>
      <c r="D238"/>
      <c r="E238"/>
      <c r="F238"/>
      <c r="G238"/>
      <c r="H238"/>
      <c r="I238"/>
      <c r="J238" s="6"/>
      <c r="K238"/>
      <c r="L238" s="48"/>
      <c r="M238" s="48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C238"/>
    </row>
    <row r="239" spans="1:29" ht="24" customHeight="1" thickBot="1">
      <c r="A239" s="20"/>
      <c r="B239"/>
      <c r="C239"/>
      <c r="D239"/>
      <c r="E239"/>
      <c r="F239"/>
      <c r="G239" t="s">
        <v>42</v>
      </c>
      <c r="H239"/>
      <c r="I239"/>
      <c r="J239" s="6"/>
      <c r="K239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C239"/>
    </row>
    <row r="240" spans="1:29" ht="24" customHeight="1">
      <c r="A240" s="20"/>
      <c r="B240"/>
      <c r="C240"/>
      <c r="D240"/>
      <c r="E240"/>
      <c r="F240"/>
      <c r="G240"/>
      <c r="H240"/>
      <c r="I240"/>
      <c r="J240" s="6"/>
      <c r="K240"/>
      <c r="AC240"/>
    </row>
    <row r="241" spans="1:29" ht="24" customHeight="1">
      <c r="A241" s="20"/>
      <c r="B241"/>
      <c r="C241"/>
      <c r="D241"/>
      <c r="E241"/>
      <c r="F241"/>
      <c r="G241"/>
      <c r="H241"/>
      <c r="I241"/>
      <c r="J241" s="6"/>
      <c r="K241"/>
      <c r="AC241"/>
    </row>
    <row r="242" spans="1:29" ht="24" customHeight="1">
      <c r="A242" s="20"/>
      <c r="B242"/>
      <c r="C242" t="s">
        <v>39</v>
      </c>
      <c r="D242"/>
      <c r="E242"/>
      <c r="F242"/>
      <c r="G242"/>
      <c r="H242"/>
      <c r="I242"/>
      <c r="J242" s="6" t="s">
        <v>43</v>
      </c>
      <c r="K242"/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C242"/>
    </row>
    <row r="243" spans="1:29" ht="24" customHeight="1">
      <c r="A243" s="20"/>
      <c r="B243"/>
      <c r="C243">
        <v>2</v>
      </c>
      <c r="D243"/>
      <c r="E243"/>
      <c r="F243"/>
      <c r="G243"/>
      <c r="H243"/>
      <c r="I243"/>
      <c r="J243" s="6"/>
      <c r="K243"/>
      <c r="AC243"/>
    </row>
    <row r="244" spans="1:29" ht="24" customHeight="1">
      <c r="A244" s="20"/>
      <c r="B244"/>
      <c r="C244"/>
      <c r="D244"/>
      <c r="E244"/>
      <c r="F244"/>
      <c r="G244"/>
      <c r="H244"/>
      <c r="I244"/>
      <c r="J244" s="6" t="s">
        <v>44</v>
      </c>
      <c r="K244"/>
      <c r="L244" s="54" cm="1">
        <f t="array" ref="L244:AA244">L228:AA228+L242:AA242</f>
        <v>0</v>
      </c>
      <c r="M244" s="54">
        <v>1</v>
      </c>
      <c r="N244" s="54">
        <v>-3</v>
      </c>
      <c r="O244" s="54">
        <v>-1</v>
      </c>
      <c r="P244" s="54">
        <v>-1.99</v>
      </c>
      <c r="Q244" s="54">
        <v>-1</v>
      </c>
      <c r="R244" s="54">
        <v>-1</v>
      </c>
      <c r="S244" s="54">
        <v>-2</v>
      </c>
      <c r="T244" s="54">
        <v>-2</v>
      </c>
      <c r="U244" s="54">
        <v>-2</v>
      </c>
      <c r="V244" s="54">
        <v>3</v>
      </c>
      <c r="W244" s="54">
        <v>2</v>
      </c>
      <c r="X244" s="54">
        <v>3</v>
      </c>
      <c r="Y244" s="54">
        <v>2</v>
      </c>
      <c r="Z244" s="54">
        <v>2</v>
      </c>
      <c r="AA244" s="54">
        <v>1</v>
      </c>
      <c r="AC244"/>
    </row>
    <row r="245" spans="1:29" ht="24" customHeight="1">
      <c r="A245" s="20"/>
      <c r="B245"/>
      <c r="C245"/>
      <c r="D245"/>
      <c r="E245"/>
      <c r="F245"/>
      <c r="G245"/>
      <c r="H245"/>
      <c r="I245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24" customHeight="1">
      <c r="A246" s="20"/>
      <c r="B246"/>
      <c r="C246"/>
      <c r="D246"/>
      <c r="E246"/>
      <c r="F246"/>
      <c r="G246"/>
      <c r="H246"/>
      <c r="I246"/>
      <c r="J246" s="6"/>
      <c r="K246"/>
      <c r="AC246"/>
    </row>
    <row r="247" spans="1:29" ht="24" customHeight="1">
      <c r="A247" s="20"/>
      <c r="B247"/>
      <c r="C247"/>
      <c r="D247"/>
      <c r="E247"/>
      <c r="F247"/>
      <c r="G247"/>
      <c r="H247" t="s">
        <v>30</v>
      </c>
      <c r="I247"/>
      <c r="J247" s="6"/>
      <c r="K247"/>
      <c r="L247" s="16" cm="1">
        <f t="array" ref="L247:AA247">_xlfn.MAP(_xlfn.ANCHORARRAY(L244), _xlfn.LAMBDA(_xlpm.x, 1/(1+EXP(-_xlpm.x))))</f>
        <v>0.5</v>
      </c>
      <c r="M247" s="15">
        <v>0.7310585786300049</v>
      </c>
      <c r="N247" s="15">
        <v>4.7425873177566781E-2</v>
      </c>
      <c r="O247" s="15">
        <v>0.2689414213699951</v>
      </c>
      <c r="P247" s="15">
        <v>0.1202568624677508</v>
      </c>
      <c r="Q247" s="15">
        <v>0.2689414213699951</v>
      </c>
      <c r="R247" s="15">
        <v>0.2689414213699951</v>
      </c>
      <c r="S247" s="15">
        <v>0.11920292202211755</v>
      </c>
      <c r="T247" s="15">
        <v>0.11920292202211755</v>
      </c>
      <c r="U247" s="15">
        <v>0.11920292202211755</v>
      </c>
      <c r="V247" s="15">
        <v>0.95257412682243336</v>
      </c>
      <c r="W247" s="15">
        <v>0.88079707797788231</v>
      </c>
      <c r="X247" s="15">
        <v>0.95257412682243336</v>
      </c>
      <c r="Y247" s="15">
        <v>0.88079707797788231</v>
      </c>
      <c r="Z247" s="15">
        <v>0.88079707797788231</v>
      </c>
      <c r="AA247" s="15">
        <v>0.7310585786300049</v>
      </c>
      <c r="AC247"/>
    </row>
    <row r="248" spans="1:29" ht="24" customHeight="1">
      <c r="A248" s="20"/>
      <c r="B248"/>
      <c r="C248"/>
      <c r="D248"/>
      <c r="E248"/>
      <c r="F248"/>
      <c r="G248"/>
      <c r="H248"/>
      <c r="I248"/>
      <c r="J248" s="6"/>
      <c r="K248"/>
      <c r="AC248"/>
    </row>
    <row r="249" spans="1:29" ht="24" customHeight="1">
      <c r="A249" s="20"/>
      <c r="B249"/>
      <c r="C249"/>
      <c r="D249"/>
      <c r="E249"/>
      <c r="F249"/>
      <c r="G249"/>
      <c r="H249" t="s">
        <v>31</v>
      </c>
      <c r="I249"/>
      <c r="J249" s="6"/>
      <c r="K249"/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7">
        <v>1</v>
      </c>
      <c r="X249" s="7">
        <v>1</v>
      </c>
      <c r="Y249" s="7">
        <v>1</v>
      </c>
      <c r="Z249" s="7">
        <v>1</v>
      </c>
      <c r="AA249" s="7">
        <v>1</v>
      </c>
      <c r="AC249"/>
    </row>
    <row r="250" spans="1:29" ht="24" customHeight="1">
      <c r="A250" s="20"/>
      <c r="B250"/>
      <c r="C250"/>
      <c r="D250"/>
      <c r="E250"/>
      <c r="F250"/>
      <c r="G250"/>
      <c r="H250"/>
      <c r="I250"/>
      <c r="J250" s="6"/>
      <c r="K250"/>
      <c r="L250"/>
      <c r="M250"/>
      <c r="AC250"/>
    </row>
    <row r="251" spans="1:29" ht="24" customHeight="1">
      <c r="A251" s="20"/>
      <c r="B251"/>
      <c r="C251"/>
      <c r="D251"/>
      <c r="E251"/>
      <c r="F251"/>
      <c r="G251"/>
      <c r="H251"/>
      <c r="I251"/>
      <c r="J251" s="6"/>
      <c r="K251"/>
      <c r="L251" s="26" cm="1">
        <f t="array" ref="L251:AA251">_xlfn.LET(_xlpm.p,_xlfn.ANCHORARRAY(L247),_xlpm.yh,L249:AA249,-( _xlpm.yh*LN(_xlpm.p)+(1-_xlpm.yh)*LN(1-_xlpm.p)))</f>
        <v>0.69314718055994529</v>
      </c>
      <c r="M251" s="26">
        <v>1.3132616875182228</v>
      </c>
      <c r="N251" s="7">
        <v>4.858735157374202E-2</v>
      </c>
      <c r="O251" s="7">
        <v>0.31326168751822281</v>
      </c>
      <c r="P251" s="7">
        <v>0.12812530328571811</v>
      </c>
      <c r="Q251" s="7">
        <v>0.31326168751822281</v>
      </c>
      <c r="R251" s="7">
        <v>0.31326168751822281</v>
      </c>
      <c r="S251" s="7">
        <v>0.12692801104297252</v>
      </c>
      <c r="T251" s="7">
        <v>0.12692801104297252</v>
      </c>
      <c r="U251" s="7">
        <v>0.12692801104297252</v>
      </c>
      <c r="V251" s="7">
        <v>4.8587351573741909E-2</v>
      </c>
      <c r="W251" s="7">
        <v>0.12692801104297263</v>
      </c>
      <c r="X251" s="7">
        <v>4.8587351573741909E-2</v>
      </c>
      <c r="Y251" s="7">
        <v>0.12692801104297263</v>
      </c>
      <c r="Z251" s="7">
        <v>0.12692801104297263</v>
      </c>
      <c r="AA251" s="7">
        <v>0.31326168751822281</v>
      </c>
      <c r="AC251"/>
    </row>
    <row r="252" spans="1:29" ht="24" customHeight="1" thickBot="1">
      <c r="A252" s="20"/>
      <c r="B252"/>
      <c r="C252"/>
      <c r="D252"/>
      <c r="E252"/>
      <c r="F252"/>
      <c r="G252"/>
      <c r="H252"/>
      <c r="I252"/>
      <c r="J252" s="6"/>
      <c r="K252"/>
      <c r="AC252"/>
    </row>
    <row r="253" spans="1:29" ht="24" customHeight="1" thickBot="1">
      <c r="A253" s="20"/>
      <c r="B253"/>
      <c r="C253"/>
      <c r="D253"/>
      <c r="E253"/>
      <c r="F253"/>
      <c r="G253"/>
      <c r="H253"/>
      <c r="I253"/>
      <c r="J253" s="6" t="s">
        <v>45</v>
      </c>
      <c r="K253"/>
      <c r="L253" s="56"/>
      <c r="M253" s="57"/>
      <c r="N253" s="57"/>
      <c r="O253" s="57"/>
      <c r="P253" s="58"/>
      <c r="AC253"/>
    </row>
    <row r="254" spans="1:29" ht="24" customHeight="1">
      <c r="A254" s="20"/>
      <c r="B254"/>
      <c r="C254"/>
      <c r="D254"/>
      <c r="E254"/>
      <c r="F254"/>
      <c r="G254"/>
      <c r="H254"/>
      <c r="I254"/>
      <c r="J254" s="6"/>
      <c r="K254"/>
      <c r="AC254"/>
    </row>
    <row r="255" spans="1:29" ht="24" customHeight="1">
      <c r="A255" s="20"/>
      <c r="B255"/>
      <c r="C255"/>
      <c r="D255"/>
      <c r="E255"/>
      <c r="F255"/>
      <c r="G255"/>
      <c r="H255"/>
      <c r="I255" t="s">
        <v>46</v>
      </c>
      <c r="J255" s="6"/>
      <c r="K255"/>
      <c r="L255" s="59"/>
      <c r="M255" s="59"/>
      <c r="N255" s="59"/>
      <c r="O255" s="59"/>
      <c r="P255" s="59"/>
      <c r="AC255"/>
    </row>
    <row r="256" spans="1:29" ht="24" customHeight="1">
      <c r="A256"/>
      <c r="B256"/>
      <c r="C256"/>
      <c r="D256"/>
      <c r="E256"/>
      <c r="F256"/>
      <c r="G256"/>
      <c r="H256"/>
      <c r="I256"/>
      <c r="J256"/>
      <c r="K256"/>
      <c r="AC256"/>
    </row>
    <row r="257" spans="1:124" s="21" customFormat="1" ht="24" customHeight="1">
      <c r="A257" s="4" t="s">
        <v>47</v>
      </c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O257" s="22"/>
    </row>
    <row r="258" spans="1:124" ht="24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O258"/>
      <c r="Z258" s="43"/>
      <c r="AC258"/>
      <c r="AX258" s="43"/>
      <c r="BW258" s="43"/>
      <c r="CU258" s="43"/>
      <c r="DT258" s="43"/>
    </row>
    <row r="259" spans="1:124" ht="24" customHeight="1">
      <c r="A259"/>
      <c r="B259" t="s">
        <v>48</v>
      </c>
      <c r="F259"/>
      <c r="G259"/>
      <c r="H259"/>
      <c r="I259"/>
      <c r="J259"/>
      <c r="K259"/>
      <c r="O259"/>
      <c r="P259"/>
      <c r="Q259"/>
      <c r="Z259" s="44"/>
      <c r="AB259" s="3" t="s">
        <v>49</v>
      </c>
      <c r="AX259" s="44"/>
      <c r="AZ259" t="s">
        <v>48</v>
      </c>
      <c r="BW259" s="44"/>
      <c r="BY259" s="3" t="s">
        <v>49</v>
      </c>
      <c r="CU259" s="44"/>
      <c r="CW259" t="s">
        <v>48</v>
      </c>
      <c r="DT259" s="44"/>
    </row>
    <row r="260" spans="1:124" ht="24" customHeight="1" thickBot="1">
      <c r="A260"/>
      <c r="B260"/>
      <c r="C260" s="3"/>
      <c r="F260"/>
      <c r="G260"/>
      <c r="H260"/>
      <c r="I260"/>
      <c r="J260"/>
      <c r="K260"/>
      <c r="O260"/>
      <c r="Z260" s="44"/>
      <c r="AE260"/>
      <c r="AF260"/>
      <c r="AG260"/>
      <c r="AH260"/>
      <c r="AI260"/>
      <c r="AJ260"/>
      <c r="AN260"/>
      <c r="AU260"/>
      <c r="AX260" s="44"/>
      <c r="BC260"/>
      <c r="BD260"/>
      <c r="BE260"/>
      <c r="BF260"/>
      <c r="BG260"/>
      <c r="BH260"/>
      <c r="BL260"/>
      <c r="BW260" s="44"/>
      <c r="CB260"/>
      <c r="CC260"/>
      <c r="CD260"/>
      <c r="CE260"/>
      <c r="CF260"/>
      <c r="CG260"/>
      <c r="CK260"/>
      <c r="CR260"/>
      <c r="CU260" s="44"/>
      <c r="CZ260"/>
      <c r="DA260"/>
      <c r="DB260"/>
      <c r="DC260"/>
      <c r="DD260"/>
      <c r="DE260"/>
      <c r="DI260"/>
      <c r="DT260" s="44"/>
    </row>
    <row r="261" spans="1:124" ht="24" customHeight="1" thickBot="1">
      <c r="A261"/>
      <c r="B261"/>
      <c r="F261"/>
      <c r="G261"/>
      <c r="H261"/>
      <c r="I261"/>
      <c r="J261"/>
      <c r="K261" t="s">
        <v>7</v>
      </c>
      <c r="L261" s="31">
        <v>4</v>
      </c>
      <c r="M261" s="31">
        <v>1</v>
      </c>
      <c r="N261" s="31">
        <v>2</v>
      </c>
      <c r="O261"/>
      <c r="U261" s="28" t="e" cm="1">
        <f t="array" ref="U261">MMULT(L261:N263,_xlfn.ANCHORARRAY(U265))</f>
        <v>#REF!</v>
      </c>
      <c r="V261" s="28"/>
      <c r="W261" s="28"/>
      <c r="X261" s="28"/>
      <c r="Z261" s="44"/>
      <c r="AE261"/>
      <c r="AF261"/>
      <c r="AG261"/>
      <c r="AH261"/>
      <c r="AI261"/>
      <c r="AJ261" t="s">
        <v>7</v>
      </c>
      <c r="AK261" s="31">
        <v>4</v>
      </c>
      <c r="AL261" s="31">
        <v>1</v>
      </c>
      <c r="AM261" s="31">
        <v>2</v>
      </c>
      <c r="AN261"/>
      <c r="AS261"/>
      <c r="AT261"/>
      <c r="AV261"/>
      <c r="AW261"/>
      <c r="AX261" s="44"/>
      <c r="BC261"/>
      <c r="BD261"/>
      <c r="BE261"/>
      <c r="BF261"/>
      <c r="BG261"/>
      <c r="BH261" t="s">
        <v>7</v>
      </c>
      <c r="BI261" s="31">
        <v>4</v>
      </c>
      <c r="BJ261" s="31">
        <v>1</v>
      </c>
      <c r="BK261" s="31">
        <v>2</v>
      </c>
      <c r="BL261"/>
      <c r="BR261" s="28" t="e" cm="1">
        <f t="array" ref="BR261">MMULT(BI261:BK263,_xlfn.ANCHORARRAY(BR265))</f>
        <v>#REF!</v>
      </c>
      <c r="BS261" s="28"/>
      <c r="BT261" s="28"/>
      <c r="BU261" s="28"/>
      <c r="BW261" s="44"/>
      <c r="CB261"/>
      <c r="CC261"/>
      <c r="CD261"/>
      <c r="CE261"/>
      <c r="CF261"/>
      <c r="CG261" t="s">
        <v>7</v>
      </c>
      <c r="CH261" s="31">
        <v>4</v>
      </c>
      <c r="CI261" s="31">
        <v>1</v>
      </c>
      <c r="CJ261" s="31">
        <v>2</v>
      </c>
      <c r="CK261"/>
      <c r="CS261"/>
      <c r="CT261"/>
      <c r="CU261" s="44"/>
      <c r="CZ261"/>
      <c r="DA261"/>
      <c r="DB261"/>
      <c r="DC261"/>
      <c r="DD261"/>
      <c r="DE261" t="s">
        <v>7</v>
      </c>
      <c r="DF261" s="31">
        <v>4</v>
      </c>
      <c r="DG261" s="31">
        <v>1</v>
      </c>
      <c r="DH261" s="31">
        <v>2</v>
      </c>
      <c r="DI261"/>
      <c r="DO261" s="28" t="e" cm="1">
        <f t="array" ref="DO261">MMULT(DF261:DH263,_xlfn.ANCHORARRAY(DO265))</f>
        <v>#REF!</v>
      </c>
      <c r="DP261" s="28"/>
      <c r="DQ261" s="28"/>
      <c r="DR261" s="28"/>
      <c r="DT261" s="44"/>
    </row>
    <row r="262" spans="1:124" ht="24" customHeight="1" thickBot="1">
      <c r="A262"/>
      <c r="B262"/>
      <c r="C262" s="3"/>
      <c r="F262"/>
      <c r="G262"/>
      <c r="H262"/>
      <c r="I262"/>
      <c r="J262"/>
      <c r="K262" t="s">
        <v>8</v>
      </c>
      <c r="L262" s="32">
        <v>1</v>
      </c>
      <c r="M262" s="32">
        <v>3</v>
      </c>
      <c r="N262" s="32">
        <v>-1</v>
      </c>
      <c r="O262"/>
      <c r="U262" s="28"/>
      <c r="V262" s="28"/>
      <c r="W262" s="28"/>
      <c r="X262" s="28"/>
      <c r="Z262" s="44"/>
      <c r="AE262"/>
      <c r="AF262"/>
      <c r="AG262"/>
      <c r="AH262"/>
      <c r="AI262"/>
      <c r="AJ262" t="s">
        <v>8</v>
      </c>
      <c r="AK262" s="32">
        <v>1</v>
      </c>
      <c r="AL262" s="32">
        <v>3</v>
      </c>
      <c r="AM262" s="32">
        <v>-1</v>
      </c>
      <c r="AN262"/>
      <c r="AS262"/>
      <c r="AT262"/>
      <c r="AU262"/>
      <c r="AV262"/>
      <c r="AW262"/>
      <c r="AX262" s="44"/>
      <c r="BC262"/>
      <c r="BD262"/>
      <c r="BE262"/>
      <c r="BF262"/>
      <c r="BG262"/>
      <c r="BH262" t="s">
        <v>8</v>
      </c>
      <c r="BI262" s="32">
        <v>1</v>
      </c>
      <c r="BJ262" s="32">
        <v>3</v>
      </c>
      <c r="BK262" s="32">
        <v>-1</v>
      </c>
      <c r="BL262"/>
      <c r="BR262" s="28"/>
      <c r="BS262" s="28"/>
      <c r="BT262" s="28"/>
      <c r="BU262" s="28"/>
      <c r="BW262" s="44"/>
      <c r="CB262"/>
      <c r="CC262"/>
      <c r="CD262"/>
      <c r="CE262"/>
      <c r="CF262"/>
      <c r="CG262" t="s">
        <v>8</v>
      </c>
      <c r="CH262" s="32">
        <v>1</v>
      </c>
      <c r="CI262" s="32">
        <v>3</v>
      </c>
      <c r="CJ262" s="32">
        <v>-1</v>
      </c>
      <c r="CK262"/>
      <c r="CR262"/>
      <c r="CS262"/>
      <c r="CT262"/>
      <c r="CU262" s="44"/>
      <c r="CZ262"/>
      <c r="DA262"/>
      <c r="DB262"/>
      <c r="DC262"/>
      <c r="DD262"/>
      <c r="DE262" t="s">
        <v>8</v>
      </c>
      <c r="DF262" s="32">
        <v>1</v>
      </c>
      <c r="DG262" s="32">
        <v>3</v>
      </c>
      <c r="DH262" s="32">
        <v>-1</v>
      </c>
      <c r="DI262"/>
      <c r="DO262" s="28"/>
      <c r="DP262" s="28"/>
      <c r="DQ262" s="28"/>
      <c r="DR262" s="28"/>
      <c r="DT262" s="44"/>
    </row>
    <row r="263" spans="1:124" ht="24" customHeight="1" thickBot="1">
      <c r="A263"/>
      <c r="B263"/>
      <c r="C263" s="3"/>
      <c r="F263"/>
      <c r="G263"/>
      <c r="H263"/>
      <c r="I263"/>
      <c r="J263"/>
      <c r="K263"/>
      <c r="L263" s="1">
        <v>1</v>
      </c>
      <c r="M263" s="1">
        <v>1</v>
      </c>
      <c r="N263" s="1">
        <v>1</v>
      </c>
      <c r="O263"/>
      <c r="U263" s="29"/>
      <c r="V263" s="29"/>
      <c r="W263" s="29"/>
      <c r="X263" s="29"/>
      <c r="Z263" s="44"/>
      <c r="AE263"/>
      <c r="AF263"/>
      <c r="AG263"/>
      <c r="AH263"/>
      <c r="AI263"/>
      <c r="AJ263"/>
      <c r="AK263" s="1">
        <v>1</v>
      </c>
      <c r="AL263" s="1">
        <v>1</v>
      </c>
      <c r="AM263" s="1">
        <v>1</v>
      </c>
      <c r="AN263"/>
      <c r="AS263"/>
      <c r="AT263"/>
      <c r="AU263"/>
      <c r="AV263"/>
      <c r="AW263"/>
      <c r="AX263" s="44"/>
      <c r="BC263"/>
      <c r="BD263"/>
      <c r="BE263"/>
      <c r="BF263"/>
      <c r="BG263"/>
      <c r="BH263"/>
      <c r="BI263" s="1">
        <v>1</v>
      </c>
      <c r="BJ263" s="1">
        <v>1</v>
      </c>
      <c r="BK263" s="1">
        <v>1</v>
      </c>
      <c r="BL263"/>
      <c r="BR263" s="29"/>
      <c r="BS263" s="29"/>
      <c r="BT263" s="29"/>
      <c r="BU263" s="29"/>
      <c r="BW263" s="44"/>
      <c r="CB263"/>
      <c r="CC263"/>
      <c r="CD263"/>
      <c r="CE263"/>
      <c r="CF263"/>
      <c r="CG263"/>
      <c r="CH263" s="1">
        <v>1</v>
      </c>
      <c r="CI263" s="1">
        <v>1</v>
      </c>
      <c r="CJ263" s="1">
        <v>1</v>
      </c>
      <c r="CK263"/>
      <c r="CR263"/>
      <c r="CS263"/>
      <c r="CT263"/>
      <c r="CU263" s="44"/>
      <c r="CZ263"/>
      <c r="DA263"/>
      <c r="DB263"/>
      <c r="DC263"/>
      <c r="DD263"/>
      <c r="DE263"/>
      <c r="DF263" s="1">
        <v>1</v>
      </c>
      <c r="DG263" s="1">
        <v>1</v>
      </c>
      <c r="DH263" s="1">
        <v>1</v>
      </c>
      <c r="DI263"/>
      <c r="DO263" s="29"/>
      <c r="DP263" s="29"/>
      <c r="DQ263" s="29"/>
      <c r="DR263" s="29"/>
      <c r="DT263" s="44"/>
    </row>
    <row r="264" spans="1:124" ht="24" customHeight="1" thickBot="1">
      <c r="A264"/>
      <c r="B264"/>
      <c r="C264" s="3"/>
      <c r="F264"/>
      <c r="G264"/>
      <c r="H264"/>
      <c r="I264"/>
      <c r="J264"/>
      <c r="K264"/>
      <c r="O264"/>
      <c r="U264"/>
      <c r="V264"/>
      <c r="Z264" s="44"/>
      <c r="AE264"/>
      <c r="AF264"/>
      <c r="AG264"/>
      <c r="AH264"/>
      <c r="AI264"/>
      <c r="AJ264"/>
      <c r="AN264"/>
      <c r="AS264"/>
      <c r="AT264"/>
      <c r="AU264"/>
      <c r="AV264"/>
      <c r="AW264"/>
      <c r="AX264" s="44"/>
      <c r="BC264"/>
      <c r="BD264"/>
      <c r="BE264"/>
      <c r="BF264"/>
      <c r="BG264"/>
      <c r="BH264"/>
      <c r="BL264"/>
      <c r="BR264"/>
      <c r="BS264"/>
      <c r="BW264" s="44"/>
      <c r="CB264"/>
      <c r="CC264"/>
      <c r="CD264"/>
      <c r="CE264"/>
      <c r="CF264"/>
      <c r="CG264"/>
      <c r="CK264"/>
      <c r="CR264"/>
      <c r="CS264"/>
      <c r="CT264"/>
      <c r="CU264" s="44"/>
      <c r="CZ264"/>
      <c r="DA264"/>
      <c r="DB264"/>
      <c r="DC264"/>
      <c r="DD264"/>
      <c r="DE264"/>
      <c r="DI264"/>
      <c r="DO264"/>
      <c r="DP264"/>
      <c r="DT264" s="44"/>
    </row>
    <row r="265" spans="1:124" ht="24" customHeight="1" thickBot="1">
      <c r="A265"/>
      <c r="B265"/>
      <c r="C265" s="3"/>
      <c r="F265"/>
      <c r="G265"/>
      <c r="H265"/>
      <c r="I265"/>
      <c r="J265"/>
      <c r="K265"/>
      <c r="O265"/>
      <c r="U265" s="30" t="e" cm="1">
        <f t="array" ref="U265:X267">_xlfn.ANCHORARRAY(E286)*_xlfn.ANCHORARRAY(U270)</f>
        <v>#REF!</v>
      </c>
      <c r="V265" s="30" t="e">
        <v>#REF!</v>
      </c>
      <c r="W265" s="30" t="e">
        <v>#REF!</v>
      </c>
      <c r="X265" s="30" t="e">
        <v>#REF!</v>
      </c>
      <c r="Z265" s="44"/>
      <c r="AE265"/>
      <c r="AF265"/>
      <c r="AG265"/>
      <c r="AH265"/>
      <c r="AI265"/>
      <c r="AJ265"/>
      <c r="AN265"/>
      <c r="AS265"/>
      <c r="AT265"/>
      <c r="AU265"/>
      <c r="AV265"/>
      <c r="AW265"/>
      <c r="AX265" s="44"/>
      <c r="BC265"/>
      <c r="BD265"/>
      <c r="BE265"/>
      <c r="BF265"/>
      <c r="BG265"/>
      <c r="BH265"/>
      <c r="BL265"/>
      <c r="BR265" s="30" t="e" cm="1">
        <f t="array" ref="BR265">_xlfn.ANCHORARRAY(BB286)*_xlfn.ANCHORARRAY(BR270)</f>
        <v>#REF!</v>
      </c>
      <c r="BS265" s="30"/>
      <c r="BT265" s="30"/>
      <c r="BU265" s="30"/>
      <c r="BW265" s="44"/>
      <c r="CB265"/>
      <c r="CC265"/>
      <c r="CD265"/>
      <c r="CE265"/>
      <c r="CF265"/>
      <c r="CG265"/>
      <c r="CK265"/>
      <c r="CR265"/>
      <c r="CS265"/>
      <c r="CT265"/>
      <c r="CU265" s="44"/>
      <c r="CZ265"/>
      <c r="DA265"/>
      <c r="DB265"/>
      <c r="DC265"/>
      <c r="DD265"/>
      <c r="DE265"/>
      <c r="DI265"/>
      <c r="DO265" s="30" t="e" cm="1">
        <f t="array" ref="DO265">_xlfn.ANCHORARRAY(CY286)*_xlfn.ANCHORARRAY(DO270)</f>
        <v>#REF!</v>
      </c>
      <c r="DP265" s="30"/>
      <c r="DQ265" s="30"/>
      <c r="DR265" s="30"/>
      <c r="DT265" s="44"/>
    </row>
    <row r="266" spans="1:124" ht="24" customHeight="1" thickBot="1">
      <c r="A266"/>
      <c r="B266"/>
      <c r="C266" s="3"/>
      <c r="F266"/>
      <c r="G266"/>
      <c r="H266"/>
      <c r="I266"/>
      <c r="J266"/>
      <c r="K266"/>
      <c r="O266"/>
      <c r="U266" s="30" t="e">
        <v>#REF!</v>
      </c>
      <c r="V266" s="30" t="e">
        <v>#REF!</v>
      </c>
      <c r="W266" s="30" t="e">
        <v>#REF!</v>
      </c>
      <c r="X266" s="30" t="e">
        <v>#REF!</v>
      </c>
      <c r="Z266" s="44"/>
      <c r="AE266"/>
      <c r="AF266"/>
      <c r="AG266"/>
      <c r="AH266"/>
      <c r="AI266"/>
      <c r="AJ266"/>
      <c r="AN266"/>
      <c r="AS266"/>
      <c r="AT266"/>
      <c r="AU266"/>
      <c r="AV266"/>
      <c r="AW266"/>
      <c r="AX266" s="44"/>
      <c r="BC266"/>
      <c r="BD266"/>
      <c r="BE266"/>
      <c r="BF266"/>
      <c r="BG266"/>
      <c r="BH266"/>
      <c r="BL266"/>
      <c r="BR266" s="30"/>
      <c r="BS266" s="30"/>
      <c r="BT266" s="30"/>
      <c r="BU266" s="30"/>
      <c r="BW266" s="44"/>
      <c r="CB266"/>
      <c r="CC266"/>
      <c r="CD266"/>
      <c r="CE266"/>
      <c r="CF266"/>
      <c r="CG266"/>
      <c r="CK266"/>
      <c r="CR266"/>
      <c r="CS266"/>
      <c r="CT266"/>
      <c r="CU266" s="44"/>
      <c r="CZ266"/>
      <c r="DA266"/>
      <c r="DB266"/>
      <c r="DC266"/>
      <c r="DD266"/>
      <c r="DE266"/>
      <c r="DI266"/>
      <c r="DO266" s="30"/>
      <c r="DP266" s="30"/>
      <c r="DQ266" s="30"/>
      <c r="DR266" s="30"/>
      <c r="DT266" s="44"/>
    </row>
    <row r="267" spans="1:124" ht="24" customHeight="1" thickTop="1" thickBot="1">
      <c r="A267"/>
      <c r="B267"/>
      <c r="C267" s="3"/>
      <c r="F267" t="s">
        <v>48</v>
      </c>
      <c r="G267"/>
      <c r="H267"/>
      <c r="I267"/>
      <c r="J267"/>
      <c r="K267"/>
      <c r="O267"/>
      <c r="U267" s="30" t="e">
        <v>#REF!</v>
      </c>
      <c r="V267" s="30" t="e">
        <v>#REF!</v>
      </c>
      <c r="W267" s="30" t="e">
        <v>#REF!</v>
      </c>
      <c r="X267" s="30" t="e">
        <v>#REF!</v>
      </c>
      <c r="Z267" s="44"/>
      <c r="AD267" s="1" t="s">
        <v>50</v>
      </c>
      <c r="AF267" s="45">
        <v>0.1</v>
      </c>
      <c r="AG267"/>
      <c r="AH267"/>
      <c r="AI267"/>
      <c r="AJ267"/>
      <c r="AN267"/>
      <c r="AS267"/>
      <c r="AT267"/>
      <c r="AU267"/>
      <c r="AV267"/>
      <c r="AW267"/>
      <c r="AX267" s="44"/>
      <c r="BC267"/>
      <c r="BD267"/>
      <c r="BE267"/>
      <c r="BF267"/>
      <c r="BG267"/>
      <c r="BH267"/>
      <c r="BL267"/>
      <c r="BR267" s="30"/>
      <c r="BS267" s="30"/>
      <c r="BT267" s="30"/>
      <c r="BU267" s="30"/>
      <c r="BW267" s="44"/>
      <c r="CA267" s="1" t="s">
        <v>50</v>
      </c>
      <c r="CC267" s="45">
        <v>0.1</v>
      </c>
      <c r="CE267"/>
      <c r="CF267"/>
      <c r="CG267"/>
      <c r="CK267"/>
      <c r="CR267"/>
      <c r="CS267"/>
      <c r="CT267"/>
      <c r="CU267" s="44"/>
      <c r="CZ267"/>
      <c r="DA267"/>
      <c r="DB267"/>
      <c r="DC267"/>
      <c r="DD267"/>
      <c r="DE267"/>
      <c r="DI267"/>
      <c r="DO267" s="30"/>
      <c r="DP267" s="30"/>
      <c r="DQ267" s="30"/>
      <c r="DR267" s="30"/>
      <c r="DT267" s="44"/>
    </row>
    <row r="268" spans="1:124" ht="24" customHeight="1">
      <c r="A268"/>
      <c r="B268"/>
      <c r="C268" s="3"/>
      <c r="D268" s="3"/>
      <c r="F268"/>
      <c r="G268"/>
      <c r="H268"/>
      <c r="I268"/>
      <c r="J268"/>
      <c r="K268"/>
      <c r="O268"/>
      <c r="U268"/>
      <c r="V268"/>
      <c r="Z268" s="44"/>
      <c r="AE268"/>
      <c r="AF268"/>
      <c r="AG268"/>
      <c r="AH268"/>
      <c r="AI268"/>
      <c r="AJ268"/>
      <c r="AN268"/>
      <c r="AS268"/>
      <c r="AT268"/>
      <c r="AU268"/>
      <c r="AV268"/>
      <c r="AW268"/>
      <c r="AX268" s="44"/>
      <c r="BC268"/>
      <c r="BD268"/>
      <c r="BE268"/>
      <c r="BF268"/>
      <c r="BG268"/>
      <c r="BH268"/>
      <c r="BL268"/>
      <c r="BR268"/>
      <c r="BS268"/>
      <c r="BW268" s="44"/>
      <c r="CB268"/>
      <c r="CC268"/>
      <c r="CD268"/>
      <c r="CE268"/>
      <c r="CF268"/>
      <c r="CG268"/>
      <c r="CK268"/>
      <c r="CR268"/>
      <c r="CS268"/>
      <c r="CT268"/>
      <c r="CU268" s="44"/>
      <c r="CZ268"/>
      <c r="DA268"/>
      <c r="DB268"/>
      <c r="DC268"/>
      <c r="DD268"/>
      <c r="DE268"/>
      <c r="DI268"/>
      <c r="DO268"/>
      <c r="DP268"/>
      <c r="DT268" s="44"/>
    </row>
    <row r="269" spans="1:124" ht="24" customHeight="1" thickBot="1">
      <c r="A269"/>
      <c r="B269"/>
      <c r="C269" s="3"/>
      <c r="F269"/>
      <c r="G269"/>
      <c r="K269"/>
      <c r="L269"/>
      <c r="M269"/>
      <c r="N269"/>
      <c r="Z269" s="44"/>
      <c r="AE269"/>
      <c r="AF269"/>
      <c r="AJ269"/>
      <c r="AK269"/>
      <c r="AL269"/>
      <c r="AM269"/>
      <c r="AS269"/>
      <c r="AT269"/>
      <c r="AU269"/>
      <c r="AV269"/>
      <c r="AW269"/>
      <c r="AX269" s="44"/>
      <c r="BC269"/>
      <c r="BD269"/>
      <c r="BE269"/>
      <c r="BF269"/>
      <c r="BG269"/>
      <c r="BH269"/>
      <c r="BI269"/>
      <c r="BJ269"/>
      <c r="BK269"/>
      <c r="BW269" s="44"/>
      <c r="CB269"/>
      <c r="CC269"/>
      <c r="CG269"/>
      <c r="CH269"/>
      <c r="CI269"/>
      <c r="CJ269"/>
      <c r="CR269"/>
      <c r="CS269"/>
      <c r="CT269"/>
      <c r="CU269" s="44"/>
      <c r="CZ269"/>
      <c r="DA269"/>
      <c r="DB269"/>
      <c r="DC269"/>
      <c r="DD269"/>
      <c r="DE269"/>
      <c r="DF269"/>
      <c r="DG269"/>
      <c r="DH269"/>
      <c r="DT269" s="44"/>
    </row>
    <row r="270" spans="1:124" ht="24" customHeight="1" thickBot="1">
      <c r="A270"/>
      <c r="B270"/>
      <c r="F270"/>
      <c r="G270" s="2">
        <v>0</v>
      </c>
      <c r="H270" s="2">
        <v>1</v>
      </c>
      <c r="I270" s="27">
        <v>0</v>
      </c>
      <c r="L270" s="17" cm="1">
        <f t="array" ref="L270:N273">MMULT(G270:I273,L261:N263)</f>
        <v>1</v>
      </c>
      <c r="M270" s="17">
        <v>3</v>
      </c>
      <c r="N270" s="17">
        <v>-1</v>
      </c>
      <c r="U270" s="30" cm="1">
        <f t="array" ref="U270:X272">TRANSPOSE(IF(_xlfn.ANCHORARRAY(L276)&gt;0, 1,0))</f>
        <v>1</v>
      </c>
      <c r="V270" s="30">
        <v>1</v>
      </c>
      <c r="W270" s="30">
        <v>1</v>
      </c>
      <c r="X270" s="30">
        <v>0</v>
      </c>
      <c r="Z270" s="44"/>
      <c r="AE270"/>
      <c r="AF270" s="2"/>
      <c r="AG270" s="2"/>
      <c r="AH270" s="27"/>
      <c r="AK270" s="17" t="e" cm="1">
        <f t="array" ref="AK270">MMULT(AF270:AH273,AK261:AM263)</f>
        <v>#VALUE!</v>
      </c>
      <c r="AL270" s="17"/>
      <c r="AM270" s="17"/>
      <c r="AS270"/>
      <c r="AT270"/>
      <c r="AU270"/>
      <c r="AV270"/>
      <c r="AW270"/>
      <c r="AX270" s="44"/>
      <c r="BC270"/>
      <c r="BD270" s="2"/>
      <c r="BE270" s="2"/>
      <c r="BF270" s="27"/>
      <c r="BG270"/>
      <c r="BI270" s="17" t="e" cm="1">
        <f t="array" ref="BI270">MMULT(_xlfn.ANCHORARRAY(AF270),BI261:BK263)</f>
        <v>#REF!</v>
      </c>
      <c r="BJ270" s="17"/>
      <c r="BK270" s="17"/>
      <c r="BR270" s="30" t="e" cm="1">
        <f t="array" ref="BR270">TRANSPOSE(IF(_xlfn.ANCHORARRAY(BI276)&gt;0, 1,0))</f>
        <v>#REF!</v>
      </c>
      <c r="BS270" s="30"/>
      <c r="BT270" s="30"/>
      <c r="BU270" s="30"/>
      <c r="BW270" s="44"/>
      <c r="CB270"/>
      <c r="CC270" s="2"/>
      <c r="CD270" s="2"/>
      <c r="CE270" s="27"/>
      <c r="CH270" s="17" t="e" cm="1">
        <f t="array" ref="CH270">MMULT(CC270:CE273,CH261:CJ263)</f>
        <v>#VALUE!</v>
      </c>
      <c r="CI270" s="17"/>
      <c r="CJ270" s="17"/>
      <c r="CR270"/>
      <c r="CS270"/>
      <c r="CT270"/>
      <c r="CU270" s="44"/>
      <c r="CZ270"/>
      <c r="DA270" s="2" t="e" cm="1">
        <f t="array" ref="DA270">_xlfn.ANCHORARRAY(CC270)</f>
        <v>#REF!</v>
      </c>
      <c r="DB270" s="2"/>
      <c r="DC270" s="27"/>
      <c r="DD270"/>
      <c r="DF270" s="17" t="e" cm="1">
        <f t="array" ref="DF270">MMULT(_xlfn.ANCHORARRAY(CC270),DF261:DH263)</f>
        <v>#REF!</v>
      </c>
      <c r="DG270" s="17"/>
      <c r="DH270" s="17"/>
      <c r="DO270" s="30" t="e" cm="1">
        <f t="array" ref="DO270">TRANSPOSE(IF(_xlfn.ANCHORARRAY(DF276)&gt;0, 1,0))</f>
        <v>#REF!</v>
      </c>
      <c r="DP270" s="30"/>
      <c r="DQ270" s="30"/>
      <c r="DR270" s="30"/>
      <c r="DT270" s="44"/>
    </row>
    <row r="271" spans="1:124" ht="24" customHeight="1" thickBot="1">
      <c r="A271"/>
      <c r="B271"/>
      <c r="C271"/>
      <c r="F271"/>
      <c r="G271" s="2">
        <v>1</v>
      </c>
      <c r="H271" s="2">
        <v>-1</v>
      </c>
      <c r="I271" s="27">
        <v>1</v>
      </c>
      <c r="L271" s="18">
        <v>4</v>
      </c>
      <c r="M271" s="18">
        <v>-1</v>
      </c>
      <c r="N271" s="18">
        <v>4</v>
      </c>
      <c r="U271" s="30">
        <v>1</v>
      </c>
      <c r="V271" s="30">
        <v>0</v>
      </c>
      <c r="W271" s="30">
        <v>1</v>
      </c>
      <c r="X271" s="30">
        <v>0</v>
      </c>
      <c r="Z271" s="44"/>
      <c r="AE271"/>
      <c r="AF271" s="2"/>
      <c r="AG271" s="2"/>
      <c r="AH271" s="27"/>
      <c r="AK271" s="18"/>
      <c r="AL271" s="18"/>
      <c r="AM271" s="18"/>
      <c r="AS271"/>
      <c r="AT271"/>
      <c r="AU271"/>
      <c r="AV271"/>
      <c r="AW271"/>
      <c r="AX271" s="44"/>
      <c r="BC271"/>
      <c r="BD271" s="2"/>
      <c r="BE271" s="2"/>
      <c r="BF271" s="27"/>
      <c r="BG271"/>
      <c r="BI271" s="18"/>
      <c r="BJ271" s="18"/>
      <c r="BK271" s="18"/>
      <c r="BR271" s="30"/>
      <c r="BS271" s="30"/>
      <c r="BT271" s="30"/>
      <c r="BU271" s="30"/>
      <c r="BW271" s="44"/>
      <c r="CB271"/>
      <c r="CC271" s="2"/>
      <c r="CD271" s="2"/>
      <c r="CE271" s="27"/>
      <c r="CH271" s="18"/>
      <c r="CI271" s="18"/>
      <c r="CJ271" s="18"/>
      <c r="CR271"/>
      <c r="CS271"/>
      <c r="CT271"/>
      <c r="CU271" s="44"/>
      <c r="CZ271"/>
      <c r="DA271" s="2"/>
      <c r="DB271" s="2"/>
      <c r="DC271" s="27"/>
      <c r="DD271"/>
      <c r="DF271" s="18"/>
      <c r="DG271" s="18"/>
      <c r="DH271" s="18"/>
      <c r="DO271" s="30"/>
      <c r="DP271" s="30"/>
      <c r="DQ271" s="30"/>
      <c r="DR271" s="30"/>
      <c r="DT271" s="44"/>
    </row>
    <row r="272" spans="1:124" ht="24" customHeight="1" thickBot="1">
      <c r="A272"/>
      <c r="B272"/>
      <c r="C272"/>
      <c r="F272"/>
      <c r="G272" s="2">
        <v>1</v>
      </c>
      <c r="H272" s="2">
        <v>1</v>
      </c>
      <c r="I272" s="27">
        <v>-2</v>
      </c>
      <c r="L272" s="18">
        <v>3</v>
      </c>
      <c r="M272" s="18">
        <v>2</v>
      </c>
      <c r="N272" s="18">
        <v>-1</v>
      </c>
      <c r="U272" s="30">
        <v>0</v>
      </c>
      <c r="V272" s="30">
        <v>1</v>
      </c>
      <c r="W272" s="30">
        <v>0</v>
      </c>
      <c r="X272" s="30">
        <v>1</v>
      </c>
      <c r="Z272" s="44"/>
      <c r="AE272"/>
      <c r="AF272" s="2"/>
      <c r="AG272" s="2"/>
      <c r="AH272" s="27"/>
      <c r="AK272" s="18"/>
      <c r="AL272" s="18"/>
      <c r="AM272" s="18"/>
      <c r="AS272"/>
      <c r="AT272"/>
      <c r="AU272"/>
      <c r="AV272"/>
      <c r="AW272"/>
      <c r="AX272" s="44"/>
      <c r="BC272"/>
      <c r="BD272" s="2"/>
      <c r="BE272" s="2"/>
      <c r="BF272" s="27"/>
      <c r="BG272"/>
      <c r="BI272" s="18"/>
      <c r="BJ272" s="18"/>
      <c r="BK272" s="18"/>
      <c r="BR272" s="30"/>
      <c r="BS272" s="30"/>
      <c r="BT272" s="30"/>
      <c r="BU272" s="30"/>
      <c r="BW272" s="44"/>
      <c r="CB272"/>
      <c r="CC272" s="2"/>
      <c r="CD272" s="2"/>
      <c r="CE272" s="27"/>
      <c r="CH272" s="18"/>
      <c r="CI272" s="18"/>
      <c r="CJ272" s="18"/>
      <c r="CR272"/>
      <c r="CS272"/>
      <c r="CT272"/>
      <c r="CU272" s="44"/>
      <c r="CZ272"/>
      <c r="DA272" s="2"/>
      <c r="DB272" s="2"/>
      <c r="DC272" s="27"/>
      <c r="DD272"/>
      <c r="DF272" s="18"/>
      <c r="DG272" s="18"/>
      <c r="DH272" s="18"/>
      <c r="DO272" s="30"/>
      <c r="DP272" s="30"/>
      <c r="DQ272" s="30"/>
      <c r="DR272" s="30"/>
      <c r="DT272" s="44"/>
    </row>
    <row r="273" spans="1:124" ht="24" customHeight="1">
      <c r="A273"/>
      <c r="B273"/>
      <c r="C273"/>
      <c r="D273"/>
      <c r="E273"/>
      <c r="F273"/>
      <c r="G273" s="2">
        <v>-1</v>
      </c>
      <c r="H273" s="2">
        <v>-1</v>
      </c>
      <c r="I273" s="27">
        <v>3</v>
      </c>
      <c r="J273"/>
      <c r="L273" s="19">
        <v>-2</v>
      </c>
      <c r="M273" s="19">
        <v>-1</v>
      </c>
      <c r="N273" s="19">
        <v>2</v>
      </c>
      <c r="Z273" s="44"/>
      <c r="AD273"/>
      <c r="AE273"/>
      <c r="AF273" s="2"/>
      <c r="AG273" s="2"/>
      <c r="AH273" s="27"/>
      <c r="AI273"/>
      <c r="AK273" s="19"/>
      <c r="AL273" s="19"/>
      <c r="AM273" s="19"/>
      <c r="AS273"/>
      <c r="AT273"/>
      <c r="AU273"/>
      <c r="AV273"/>
      <c r="AW273"/>
      <c r="AX273" s="44"/>
      <c r="BB273"/>
      <c r="BC273"/>
      <c r="BD273" s="2"/>
      <c r="BE273" s="2"/>
      <c r="BF273" s="27"/>
      <c r="BG273"/>
      <c r="BI273" s="19"/>
      <c r="BJ273" s="19"/>
      <c r="BK273" s="19"/>
      <c r="BW273" s="44"/>
      <c r="CA273"/>
      <c r="CB273"/>
      <c r="CC273" s="2"/>
      <c r="CD273" s="2"/>
      <c r="CE273" s="27"/>
      <c r="CF273"/>
      <c r="CH273" s="19"/>
      <c r="CI273" s="19"/>
      <c r="CJ273" s="19"/>
      <c r="CR273"/>
      <c r="CS273"/>
      <c r="CT273"/>
      <c r="CU273" s="44"/>
      <c r="CY273"/>
      <c r="CZ273"/>
      <c r="DA273" s="2"/>
      <c r="DB273" s="2"/>
      <c r="DC273" s="27"/>
      <c r="DD273"/>
      <c r="DF273" s="19"/>
      <c r="DG273" s="19"/>
      <c r="DH273" s="19"/>
      <c r="DT273" s="44"/>
    </row>
    <row r="274" spans="1:124" ht="24" customHeight="1">
      <c r="B274"/>
      <c r="C274"/>
      <c r="D274"/>
      <c r="E274"/>
      <c r="F274"/>
      <c r="G274"/>
      <c r="H274"/>
      <c r="I274"/>
      <c r="J274"/>
      <c r="K274"/>
      <c r="Z274" s="44"/>
      <c r="AD274"/>
      <c r="AE274"/>
      <c r="AF274"/>
      <c r="AG274"/>
      <c r="AH274"/>
      <c r="AI274"/>
      <c r="AJ274"/>
      <c r="AS274"/>
      <c r="AT274"/>
      <c r="AU274"/>
      <c r="AV274"/>
      <c r="AW274"/>
      <c r="AX274" s="44"/>
      <c r="BB274"/>
      <c r="BC274"/>
      <c r="BD274"/>
      <c r="BE274"/>
      <c r="BF274"/>
      <c r="BG274"/>
      <c r="BH274"/>
      <c r="BW274" s="44"/>
      <c r="CA274"/>
      <c r="CB274"/>
      <c r="CC274"/>
      <c r="CD274"/>
      <c r="CE274"/>
      <c r="CF274"/>
      <c r="CG274"/>
      <c r="CR274"/>
      <c r="CS274"/>
      <c r="CT274"/>
      <c r="CU274" s="44"/>
      <c r="CY274"/>
      <c r="CZ274"/>
      <c r="DA274"/>
      <c r="DB274"/>
      <c r="DC274"/>
      <c r="DD274"/>
      <c r="DE274"/>
      <c r="DT274" s="44"/>
    </row>
    <row r="275" spans="1:124" ht="24" customHeight="1" thickBot="1">
      <c r="A275"/>
      <c r="B275"/>
      <c r="C275"/>
      <c r="D275"/>
      <c r="E275"/>
      <c r="F275"/>
      <c r="G275"/>
      <c r="H275"/>
      <c r="I275"/>
      <c r="J275"/>
      <c r="K275"/>
      <c r="Z275" s="44"/>
      <c r="AD275"/>
      <c r="AE275"/>
      <c r="AF275"/>
      <c r="AG275"/>
      <c r="AH275"/>
      <c r="AI275"/>
      <c r="AJ275"/>
      <c r="AX275" s="44"/>
      <c r="BB275"/>
      <c r="BC275"/>
      <c r="BD275"/>
      <c r="BE275"/>
      <c r="BF275"/>
      <c r="BG275"/>
      <c r="BH275"/>
      <c r="BW275" s="44"/>
      <c r="CA275"/>
      <c r="CB275"/>
      <c r="CC275"/>
      <c r="CD275"/>
      <c r="CE275"/>
      <c r="CF275"/>
      <c r="CG275"/>
      <c r="CU275" s="44"/>
      <c r="CY275"/>
      <c r="CZ275"/>
      <c r="DA275"/>
      <c r="DB275"/>
      <c r="DC275"/>
      <c r="DD275"/>
      <c r="DE275"/>
      <c r="DT275" s="44"/>
    </row>
    <row r="276" spans="1:124" ht="24" customHeight="1" thickBot="1">
      <c r="A276"/>
      <c r="B276"/>
      <c r="C276"/>
      <c r="D276"/>
      <c r="E276"/>
      <c r="F276"/>
      <c r="G276"/>
      <c r="H276"/>
      <c r="I276"/>
      <c r="J276"/>
      <c r="K276"/>
      <c r="L276" s="34" cm="1">
        <f t="array" ref="L276:N279">_xlfn.MAP(_xlfn.ANCHORARRAY(L270),_xlfn.LAMBDA(_xlpm.x,MAX(_xlpm.x,0)))</f>
        <v>1</v>
      </c>
      <c r="M276" s="34">
        <v>3</v>
      </c>
      <c r="N276" s="34">
        <v>0</v>
      </c>
      <c r="O276" s="12">
        <v>4</v>
      </c>
      <c r="P276" s="12">
        <v>2</v>
      </c>
      <c r="Q276" s="12">
        <v>3</v>
      </c>
      <c r="Z276" s="44"/>
      <c r="AD276"/>
      <c r="AE276"/>
      <c r="AF276"/>
      <c r="AG276"/>
      <c r="AH276"/>
      <c r="AI276"/>
      <c r="AJ276"/>
      <c r="AK276" s="34" t="e" cm="1">
        <f t="array" ref="AK276">_xlfn.MAP(_xlfn.ANCHORARRAY(AK270),_xlfn.LAMBDA(_xlpm.x,MAX(_xlpm.x,0)))</f>
        <v>#VALUE!</v>
      </c>
      <c r="AL276" s="34"/>
      <c r="AM276" s="34"/>
      <c r="AN276" s="12">
        <v>4</v>
      </c>
      <c r="AO276" s="12">
        <v>2</v>
      </c>
      <c r="AP276" s="12">
        <v>3</v>
      </c>
      <c r="AT276" s="28" t="e" cm="1">
        <f t="array" ref="AT276">MMULT(AK276:AP280,_xlfn.ANCHORARRAY(AT283))</f>
        <v>#REF!</v>
      </c>
      <c r="AU276"/>
      <c r="AV276"/>
      <c r="AW276"/>
      <c r="AX276" s="44"/>
      <c r="BB276"/>
      <c r="BC276"/>
      <c r="BD276"/>
      <c r="BE276"/>
      <c r="BF276"/>
      <c r="BG276"/>
      <c r="BH276"/>
      <c r="BI276" s="34" t="e" cm="1">
        <f t="array" ref="BI276">_xlfn.MAP(_xlfn.ANCHORARRAY(BI270),_xlfn.LAMBDA(_xlpm.x,MAX(_xlpm.x,0)))</f>
        <v>#REF!</v>
      </c>
      <c r="BJ276" s="34"/>
      <c r="BK276" s="34"/>
      <c r="BL276" s="12">
        <v>4</v>
      </c>
      <c r="BM276" s="12">
        <v>2</v>
      </c>
      <c r="BN276" s="12">
        <v>3</v>
      </c>
      <c r="BW276" s="44"/>
      <c r="CA276"/>
      <c r="CB276"/>
      <c r="CC276"/>
      <c r="CD276"/>
      <c r="CE276"/>
      <c r="CF276"/>
      <c r="CG276"/>
      <c r="CH276" s="34" t="e" cm="1">
        <f t="array" ref="CH276">_xlfn.MAP(_xlfn.ANCHORARRAY(CH270),_xlfn.LAMBDA(_xlpm.x,MAX(_xlpm.x,0)))</f>
        <v>#VALUE!</v>
      </c>
      <c r="CI276" s="34"/>
      <c r="CJ276" s="34"/>
      <c r="CK276" s="12">
        <v>4</v>
      </c>
      <c r="CL276" s="12">
        <v>2</v>
      </c>
      <c r="CM276" s="12">
        <v>3</v>
      </c>
      <c r="CQ276" s="28" t="e" cm="1">
        <f t="array" ref="CQ276">MMULT(CH276:CM280,_xlfn.ANCHORARRAY(CQ283))</f>
        <v>#REF!</v>
      </c>
      <c r="CR276"/>
      <c r="CS276"/>
      <c r="CT276"/>
      <c r="CU276" s="44"/>
      <c r="CY276"/>
      <c r="CZ276"/>
      <c r="DA276"/>
      <c r="DB276"/>
      <c r="DC276"/>
      <c r="DD276"/>
      <c r="DE276"/>
      <c r="DF276" s="34" t="e" cm="1">
        <f t="array" ref="DF276">_xlfn.MAP(_xlfn.ANCHORARRAY(DF270),_xlfn.LAMBDA(_xlpm.x,MAX(_xlpm.x,0)))</f>
        <v>#REF!</v>
      </c>
      <c r="DG276" s="34"/>
      <c r="DH276" s="34"/>
      <c r="DI276" s="12">
        <v>4</v>
      </c>
      <c r="DJ276" s="12">
        <v>2</v>
      </c>
      <c r="DK276" s="12">
        <v>3</v>
      </c>
      <c r="DT276" s="44"/>
    </row>
    <row r="277" spans="1:124" ht="24" customHeight="1" thickBot="1">
      <c r="A277"/>
      <c r="B277"/>
      <c r="C277"/>
      <c r="D277"/>
      <c r="E277"/>
      <c r="F277"/>
      <c r="G277"/>
      <c r="H277"/>
      <c r="I277"/>
      <c r="J277"/>
      <c r="K277"/>
      <c r="L277" s="35">
        <v>4</v>
      </c>
      <c r="M277" s="35">
        <v>0</v>
      </c>
      <c r="N277" s="35">
        <v>4</v>
      </c>
      <c r="O277" s="13">
        <v>2</v>
      </c>
      <c r="P277" s="13">
        <v>4</v>
      </c>
      <c r="Q277" s="13">
        <v>2</v>
      </c>
      <c r="Z277" s="44"/>
      <c r="AD277"/>
      <c r="AE277"/>
      <c r="AF277"/>
      <c r="AG277"/>
      <c r="AH277"/>
      <c r="AI277"/>
      <c r="AJ277"/>
      <c r="AK277" s="35"/>
      <c r="AL277" s="35"/>
      <c r="AM277" s="35"/>
      <c r="AN277" s="13">
        <v>2</v>
      </c>
      <c r="AO277" s="13">
        <v>4</v>
      </c>
      <c r="AP277" s="13">
        <v>2</v>
      </c>
      <c r="AT277" s="28"/>
      <c r="AU277"/>
      <c r="AV277"/>
      <c r="AW277"/>
      <c r="AX277" s="44"/>
      <c r="BB277"/>
      <c r="BC277"/>
      <c r="BD277"/>
      <c r="BE277"/>
      <c r="BF277"/>
      <c r="BG277"/>
      <c r="BH277"/>
      <c r="BI277" s="35"/>
      <c r="BJ277" s="35"/>
      <c r="BK277" s="35"/>
      <c r="BL277" s="13">
        <v>2</v>
      </c>
      <c r="BM277" s="13">
        <v>4</v>
      </c>
      <c r="BN277" s="13">
        <v>2</v>
      </c>
      <c r="BW277" s="44"/>
      <c r="CA277"/>
      <c r="CB277"/>
      <c r="CC277"/>
      <c r="CD277"/>
      <c r="CE277"/>
      <c r="CF277"/>
      <c r="CG277"/>
      <c r="CH277" s="35"/>
      <c r="CI277" s="35"/>
      <c r="CJ277" s="35"/>
      <c r="CK277" s="13">
        <v>2</v>
      </c>
      <c r="CL277" s="13">
        <v>4</v>
      </c>
      <c r="CM277" s="13">
        <v>2</v>
      </c>
      <c r="CQ277" s="28"/>
      <c r="CR277"/>
      <c r="CS277"/>
      <c r="CT277"/>
      <c r="CU277" s="44"/>
      <c r="CY277"/>
      <c r="CZ277"/>
      <c r="DA277"/>
      <c r="DB277"/>
      <c r="DC277"/>
      <c r="DD277"/>
      <c r="DE277"/>
      <c r="DF277" s="35"/>
      <c r="DG277" s="35"/>
      <c r="DH277" s="35"/>
      <c r="DI277" s="13">
        <v>2</v>
      </c>
      <c r="DJ277" s="13">
        <v>4</v>
      </c>
      <c r="DK277" s="13">
        <v>2</v>
      </c>
      <c r="DT277" s="44"/>
    </row>
    <row r="278" spans="1:124" ht="24" customHeight="1" thickBot="1">
      <c r="A278"/>
      <c r="B278"/>
      <c r="C278"/>
      <c r="D278"/>
      <c r="E278"/>
      <c r="F278"/>
      <c r="G278"/>
      <c r="H278"/>
      <c r="I278"/>
      <c r="J278"/>
      <c r="K278"/>
      <c r="L278" s="35">
        <v>3</v>
      </c>
      <c r="M278" s="35">
        <v>2</v>
      </c>
      <c r="N278" s="35">
        <v>0</v>
      </c>
      <c r="O278" s="13">
        <v>3</v>
      </c>
      <c r="P278" s="13">
        <v>1</v>
      </c>
      <c r="Q278" s="13">
        <v>1</v>
      </c>
      <c r="Z278" s="44"/>
      <c r="AD278"/>
      <c r="AE278"/>
      <c r="AF278"/>
      <c r="AG278"/>
      <c r="AH278"/>
      <c r="AI278"/>
      <c r="AJ278"/>
      <c r="AK278" s="35"/>
      <c r="AL278" s="35"/>
      <c r="AM278" s="35"/>
      <c r="AN278" s="13">
        <v>3</v>
      </c>
      <c r="AO278" s="13">
        <v>1</v>
      </c>
      <c r="AP278" s="13">
        <v>1</v>
      </c>
      <c r="AT278" s="28"/>
      <c r="AU278"/>
      <c r="AV278"/>
      <c r="AW278"/>
      <c r="AX278" s="44"/>
      <c r="BB278"/>
      <c r="BC278"/>
      <c r="BD278"/>
      <c r="BE278"/>
      <c r="BF278"/>
      <c r="BG278"/>
      <c r="BH278"/>
      <c r="BI278" s="35"/>
      <c r="BJ278" s="35"/>
      <c r="BK278" s="35"/>
      <c r="BL278" s="13">
        <v>3</v>
      </c>
      <c r="BM278" s="13">
        <v>1</v>
      </c>
      <c r="BN278" s="13">
        <v>1</v>
      </c>
      <c r="BW278" s="44"/>
      <c r="CA278"/>
      <c r="CB278"/>
      <c r="CC278"/>
      <c r="CD278"/>
      <c r="CE278"/>
      <c r="CF278"/>
      <c r="CG278"/>
      <c r="CH278" s="35"/>
      <c r="CI278" s="35"/>
      <c r="CJ278" s="35"/>
      <c r="CK278" s="13">
        <v>3</v>
      </c>
      <c r="CL278" s="13">
        <v>1</v>
      </c>
      <c r="CM278" s="13">
        <v>1</v>
      </c>
      <c r="CQ278" s="28"/>
      <c r="CR278"/>
      <c r="CS278"/>
      <c r="CT278"/>
      <c r="CU278" s="44"/>
      <c r="CY278"/>
      <c r="CZ278"/>
      <c r="DA278"/>
      <c r="DB278"/>
      <c r="DC278"/>
      <c r="DD278"/>
      <c r="DE278"/>
      <c r="DF278" s="35"/>
      <c r="DG278" s="35"/>
      <c r="DH278" s="35"/>
      <c r="DI278" s="13">
        <v>3</v>
      </c>
      <c r="DJ278" s="13">
        <v>1</v>
      </c>
      <c r="DK278" s="13">
        <v>1</v>
      </c>
      <c r="DT278" s="44"/>
    </row>
    <row r="279" spans="1:124" ht="24" customHeight="1" thickBot="1">
      <c r="A279"/>
      <c r="B279"/>
      <c r="C279"/>
      <c r="D279"/>
      <c r="E279"/>
      <c r="F279"/>
      <c r="G279"/>
      <c r="H279"/>
      <c r="I279"/>
      <c r="J279"/>
      <c r="K279"/>
      <c r="L279" s="36">
        <v>0</v>
      </c>
      <c r="M279" s="36">
        <v>0</v>
      </c>
      <c r="N279" s="36">
        <v>2</v>
      </c>
      <c r="O279" s="14">
        <v>4</v>
      </c>
      <c r="P279" s="14">
        <v>3</v>
      </c>
      <c r="Q279" s="14">
        <v>1</v>
      </c>
      <c r="Z279" s="44"/>
      <c r="AD279"/>
      <c r="AE279"/>
      <c r="AF279"/>
      <c r="AG279"/>
      <c r="AH279"/>
      <c r="AI279"/>
      <c r="AJ279"/>
      <c r="AK279" s="36"/>
      <c r="AL279" s="36"/>
      <c r="AM279" s="36"/>
      <c r="AN279" s="14">
        <v>4</v>
      </c>
      <c r="AO279" s="14">
        <v>3</v>
      </c>
      <c r="AP279" s="14">
        <v>1</v>
      </c>
      <c r="AT279" s="28"/>
      <c r="AU279"/>
      <c r="AV279"/>
      <c r="AW279"/>
      <c r="AX279" s="44"/>
      <c r="BB279"/>
      <c r="BC279"/>
      <c r="BD279"/>
      <c r="BE279"/>
      <c r="BF279"/>
      <c r="BG279"/>
      <c r="BH279"/>
      <c r="BI279" s="36"/>
      <c r="BJ279" s="36"/>
      <c r="BK279" s="36"/>
      <c r="BL279" s="14">
        <v>4</v>
      </c>
      <c r="BM279" s="14">
        <v>3</v>
      </c>
      <c r="BN279" s="14">
        <v>1</v>
      </c>
      <c r="BW279" s="44"/>
      <c r="CA279"/>
      <c r="CB279"/>
      <c r="CC279"/>
      <c r="CD279"/>
      <c r="CE279"/>
      <c r="CF279"/>
      <c r="CG279"/>
      <c r="CH279" s="36"/>
      <c r="CI279" s="36"/>
      <c r="CJ279" s="36"/>
      <c r="CK279" s="14">
        <v>4</v>
      </c>
      <c r="CL279" s="14">
        <v>3</v>
      </c>
      <c r="CM279" s="14">
        <v>1</v>
      </c>
      <c r="CQ279" s="28"/>
      <c r="CR279"/>
      <c r="CS279"/>
      <c r="CT279"/>
      <c r="CU279" s="44"/>
      <c r="CY279"/>
      <c r="CZ279"/>
      <c r="DA279"/>
      <c r="DB279"/>
      <c r="DC279"/>
      <c r="DD279"/>
      <c r="DE279"/>
      <c r="DF279" s="36"/>
      <c r="DG279" s="36"/>
      <c r="DH279" s="36"/>
      <c r="DI279" s="14">
        <v>4</v>
      </c>
      <c r="DJ279" s="14">
        <v>3</v>
      </c>
      <c r="DK279" s="14">
        <v>1</v>
      </c>
      <c r="DT279" s="44"/>
    </row>
    <row r="280" spans="1:124" ht="24" customHeight="1" thickBot="1">
      <c r="A280"/>
      <c r="B280"/>
      <c r="C280"/>
      <c r="D280"/>
      <c r="E280"/>
      <c r="F280"/>
      <c r="G280"/>
      <c r="H280"/>
      <c r="I280"/>
      <c r="J280"/>
      <c r="K280"/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Z280" s="44"/>
      <c r="AD280"/>
      <c r="AE280"/>
      <c r="AF280"/>
      <c r="AG280"/>
      <c r="AH280"/>
      <c r="AI280"/>
      <c r="AJ280"/>
      <c r="AK280" s="1">
        <v>1</v>
      </c>
      <c r="AL280" s="1">
        <v>1</v>
      </c>
      <c r="AM280" s="1">
        <v>1</v>
      </c>
      <c r="AN280" s="1">
        <v>1</v>
      </c>
      <c r="AO280" s="1">
        <v>1</v>
      </c>
      <c r="AP280" s="1">
        <v>1</v>
      </c>
      <c r="AT280" s="29"/>
      <c r="AU280"/>
      <c r="AV280"/>
      <c r="AW280"/>
      <c r="AX280" s="44"/>
      <c r="BB280"/>
      <c r="BC280"/>
      <c r="BD280"/>
      <c r="BE280"/>
      <c r="BF280"/>
      <c r="BG280"/>
      <c r="BH280"/>
      <c r="BI280" s="1">
        <v>1</v>
      </c>
      <c r="BJ280" s="1">
        <v>1</v>
      </c>
      <c r="BK280" s="1">
        <v>1</v>
      </c>
      <c r="BL280" s="1">
        <v>1</v>
      </c>
      <c r="BM280" s="1">
        <v>1</v>
      </c>
      <c r="BN280" s="1">
        <v>1</v>
      </c>
      <c r="BW280" s="44"/>
      <c r="CA280"/>
      <c r="CB280"/>
      <c r="CC280"/>
      <c r="CD280"/>
      <c r="CE280"/>
      <c r="CF280"/>
      <c r="CG280"/>
      <c r="CH280" s="1">
        <v>1</v>
      </c>
      <c r="CI280" s="1">
        <v>1</v>
      </c>
      <c r="CJ280" s="1">
        <v>1</v>
      </c>
      <c r="CK280" s="1">
        <v>1</v>
      </c>
      <c r="CL280" s="1">
        <v>1</v>
      </c>
      <c r="CM280" s="1">
        <v>1</v>
      </c>
      <c r="CQ280" s="29"/>
      <c r="CR280"/>
      <c r="CS280"/>
      <c r="CT280"/>
      <c r="CU280" s="44"/>
      <c r="CY280"/>
      <c r="CZ280"/>
      <c r="DA280"/>
      <c r="DB280"/>
      <c r="DC280"/>
      <c r="DD280"/>
      <c r="DE280"/>
      <c r="DF280" s="1">
        <v>1</v>
      </c>
      <c r="DG280" s="1">
        <v>1</v>
      </c>
      <c r="DH280" s="1">
        <v>1</v>
      </c>
      <c r="DI280" s="1">
        <v>1</v>
      </c>
      <c r="DJ280" s="1">
        <v>1</v>
      </c>
      <c r="DK280" s="1">
        <v>1</v>
      </c>
      <c r="DT280" s="44"/>
    </row>
    <row r="281" spans="1:124" ht="24" customHeight="1">
      <c r="A281"/>
      <c r="B281"/>
      <c r="Z281" s="44"/>
      <c r="AD281"/>
      <c r="AE281"/>
      <c r="AF281"/>
      <c r="AG281"/>
      <c r="AH281"/>
      <c r="AI281"/>
      <c r="AJ281"/>
      <c r="AT281"/>
      <c r="AU281"/>
      <c r="AV281"/>
      <c r="AW281"/>
      <c r="AX281" s="44"/>
      <c r="BB281"/>
      <c r="BC281"/>
      <c r="BD281"/>
      <c r="BE281"/>
      <c r="BF281"/>
      <c r="BG281"/>
      <c r="BH281"/>
      <c r="BW281" s="44"/>
      <c r="CA281"/>
      <c r="CB281"/>
      <c r="CC281"/>
      <c r="CD281"/>
      <c r="CE281"/>
      <c r="CF281"/>
      <c r="CG281"/>
      <c r="CQ281"/>
      <c r="CR281"/>
      <c r="CS281"/>
      <c r="CT281"/>
      <c r="CU281" s="44"/>
      <c r="CY281"/>
      <c r="CZ281"/>
      <c r="DA281"/>
      <c r="DB281"/>
      <c r="DC281"/>
      <c r="DD281"/>
      <c r="DE281"/>
      <c r="DT281" s="44"/>
    </row>
    <row r="282" spans="1:124" ht="24" customHeight="1" thickBot="1">
      <c r="A282"/>
      <c r="B282"/>
      <c r="D282"/>
      <c r="E282"/>
      <c r="F282"/>
      <c r="G282"/>
      <c r="H282"/>
      <c r="I282"/>
      <c r="J282"/>
      <c r="K282"/>
      <c r="Z282" s="44"/>
      <c r="AD282"/>
      <c r="AE282"/>
      <c r="AF282"/>
      <c r="AG282"/>
      <c r="AH282"/>
      <c r="AI282"/>
      <c r="AJ282"/>
      <c r="AT282"/>
      <c r="AU282"/>
      <c r="AV282"/>
      <c r="AW282"/>
      <c r="AX282" s="44"/>
      <c r="BB282"/>
      <c r="BC282"/>
      <c r="BD282"/>
      <c r="BE282"/>
      <c r="BF282"/>
      <c r="BG282"/>
      <c r="BH282"/>
      <c r="BW282" s="44"/>
      <c r="CA282"/>
      <c r="CB282"/>
      <c r="CC282"/>
      <c r="CD282"/>
      <c r="CE282"/>
      <c r="CF282"/>
      <c r="CG282"/>
      <c r="CQ282"/>
      <c r="CR282"/>
      <c r="CS282"/>
      <c r="CT282"/>
      <c r="CU282" s="44"/>
      <c r="CY282"/>
      <c r="CZ282"/>
      <c r="DA282"/>
      <c r="DB282"/>
      <c r="DC282"/>
      <c r="DD282"/>
      <c r="DE282"/>
      <c r="DT282" s="44"/>
    </row>
    <row r="283" spans="1:124" ht="24" customHeight="1" thickBot="1">
      <c r="B283"/>
      <c r="Z283" s="44"/>
      <c r="AJ283"/>
      <c r="AT283" s="30" t="e" cm="1">
        <f t="array" ref="AT283">TRANSPOSE(_xlfn.ANCHORARRAY(AK313))</f>
        <v>#REF!</v>
      </c>
      <c r="AU283"/>
      <c r="AV283"/>
      <c r="AW283"/>
      <c r="AX283" s="44"/>
      <c r="BH283"/>
      <c r="BW283" s="44"/>
      <c r="CG283"/>
      <c r="CQ283" s="30" t="e" cm="1">
        <f t="array" ref="CQ283">TRANSPOSE(_xlfn.ANCHORARRAY(CH313))</f>
        <v>#REF!</v>
      </c>
      <c r="CR283"/>
      <c r="CS283"/>
      <c r="CT283"/>
      <c r="CU283" s="44"/>
      <c r="DE283"/>
      <c r="DT283" s="44"/>
    </row>
    <row r="284" spans="1:124" ht="24" customHeight="1" thickBot="1">
      <c r="A284"/>
      <c r="B284"/>
      <c r="Z284" s="44"/>
      <c r="AJ284"/>
      <c r="AT284" s="30"/>
      <c r="AU284"/>
      <c r="AV284"/>
      <c r="AW284"/>
      <c r="AX284" s="44"/>
      <c r="BH284"/>
      <c r="BW284" s="44"/>
      <c r="CG284"/>
      <c r="CQ284" s="30"/>
      <c r="CR284"/>
      <c r="CS284"/>
      <c r="CT284"/>
      <c r="CU284" s="44"/>
      <c r="DE284"/>
      <c r="DT284" s="44"/>
    </row>
    <row r="285" spans="1:124" ht="24" customHeight="1" thickBot="1">
      <c r="A285"/>
      <c r="B285"/>
      <c r="D285"/>
      <c r="E285"/>
      <c r="F285"/>
      <c r="G285"/>
      <c r="H285"/>
      <c r="I285"/>
      <c r="J285"/>
      <c r="K285"/>
      <c r="Z285" s="44"/>
      <c r="AJ285"/>
      <c r="AT285" s="30"/>
      <c r="AX285" s="44"/>
      <c r="BH285"/>
      <c r="BW285" s="44"/>
      <c r="CG285"/>
      <c r="CQ285" s="30"/>
      <c r="CU285" s="44"/>
      <c r="DE285"/>
      <c r="DT285" s="44"/>
    </row>
    <row r="286" spans="1:124" ht="24" customHeight="1" thickBot="1">
      <c r="A286"/>
      <c r="D286"/>
      <c r="E286" s="30" t="e" cm="1">
        <f t="array" ref="E286">MMULT(_xlfn.ANCHORARRAY(U286),E292:H292)</f>
        <v>#REF!</v>
      </c>
      <c r="F286" s="30"/>
      <c r="G286" s="30"/>
      <c r="H286" s="30"/>
      <c r="I286"/>
      <c r="J286"/>
      <c r="K286"/>
      <c r="U286" s="30" t="e" cm="1">
        <f t="array" ref="U286">TRANSPOSE(_xlfn.ANCHORARRAY(L305))</f>
        <v>#REF!</v>
      </c>
      <c r="Z286" s="44"/>
      <c r="AJ286"/>
      <c r="AT286" s="30"/>
      <c r="AX286" s="44"/>
      <c r="BB286" s="30" t="e" cm="1">
        <f t="array" ref="BB286">MMULT(_xlfn.ANCHORARRAY(BR286),BB292:BE292)</f>
        <v>#REF!</v>
      </c>
      <c r="BC286" s="30"/>
      <c r="BD286" s="30"/>
      <c r="BE286" s="30"/>
      <c r="BH286"/>
      <c r="BR286" s="30" t="e" cm="1">
        <f t="array" ref="BR286">TRANSPOSE(_xlfn.ANCHORARRAY(BI305))</f>
        <v>#REF!</v>
      </c>
      <c r="BW286" s="44"/>
      <c r="CG286"/>
      <c r="CQ286" s="30"/>
      <c r="CU286" s="44"/>
      <c r="CY286" s="30" t="e" cm="1">
        <f t="array" ref="CY286">MMULT(_xlfn.ANCHORARRAY(DO286),CY292:DB292)</f>
        <v>#REF!</v>
      </c>
      <c r="CZ286" s="30"/>
      <c r="DA286" s="30"/>
      <c r="DB286" s="30"/>
      <c r="DE286"/>
      <c r="DO286" s="30" t="e" cm="1">
        <f t="array" ref="DO286">TRANSPOSE(_xlfn.ANCHORARRAY(DF305))</f>
        <v>#REF!</v>
      </c>
      <c r="DT286" s="44"/>
    </row>
    <row r="287" spans="1:124" ht="24" customHeight="1" thickBot="1">
      <c r="A287"/>
      <c r="B287"/>
      <c r="D287"/>
      <c r="E287" s="30"/>
      <c r="F287" s="30"/>
      <c r="G287" s="30"/>
      <c r="H287" s="30"/>
      <c r="I287"/>
      <c r="J287"/>
      <c r="K287"/>
      <c r="U287" s="30"/>
      <c r="Z287" s="44"/>
      <c r="AJ287"/>
      <c r="AT287" s="30"/>
      <c r="AX287" s="44"/>
      <c r="BB287" s="30"/>
      <c r="BC287" s="30"/>
      <c r="BD287" s="30"/>
      <c r="BE287" s="30"/>
      <c r="BH287"/>
      <c r="BR287" s="30"/>
      <c r="BW287" s="44"/>
      <c r="CG287"/>
      <c r="CQ287" s="30"/>
      <c r="CU287" s="44"/>
      <c r="CY287" s="30"/>
      <c r="CZ287" s="30"/>
      <c r="DA287" s="30"/>
      <c r="DB287" s="30"/>
      <c r="DE287"/>
      <c r="DO287" s="30"/>
      <c r="DT287" s="44"/>
    </row>
    <row r="288" spans="1:124" ht="24" customHeight="1" thickBot="1">
      <c r="A288"/>
      <c r="B288"/>
      <c r="D288"/>
      <c r="E288" s="30"/>
      <c r="F288" s="30"/>
      <c r="G288" s="30"/>
      <c r="H288" s="30"/>
      <c r="I288"/>
      <c r="J288"/>
      <c r="K288"/>
      <c r="U288" s="30"/>
      <c r="Z288" s="44"/>
      <c r="AJ288"/>
      <c r="AT288" s="30"/>
      <c r="AX288" s="44"/>
      <c r="BB288" s="30"/>
      <c r="BC288" s="30"/>
      <c r="BD288" s="30"/>
      <c r="BE288" s="30"/>
      <c r="BH288"/>
      <c r="BR288" s="30"/>
      <c r="BW288" s="44"/>
      <c r="CG288"/>
      <c r="CQ288" s="30"/>
      <c r="CU288" s="44"/>
      <c r="CY288" s="30"/>
      <c r="CZ288" s="30"/>
      <c r="DA288" s="30"/>
      <c r="DB288" s="30"/>
      <c r="DE288"/>
      <c r="DO288" s="30"/>
      <c r="DT288" s="44"/>
    </row>
    <row r="289" spans="1:124" ht="24" customHeight="1" thickBot="1">
      <c r="A289"/>
      <c r="B289"/>
      <c r="D289"/>
      <c r="I289"/>
      <c r="J289"/>
      <c r="K289"/>
      <c r="Z289" s="44"/>
      <c r="AJ289"/>
      <c r="AX289" s="44"/>
      <c r="BH289"/>
      <c r="BW289" s="44"/>
      <c r="CG289"/>
      <c r="CU289" s="44"/>
      <c r="DE289"/>
      <c r="DT289" s="44"/>
    </row>
    <row r="290" spans="1:124" ht="24" customHeight="1" thickTop="1" thickBot="1">
      <c r="A290"/>
      <c r="Z290" s="44"/>
      <c r="AJ290"/>
      <c r="AX290" s="44"/>
      <c r="BA290" s="1" t="s">
        <v>50</v>
      </c>
      <c r="BC290" s="45">
        <v>0.1</v>
      </c>
      <c r="BH290"/>
      <c r="BW290" s="44"/>
      <c r="CG290"/>
      <c r="CU290" s="44"/>
      <c r="CX290" s="1" t="s">
        <v>50</v>
      </c>
      <c r="CZ290" s="45">
        <v>0.1</v>
      </c>
      <c r="DE290"/>
      <c r="DT290" s="44"/>
    </row>
    <row r="291" spans="1:124" ht="24" customHeight="1" thickTop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 s="44"/>
      <c r="AD291"/>
      <c r="AE291"/>
      <c r="AF291"/>
      <c r="AG291"/>
      <c r="AH291"/>
      <c r="AI291"/>
      <c r="AJ291"/>
      <c r="AK291"/>
      <c r="AL291"/>
      <c r="AX291" s="44"/>
      <c r="BB291"/>
      <c r="BC291"/>
      <c r="BD291"/>
      <c r="BE291"/>
      <c r="BF291"/>
      <c r="BG291"/>
      <c r="BH291"/>
      <c r="BI291"/>
      <c r="BJ291"/>
      <c r="BW291" s="44"/>
      <c r="CA291"/>
      <c r="CB291"/>
      <c r="CC291"/>
      <c r="CD291"/>
      <c r="CE291"/>
      <c r="CF291"/>
      <c r="CG291"/>
      <c r="CH291"/>
      <c r="CI291"/>
      <c r="CU291" s="44"/>
      <c r="CY291"/>
      <c r="CZ291"/>
      <c r="DA291"/>
      <c r="DB291"/>
      <c r="DC291"/>
      <c r="DD291"/>
      <c r="DE291"/>
      <c r="DF291"/>
      <c r="DG291"/>
      <c r="DT291" s="44"/>
    </row>
    <row r="292" spans="1:124" ht="24" customHeight="1">
      <c r="A292"/>
      <c r="B292"/>
      <c r="C292"/>
      <c r="D292"/>
      <c r="E292" s="2">
        <v>1.5</v>
      </c>
      <c r="F292" s="2">
        <v>1</v>
      </c>
      <c r="G292" s="2">
        <v>-1</v>
      </c>
      <c r="H292" s="2">
        <v>1</v>
      </c>
      <c r="I292" s="27">
        <v>-5</v>
      </c>
      <c r="J292"/>
      <c r="K292" s="1" t="s">
        <v>51</v>
      </c>
      <c r="L292" s="37" cm="1">
        <f t="array" ref="L292:N292">MMULT(E292:I292,L276:N280)</f>
        <v>-2.5</v>
      </c>
      <c r="M292" s="37">
        <v>-2.5</v>
      </c>
      <c r="N292" s="37">
        <v>1</v>
      </c>
      <c r="O292" s="7" cm="1">
        <f t="array" ref="O292:Q292">MMULT(E292:I292,O276:Q280)</f>
        <v>4</v>
      </c>
      <c r="P292" s="7">
        <v>4</v>
      </c>
      <c r="Q292" s="7">
        <v>1.5</v>
      </c>
      <c r="Z292" s="43"/>
      <c r="AD292" s="2"/>
      <c r="AE292" s="2"/>
      <c r="AF292" s="2"/>
      <c r="AG292" s="2"/>
      <c r="AH292" s="27"/>
      <c r="AJ292" s="1" t="s">
        <v>51</v>
      </c>
      <c r="AK292" s="37" t="e" cm="1">
        <f t="array" ref="AK292">MMULT(AD292:AH292,AK276:AP280)</f>
        <v>#VALUE!</v>
      </c>
      <c r="AL292" s="37"/>
      <c r="AM292" s="37"/>
      <c r="AN292" s="7"/>
      <c r="AO292" s="7"/>
      <c r="AP292" s="7"/>
      <c r="AS292"/>
      <c r="AU292"/>
      <c r="AX292" s="43"/>
      <c r="BB292" s="2"/>
      <c r="BC292" s="2"/>
      <c r="BD292" s="2"/>
      <c r="BE292" s="2"/>
      <c r="BF292" s="27"/>
      <c r="BG292"/>
      <c r="BH292" s="1" t="s">
        <v>51</v>
      </c>
      <c r="BI292" s="37" t="e" cm="1">
        <f t="array" ref="BI292">MMULT(BB292:BF292,BI276:BN280)</f>
        <v>#VALUE!</v>
      </c>
      <c r="BJ292" s="37"/>
      <c r="BK292" s="37"/>
      <c r="BL292" s="7"/>
      <c r="BM292" s="7"/>
      <c r="BN292" s="7"/>
      <c r="BW292" s="43"/>
      <c r="CA292" s="2"/>
      <c r="CB292" s="2"/>
      <c r="CC292" s="2"/>
      <c r="CD292" s="2"/>
      <c r="CE292" s="27"/>
      <c r="CG292" s="1" t="s">
        <v>51</v>
      </c>
      <c r="CH292" s="37" t="e" cm="1">
        <f t="array" ref="CH292">MMULT(CA292:CE292,CH276:CM280)</f>
        <v>#VALUE!</v>
      </c>
      <c r="CI292" s="37"/>
      <c r="CJ292" s="37"/>
      <c r="CK292" s="7"/>
      <c r="CL292" s="7"/>
      <c r="CM292" s="7"/>
      <c r="CR292"/>
      <c r="CU292" s="43"/>
      <c r="CY292" s="2"/>
      <c r="CZ292" s="2"/>
      <c r="DA292" s="2"/>
      <c r="DB292" s="2"/>
      <c r="DC292" s="27"/>
      <c r="DD292"/>
      <c r="DE292" s="1" t="s">
        <v>51</v>
      </c>
      <c r="DF292" s="37" t="e" cm="1">
        <f t="array" ref="DF292">MMULT(CY292:DC292,DF276:DK280)</f>
        <v>#VALUE!</v>
      </c>
      <c r="DG292" s="37"/>
      <c r="DH292" s="37"/>
      <c r="DI292" s="7"/>
      <c r="DJ292" s="7"/>
      <c r="DK292" s="7"/>
      <c r="DT292" s="43"/>
    </row>
    <row r="293" spans="1:124" ht="24" customHeight="1">
      <c r="A293"/>
      <c r="B293"/>
      <c r="C293"/>
      <c r="D293"/>
      <c r="E293"/>
      <c r="F293"/>
      <c r="G293"/>
      <c r="H293"/>
      <c r="I293"/>
      <c r="J293"/>
      <c r="K293"/>
      <c r="Z293" s="43"/>
      <c r="AD293"/>
      <c r="AE293"/>
      <c r="AF293"/>
      <c r="AG293"/>
      <c r="AH293"/>
      <c r="AI293"/>
      <c r="AJ293"/>
      <c r="AS293"/>
      <c r="AU293"/>
      <c r="AX293" s="43"/>
      <c r="BB293"/>
      <c r="BC293"/>
      <c r="BD293"/>
      <c r="BE293"/>
      <c r="BF293"/>
      <c r="BG293"/>
      <c r="BH293"/>
      <c r="BW293" s="43"/>
      <c r="CA293"/>
      <c r="CB293"/>
      <c r="CC293"/>
      <c r="CD293"/>
      <c r="CE293"/>
      <c r="CF293"/>
      <c r="CG293"/>
      <c r="CR293"/>
      <c r="CU293" s="43"/>
      <c r="CY293"/>
      <c r="CZ293"/>
      <c r="DA293"/>
      <c r="DB293"/>
      <c r="DC293"/>
      <c r="DD293"/>
      <c r="DE293"/>
      <c r="DT293" s="43"/>
    </row>
    <row r="294" spans="1:124" ht="24" customHeight="1">
      <c r="A294"/>
      <c r="B294"/>
      <c r="C294"/>
      <c r="D294"/>
      <c r="E294"/>
      <c r="K294" s="1" t="s">
        <v>14</v>
      </c>
      <c r="L294" s="33" cm="1">
        <f t="array" ref="L294:N294">1/(1+EXP(-_xlfn.ANCHORARRAY(L292)))</f>
        <v>7.5858180021243546E-2</v>
      </c>
      <c r="M294" s="33">
        <v>7.5858180021243546E-2</v>
      </c>
      <c r="N294" s="33">
        <v>0.7310585786300049</v>
      </c>
      <c r="O294" s="15" cm="1">
        <f t="array" ref="O294:Q294">1/(1+EXP(-_xlfn.ANCHORARRAY(O292)))</f>
        <v>0.98201379003790845</v>
      </c>
      <c r="P294" s="15">
        <v>0.98201379003790845</v>
      </c>
      <c r="Q294" s="15">
        <v>0.81757447619364365</v>
      </c>
      <c r="Z294" s="43"/>
      <c r="AD294"/>
      <c r="AJ294" s="1" t="s">
        <v>14</v>
      </c>
      <c r="AK294" s="33" t="e" cm="1">
        <f t="array" ref="AK294">1/(1+EXP(-_xlfn.ANCHORARRAY(AK292)))</f>
        <v>#VALUE!</v>
      </c>
      <c r="AL294" s="33"/>
      <c r="AM294" s="33"/>
      <c r="AN294" s="15"/>
      <c r="AO294" s="15"/>
      <c r="AP294" s="15"/>
      <c r="AS294"/>
      <c r="AT294"/>
      <c r="AU294"/>
      <c r="AX294" s="43"/>
      <c r="BB294"/>
      <c r="BH294" s="1" t="s">
        <v>14</v>
      </c>
      <c r="BI294" s="33" t="e" cm="1">
        <f t="array" ref="BI294">1/(1+EXP(-_xlfn.ANCHORARRAY(BI292)))</f>
        <v>#VALUE!</v>
      </c>
      <c r="BJ294" s="33"/>
      <c r="BK294" s="33"/>
      <c r="BL294" s="15"/>
      <c r="BM294" s="15"/>
      <c r="BN294" s="15"/>
      <c r="BW294" s="43"/>
      <c r="CA294"/>
      <c r="CG294" s="1" t="s">
        <v>14</v>
      </c>
      <c r="CH294" s="33" t="e" cm="1">
        <f t="array" ref="CH294">1/(1+EXP(-_xlfn.ANCHORARRAY(CH292)))</f>
        <v>#VALUE!</v>
      </c>
      <c r="CI294" s="33"/>
      <c r="CJ294" s="33"/>
      <c r="CK294" s="15"/>
      <c r="CL294" s="15"/>
      <c r="CM294" s="15"/>
      <c r="CR294"/>
      <c r="CU294" s="43"/>
      <c r="CY294"/>
      <c r="DE294" s="1" t="s">
        <v>14</v>
      </c>
      <c r="DF294" s="33" t="e" cm="1">
        <f t="array" ref="DF294">1/(1+EXP(-_xlfn.ANCHORARRAY(DF292)))</f>
        <v>#VALUE!</v>
      </c>
      <c r="DG294" s="33"/>
      <c r="DH294" s="33"/>
      <c r="DI294" s="15"/>
      <c r="DJ294" s="15"/>
      <c r="DK294" s="15"/>
      <c r="DT294" s="43"/>
    </row>
    <row r="295" spans="1:124" ht="24" customHeight="1">
      <c r="A295"/>
      <c r="B295"/>
      <c r="C295"/>
      <c r="D295"/>
      <c r="E295"/>
      <c r="K295" s="1" t="s">
        <v>52</v>
      </c>
      <c r="L295" s="1" cm="1">
        <f t="array" ref="L295:N295">1-L294:N294</f>
        <v>0.92414181997875644</v>
      </c>
      <c r="M295" s="1">
        <v>0.92414181997875644</v>
      </c>
      <c r="N295" s="1">
        <v>0.2689414213699951</v>
      </c>
      <c r="O295" s="1" cm="1">
        <f t="array" ref="O295:Q295">1-O294:Q294</f>
        <v>1.7986209962091548E-2</v>
      </c>
      <c r="P295" s="1">
        <v>1.7986209962091548E-2</v>
      </c>
      <c r="Q295" s="1">
        <v>0.18242552380635635</v>
      </c>
      <c r="Z295" s="43"/>
      <c r="AD295"/>
      <c r="AJ295" s="1" t="s">
        <v>52</v>
      </c>
      <c r="AK295" s="1" t="e" cm="1">
        <f t="array" ref="AK295">1-_xlfn.ANCHORARRAY(AK294)</f>
        <v>#VALUE!</v>
      </c>
      <c r="AS295"/>
      <c r="AT295"/>
      <c r="AU295"/>
      <c r="AV295"/>
      <c r="AX295" s="43"/>
      <c r="BB295"/>
      <c r="BH295" s="1" t="s">
        <v>52</v>
      </c>
      <c r="BI295" s="1" t="e" cm="1">
        <f t="array" ref="BI295">1-_xlfn.ANCHORARRAY(BI294)</f>
        <v>#VALUE!</v>
      </c>
      <c r="BW295" s="43"/>
      <c r="CA295"/>
      <c r="CG295" s="1" t="s">
        <v>52</v>
      </c>
      <c r="CH295" s="1" t="e" cm="1">
        <f t="array" ref="CH295">1-_xlfn.ANCHORARRAY(CH294)</f>
        <v>#VALUE!</v>
      </c>
      <c r="CR295"/>
      <c r="CS295"/>
      <c r="CU295" s="43"/>
      <c r="CY295"/>
      <c r="DE295" s="1" t="s">
        <v>52</v>
      </c>
      <c r="DF295" s="1" t="e" cm="1">
        <f t="array" ref="DF295">1-_xlfn.ANCHORARRAY(DF294)</f>
        <v>#VALUE!</v>
      </c>
      <c r="DT295" s="43"/>
    </row>
    <row r="296" spans="1:124" ht="24" customHeight="1">
      <c r="A296"/>
      <c r="B296"/>
      <c r="C296"/>
      <c r="D296"/>
      <c r="E296"/>
      <c r="Z296" s="43"/>
      <c r="AD296"/>
      <c r="AS296"/>
      <c r="AT296"/>
      <c r="AU296"/>
      <c r="AV296"/>
      <c r="AX296" s="43"/>
      <c r="BB296"/>
      <c r="BW296" s="43"/>
      <c r="CA296"/>
      <c r="CR296"/>
      <c r="CS296"/>
      <c r="CU296" s="43"/>
      <c r="CY296"/>
      <c r="DT296" s="43"/>
    </row>
    <row r="297" spans="1:124" ht="24" customHeight="1">
      <c r="A297"/>
      <c r="B297"/>
      <c r="C297"/>
      <c r="D297"/>
      <c r="E297"/>
      <c r="K297" s="1" t="s">
        <v>53</v>
      </c>
      <c r="L297" s="1" cm="1">
        <f t="array" ref="L297:Q298">LN(L294:Q295)</f>
        <v>-2.5788897342925496</v>
      </c>
      <c r="M297" s="1">
        <v>-2.5788897342925496</v>
      </c>
      <c r="N297" s="1">
        <v>-0.31326168751822281</v>
      </c>
      <c r="O297" s="1">
        <v>-1.8149927917809731E-2</v>
      </c>
      <c r="P297" s="1">
        <v>-1.8149927917809731E-2</v>
      </c>
      <c r="Q297" s="1">
        <v>-0.20141327798275241</v>
      </c>
      <c r="Z297" s="43"/>
      <c r="AD297"/>
      <c r="AJ297" s="1" t="s">
        <v>53</v>
      </c>
      <c r="AK297" s="1" t="e" cm="1">
        <f t="array" ref="AK297:AP298">LN(AK294:AP295)</f>
        <v>#VALUE!</v>
      </c>
      <c r="AL297" s="1" t="e">
        <v>#NUM!</v>
      </c>
      <c r="AM297" s="1" t="e">
        <v>#NUM!</v>
      </c>
      <c r="AN297" s="1" t="e">
        <v>#NUM!</v>
      </c>
      <c r="AO297" s="1" t="e">
        <v>#NUM!</v>
      </c>
      <c r="AP297" s="1" t="e">
        <v>#NUM!</v>
      </c>
      <c r="AX297" s="43"/>
      <c r="BB297"/>
      <c r="BH297" s="1" t="s">
        <v>53</v>
      </c>
      <c r="BI297" s="1" t="e" cm="1">
        <f t="array" ref="BI297:BN298">LN(BI294:BN295)</f>
        <v>#VALUE!</v>
      </c>
      <c r="BJ297" s="1" t="e">
        <v>#NUM!</v>
      </c>
      <c r="BK297" s="1" t="e">
        <v>#NUM!</v>
      </c>
      <c r="BL297" s="1" t="e">
        <v>#NUM!</v>
      </c>
      <c r="BM297" s="1" t="e">
        <v>#NUM!</v>
      </c>
      <c r="BN297" s="1" t="e">
        <v>#NUM!</v>
      </c>
      <c r="BW297" s="43"/>
      <c r="CA297"/>
      <c r="CG297" s="1" t="s">
        <v>53</v>
      </c>
      <c r="CH297" s="1" t="e" cm="1">
        <f t="array" ref="CH297:CM298">LN(CH294:CM295)</f>
        <v>#VALUE!</v>
      </c>
      <c r="CI297" s="1" t="e">
        <v>#NUM!</v>
      </c>
      <c r="CJ297" s="1" t="e">
        <v>#NUM!</v>
      </c>
      <c r="CK297" s="1" t="e">
        <v>#NUM!</v>
      </c>
      <c r="CL297" s="1" t="e">
        <v>#NUM!</v>
      </c>
      <c r="CM297" s="1" t="e">
        <v>#NUM!</v>
      </c>
      <c r="CU297" s="43"/>
      <c r="CY297"/>
      <c r="DE297" s="1" t="s">
        <v>53</v>
      </c>
      <c r="DF297" s="1" t="e" cm="1">
        <f t="array" ref="DF297:DK298">LN(DF294:DK295)</f>
        <v>#VALUE!</v>
      </c>
      <c r="DG297" s="1" t="e">
        <v>#NUM!</v>
      </c>
      <c r="DH297" s="1" t="e">
        <v>#NUM!</v>
      </c>
      <c r="DI297" s="1" t="e">
        <v>#NUM!</v>
      </c>
      <c r="DJ297" s="1" t="e">
        <v>#NUM!</v>
      </c>
      <c r="DK297" s="1" t="e">
        <v>#NUM!</v>
      </c>
      <c r="DT297" s="43"/>
    </row>
    <row r="298" spans="1:124" ht="24" customHeight="1">
      <c r="A298"/>
      <c r="B298"/>
      <c r="C298"/>
      <c r="D298"/>
      <c r="E298"/>
      <c r="L298" s="1">
        <v>-7.8889734292549626E-2</v>
      </c>
      <c r="M298" s="1">
        <v>-7.8889734292549626E-2</v>
      </c>
      <c r="N298" s="1">
        <v>-1.3132616875182228</v>
      </c>
      <c r="O298" s="1">
        <v>-4.0181499279178103</v>
      </c>
      <c r="P298" s="1">
        <v>-4.0181499279178103</v>
      </c>
      <c r="Q298" s="1">
        <v>-1.7014132779827524</v>
      </c>
      <c r="Z298" s="43"/>
      <c r="AD298"/>
      <c r="AK298" s="1" t="e">
        <v>#VALUE!</v>
      </c>
      <c r="AL298" s="1" t="e">
        <v>#NUM!</v>
      </c>
      <c r="AM298" s="1" t="e">
        <v>#NUM!</v>
      </c>
      <c r="AN298" s="1" t="e">
        <v>#NUM!</v>
      </c>
      <c r="AO298" s="1" t="e">
        <v>#NUM!</v>
      </c>
      <c r="AP298" s="1" t="e">
        <v>#NUM!</v>
      </c>
      <c r="AX298" s="43"/>
      <c r="BB298"/>
      <c r="BI298" s="1" t="e">
        <v>#VALUE!</v>
      </c>
      <c r="BJ298" s="1" t="e">
        <v>#NUM!</v>
      </c>
      <c r="BK298" s="1" t="e">
        <v>#NUM!</v>
      </c>
      <c r="BL298" s="1" t="e">
        <v>#NUM!</v>
      </c>
      <c r="BM298" s="1" t="e">
        <v>#NUM!</v>
      </c>
      <c r="BN298" s="1" t="e">
        <v>#NUM!</v>
      </c>
      <c r="BW298" s="43"/>
      <c r="CA298"/>
      <c r="CH298" s="1" t="e">
        <v>#VALUE!</v>
      </c>
      <c r="CI298" s="1" t="e">
        <v>#NUM!</v>
      </c>
      <c r="CJ298" s="1" t="e">
        <v>#NUM!</v>
      </c>
      <c r="CK298" s="1" t="e">
        <v>#NUM!</v>
      </c>
      <c r="CL298" s="1" t="e">
        <v>#NUM!</v>
      </c>
      <c r="CM298" s="1" t="e">
        <v>#NUM!</v>
      </c>
      <c r="CU298" s="43"/>
      <c r="CY298"/>
      <c r="DF298" s="1" t="e">
        <v>#VALUE!</v>
      </c>
      <c r="DG298" s="1" t="e">
        <v>#NUM!</v>
      </c>
      <c r="DH298" s="1" t="e">
        <v>#NUM!</v>
      </c>
      <c r="DI298" s="1" t="e">
        <v>#NUM!</v>
      </c>
      <c r="DJ298" s="1" t="e">
        <v>#NUM!</v>
      </c>
      <c r="DK298" s="1" t="e">
        <v>#NUM!</v>
      </c>
      <c r="DT298" s="43"/>
    </row>
    <row r="299" spans="1:124" ht="24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Z299" s="43"/>
      <c r="AD299"/>
      <c r="AE299"/>
      <c r="AF299"/>
      <c r="AG299"/>
      <c r="AH299"/>
      <c r="AI299"/>
      <c r="AJ299"/>
      <c r="AK299"/>
      <c r="AL299"/>
      <c r="AN299"/>
      <c r="AX299" s="43"/>
      <c r="BB299"/>
      <c r="BC299"/>
      <c r="BD299"/>
      <c r="BE299"/>
      <c r="BF299"/>
      <c r="BG299"/>
      <c r="BH299"/>
      <c r="BI299"/>
      <c r="BJ299"/>
      <c r="BL299"/>
      <c r="BW299" s="43"/>
      <c r="CA299"/>
      <c r="CB299"/>
      <c r="CC299"/>
      <c r="CD299"/>
      <c r="CE299"/>
      <c r="CF299"/>
      <c r="CG299"/>
      <c r="CH299"/>
      <c r="CI299"/>
      <c r="CK299"/>
      <c r="CU299" s="43"/>
      <c r="CY299"/>
      <c r="CZ299"/>
      <c r="DA299"/>
      <c r="DB299"/>
      <c r="DC299"/>
      <c r="DD299"/>
      <c r="DE299"/>
      <c r="DF299"/>
      <c r="DG299"/>
      <c r="DI299"/>
      <c r="DT299" s="43"/>
    </row>
    <row r="300" spans="1:124" ht="24" customHeight="1">
      <c r="A300"/>
      <c r="B300"/>
      <c r="C300"/>
      <c r="D300"/>
      <c r="E300"/>
      <c r="F300" t="s">
        <v>54</v>
      </c>
      <c r="G300"/>
      <c r="H300" t="s">
        <v>55</v>
      </c>
      <c r="I300"/>
      <c r="J300"/>
      <c r="K300" t="s">
        <v>56</v>
      </c>
      <c r="Z300" s="43"/>
      <c r="AD300"/>
      <c r="AE300" t="s">
        <v>54</v>
      </c>
      <c r="AF300"/>
      <c r="AG300" t="s">
        <v>55</v>
      </c>
      <c r="AH300"/>
      <c r="AI300"/>
      <c r="AJ300" t="s">
        <v>56</v>
      </c>
      <c r="AK300" s="1">
        <v>1</v>
      </c>
      <c r="AL300" s="1">
        <v>1</v>
      </c>
      <c r="AM300" s="1">
        <v>1</v>
      </c>
      <c r="AN300"/>
      <c r="AX300" s="43"/>
      <c r="BB300"/>
      <c r="BC300" t="s">
        <v>54</v>
      </c>
      <c r="BD300"/>
      <c r="BE300" t="s">
        <v>55</v>
      </c>
      <c r="BF300"/>
      <c r="BG300"/>
      <c r="BH300" t="s">
        <v>56</v>
      </c>
      <c r="BI300" s="1">
        <v>1</v>
      </c>
      <c r="BJ300" s="1">
        <v>1</v>
      </c>
      <c r="BK300" s="1">
        <v>1</v>
      </c>
      <c r="BL300"/>
      <c r="BW300" s="43"/>
      <c r="CA300"/>
      <c r="CB300" t="s">
        <v>54</v>
      </c>
      <c r="CC300"/>
      <c r="CD300" t="s">
        <v>55</v>
      </c>
      <c r="CE300"/>
      <c r="CF300"/>
      <c r="CG300" t="s">
        <v>56</v>
      </c>
      <c r="CH300" s="1">
        <v>1</v>
      </c>
      <c r="CI300" s="1">
        <v>1</v>
      </c>
      <c r="CJ300" s="1">
        <v>1</v>
      </c>
      <c r="CK300"/>
      <c r="CU300" s="43"/>
      <c r="CY300"/>
      <c r="CZ300" t="s">
        <v>54</v>
      </c>
      <c r="DA300"/>
      <c r="DB300" t="s">
        <v>55</v>
      </c>
      <c r="DC300"/>
      <c r="DD300"/>
      <c r="DE300" t="s">
        <v>56</v>
      </c>
      <c r="DF300" s="1">
        <v>1</v>
      </c>
      <c r="DG300" s="1">
        <v>1</v>
      </c>
      <c r="DH300" s="1">
        <v>1</v>
      </c>
      <c r="DI300"/>
      <c r="DT300" s="43"/>
    </row>
    <row r="301" spans="1:124" ht="24" customHeight="1">
      <c r="A301"/>
      <c r="B301"/>
      <c r="C301"/>
      <c r="D301"/>
      <c r="E301"/>
      <c r="F301"/>
      <c r="G301"/>
      <c r="H301"/>
      <c r="I301"/>
      <c r="J301"/>
      <c r="K301" t="s">
        <v>57</v>
      </c>
      <c r="Z301" s="43"/>
      <c r="AD301"/>
      <c r="AE301"/>
      <c r="AF301"/>
      <c r="AG301"/>
      <c r="AH301"/>
      <c r="AI301"/>
      <c r="AJ301" t="s">
        <v>57</v>
      </c>
      <c r="AK301" s="1" cm="1">
        <f t="array" ref="AK301:AM301">1-AK300:AM300</f>
        <v>0</v>
      </c>
      <c r="AL301" s="1">
        <v>0</v>
      </c>
      <c r="AM301" s="1">
        <v>0</v>
      </c>
      <c r="AN301"/>
      <c r="AX301" s="43"/>
      <c r="BB301"/>
      <c r="BC301"/>
      <c r="BD301"/>
      <c r="BE301"/>
      <c r="BF301"/>
      <c r="BG301"/>
      <c r="BH301" t="s">
        <v>57</v>
      </c>
      <c r="BI301" s="1" cm="1">
        <f t="array" ref="BI301:BK301">1-BI300:BK300</f>
        <v>0</v>
      </c>
      <c r="BJ301" s="1">
        <v>0</v>
      </c>
      <c r="BK301" s="1">
        <v>0</v>
      </c>
      <c r="BL301"/>
      <c r="BW301" s="43"/>
      <c r="CA301"/>
      <c r="CB301"/>
      <c r="CC301"/>
      <c r="CD301"/>
      <c r="CE301"/>
      <c r="CF301"/>
      <c r="CG301" t="s">
        <v>57</v>
      </c>
      <c r="CH301" s="1" cm="1">
        <f t="array" ref="CH301:CJ301">1-CH300:CJ300</f>
        <v>0</v>
      </c>
      <c r="CI301" s="1">
        <v>0</v>
      </c>
      <c r="CJ301" s="1">
        <v>0</v>
      </c>
      <c r="CK301"/>
      <c r="CU301" s="43"/>
      <c r="CY301"/>
      <c r="CZ301"/>
      <c r="DA301"/>
      <c r="DB301"/>
      <c r="DC301"/>
      <c r="DD301"/>
      <c r="DE301" t="s">
        <v>57</v>
      </c>
      <c r="DF301" s="1" cm="1">
        <f t="array" ref="DF301:DH301">1-DF300:DH300</f>
        <v>0</v>
      </c>
      <c r="DG301" s="1">
        <v>0</v>
      </c>
      <c r="DH301" s="1">
        <v>0</v>
      </c>
      <c r="DI301"/>
      <c r="DT301" s="43"/>
    </row>
    <row r="302" spans="1:124" ht="24" customHeight="1">
      <c r="A302"/>
      <c r="B302"/>
      <c r="C302"/>
      <c r="D302"/>
      <c r="E302"/>
      <c r="F302"/>
      <c r="G302"/>
      <c r="H302"/>
      <c r="I302"/>
      <c r="J302"/>
      <c r="K302"/>
      <c r="Z302" s="43"/>
      <c r="AD302"/>
      <c r="AE302"/>
      <c r="AF302"/>
      <c r="AG302"/>
      <c r="AH302"/>
      <c r="AI302"/>
      <c r="AJ302"/>
      <c r="AN302"/>
      <c r="AX302" s="43"/>
      <c r="BB302"/>
      <c r="BC302"/>
      <c r="BD302"/>
      <c r="BE302"/>
      <c r="BF302"/>
      <c r="BG302"/>
      <c r="BH302"/>
      <c r="BL302"/>
      <c r="BW302" s="43"/>
      <c r="CA302"/>
      <c r="CB302"/>
      <c r="CC302"/>
      <c r="CD302"/>
      <c r="CE302"/>
      <c r="CF302"/>
      <c r="CG302"/>
      <c r="CK302"/>
      <c r="CU302" s="43"/>
      <c r="CY302"/>
      <c r="CZ302"/>
      <c r="DA302"/>
      <c r="DB302"/>
      <c r="DC302"/>
      <c r="DD302"/>
      <c r="DE302"/>
      <c r="DI302"/>
      <c r="DT302" s="43"/>
    </row>
    <row r="303" spans="1:124" ht="24" customHeight="1">
      <c r="A303"/>
      <c r="B303"/>
      <c r="C303"/>
      <c r="D303"/>
      <c r="E303"/>
      <c r="F303"/>
      <c r="G303"/>
      <c r="H303"/>
      <c r="J303" t="s">
        <v>58</v>
      </c>
      <c r="K303"/>
      <c r="L303" s="52" cm="1">
        <f t="array" ref="L303">-SUM(L297:N298*L300:N301)</f>
        <v>0</v>
      </c>
      <c r="M303" s="51"/>
      <c r="N303" s="51"/>
      <c r="O303"/>
      <c r="Z303" s="43"/>
      <c r="AD303"/>
      <c r="AE303"/>
      <c r="AF303"/>
      <c r="AG303"/>
      <c r="AH303" s="6"/>
      <c r="AI303" t="s">
        <v>58</v>
      </c>
      <c r="AJ303"/>
      <c r="AK303" s="52" t="e" cm="1">
        <f t="array" ref="AK303">-SUM(AK297:AM298*AK300:AM301)</f>
        <v>#VALUE!</v>
      </c>
      <c r="AL303" s="51"/>
      <c r="AM303" s="51"/>
      <c r="AN303"/>
      <c r="AX303" s="43"/>
      <c r="BB303"/>
      <c r="BC303"/>
      <c r="BD303"/>
      <c r="BE303"/>
      <c r="BF303" s="6"/>
      <c r="BG303" t="s">
        <v>58</v>
      </c>
      <c r="BH303"/>
      <c r="BI303" s="52" t="e" cm="1">
        <f t="array" ref="BI303">-SUM(BI297:BK298*BI300:BK301)</f>
        <v>#VALUE!</v>
      </c>
      <c r="BJ303" s="51"/>
      <c r="BK303" s="51"/>
      <c r="BL303"/>
      <c r="BW303" s="43"/>
      <c r="CA303"/>
      <c r="CB303"/>
      <c r="CC303"/>
      <c r="CD303"/>
      <c r="CE303" s="6"/>
      <c r="CF303" t="s">
        <v>58</v>
      </c>
      <c r="CG303"/>
      <c r="CH303" s="52" t="e" cm="1">
        <f t="array" ref="CH303">-SUM(CH297:CJ298*CH300:CJ301)</f>
        <v>#VALUE!</v>
      </c>
      <c r="CI303" s="51"/>
      <c r="CJ303" s="51"/>
      <c r="CK303"/>
      <c r="CU303" s="43"/>
      <c r="CY303"/>
      <c r="CZ303"/>
      <c r="DA303"/>
      <c r="DB303"/>
      <c r="DC303" s="6"/>
      <c r="DD303" t="s">
        <v>58</v>
      </c>
      <c r="DE303"/>
      <c r="DF303" s="52" t="e" cm="1">
        <f t="array" ref="DF303">-SUM(DF297:DH298*DF300:DH301)</f>
        <v>#VALUE!</v>
      </c>
      <c r="DG303" s="51"/>
      <c r="DH303" s="51"/>
      <c r="DI303"/>
      <c r="DT303" s="43"/>
    </row>
    <row r="304" spans="1:124" ht="24" customHeight="1" thickBot="1">
      <c r="A304"/>
      <c r="B304"/>
      <c r="C304"/>
      <c r="D304"/>
      <c r="E304"/>
      <c r="F304"/>
      <c r="G304"/>
      <c r="H304"/>
      <c r="I304"/>
      <c r="J304"/>
      <c r="K304"/>
      <c r="Z304" s="43"/>
      <c r="AD304"/>
      <c r="AE304"/>
      <c r="AF304"/>
      <c r="AG304"/>
      <c r="AH304"/>
      <c r="AI304"/>
      <c r="AJ304"/>
      <c r="AN304"/>
      <c r="AX304" s="43"/>
      <c r="BB304"/>
      <c r="BC304"/>
      <c r="BD304"/>
      <c r="BE304"/>
      <c r="BF304"/>
      <c r="BG304"/>
      <c r="BH304"/>
      <c r="BL304"/>
      <c r="BW304" s="43"/>
      <c r="CA304"/>
      <c r="CB304"/>
      <c r="CC304"/>
      <c r="CD304"/>
      <c r="CE304"/>
      <c r="CF304"/>
      <c r="CG304"/>
      <c r="CK304"/>
      <c r="CU304" s="43"/>
      <c r="CY304"/>
      <c r="CZ304"/>
      <c r="DA304"/>
      <c r="DB304"/>
      <c r="DC304"/>
      <c r="DD304"/>
      <c r="DE304"/>
      <c r="DI304"/>
      <c r="DT304" s="43"/>
    </row>
    <row r="305" spans="1:124" ht="24" customHeight="1" thickBot="1">
      <c r="A305"/>
      <c r="B305"/>
      <c r="C305"/>
      <c r="D305"/>
      <c r="E305"/>
      <c r="F305"/>
      <c r="G305"/>
      <c r="H305"/>
      <c r="I305"/>
      <c r="J305" t="s">
        <v>59</v>
      </c>
      <c r="L305" s="30"/>
      <c r="M305" s="30"/>
      <c r="N305" s="30"/>
      <c r="Z305" s="43"/>
      <c r="AD305"/>
      <c r="AE305"/>
      <c r="AF305"/>
      <c r="AG305"/>
      <c r="AH305"/>
      <c r="AI305"/>
      <c r="AN305"/>
      <c r="AX305" s="43"/>
      <c r="BB305"/>
      <c r="BC305"/>
      <c r="BD305"/>
      <c r="BE305"/>
      <c r="BF305"/>
      <c r="BG305"/>
      <c r="BI305" s="30"/>
      <c r="BJ305" s="30"/>
      <c r="BK305" s="30"/>
      <c r="BL305"/>
      <c r="BW305" s="43"/>
      <c r="CA305"/>
      <c r="CB305"/>
      <c r="CC305"/>
      <c r="CD305"/>
      <c r="CE305"/>
      <c r="CF305"/>
      <c r="CK305"/>
      <c r="CU305" s="43"/>
      <c r="CY305"/>
      <c r="CZ305"/>
      <c r="DA305"/>
      <c r="DB305"/>
      <c r="DC305"/>
      <c r="DD305"/>
      <c r="DF305" s="30"/>
      <c r="DG305" s="30"/>
      <c r="DH305" s="30"/>
      <c r="DI305"/>
      <c r="DT305" s="43"/>
    </row>
    <row r="306" spans="1:124" ht="24" customHeight="1">
      <c r="A306"/>
      <c r="B306"/>
      <c r="C306"/>
      <c r="D306"/>
      <c r="E306"/>
      <c r="F306"/>
      <c r="G306"/>
      <c r="H306"/>
      <c r="J306"/>
      <c r="K306"/>
      <c r="Z306" s="43"/>
      <c r="AX306" s="43"/>
      <c r="BW306" s="43"/>
      <c r="CU306" s="43"/>
      <c r="DT306" s="43"/>
    </row>
    <row r="307" spans="1:124" ht="24" customHeight="1">
      <c r="Z307" s="43"/>
      <c r="AX307" s="43"/>
      <c r="BW307" s="43"/>
      <c r="CU307" s="43"/>
      <c r="DT307" s="43"/>
    </row>
    <row r="308" spans="1:124" ht="24" customHeight="1">
      <c r="A308"/>
      <c r="B308"/>
      <c r="C308"/>
      <c r="D308"/>
      <c r="E308"/>
      <c r="F308" t="s">
        <v>60</v>
      </c>
      <c r="G308"/>
      <c r="H308" t="s">
        <v>55</v>
      </c>
      <c r="J308"/>
      <c r="K308" t="s">
        <v>56</v>
      </c>
      <c r="Z308" s="43"/>
      <c r="AC308"/>
      <c r="AE308" s="1" t="s">
        <v>60</v>
      </c>
      <c r="AG308" t="s">
        <v>55</v>
      </c>
      <c r="AK308" s="1">
        <v>0</v>
      </c>
      <c r="AL308" s="1">
        <v>0</v>
      </c>
      <c r="AM308" s="1">
        <v>0</v>
      </c>
      <c r="AN308" s="1">
        <v>1</v>
      </c>
      <c r="AO308" s="1">
        <v>1</v>
      </c>
      <c r="AP308" s="1">
        <v>1</v>
      </c>
      <c r="AX308" s="43"/>
      <c r="BC308" s="1" t="s">
        <v>60</v>
      </c>
      <c r="BE308" t="s">
        <v>55</v>
      </c>
      <c r="BI308" s="1">
        <v>0</v>
      </c>
      <c r="BJ308" s="1">
        <v>0</v>
      </c>
      <c r="BK308" s="1">
        <v>0</v>
      </c>
      <c r="BL308" s="1">
        <v>1</v>
      </c>
      <c r="BM308" s="1">
        <v>1</v>
      </c>
      <c r="BN308" s="1">
        <v>1</v>
      </c>
      <c r="BW308" s="43"/>
      <c r="BZ308"/>
      <c r="CB308" s="1" t="s">
        <v>60</v>
      </c>
      <c r="CD308" t="s">
        <v>55</v>
      </c>
      <c r="CH308" s="1">
        <v>0</v>
      </c>
      <c r="CI308" s="1">
        <v>0</v>
      </c>
      <c r="CJ308" s="1">
        <v>0</v>
      </c>
      <c r="CK308" s="1">
        <v>1</v>
      </c>
      <c r="CL308" s="1">
        <v>1</v>
      </c>
      <c r="CM308" s="1">
        <v>1</v>
      </c>
      <c r="CU308" s="43"/>
      <c r="CZ308" s="1" t="s">
        <v>60</v>
      </c>
      <c r="DB308" t="s">
        <v>55</v>
      </c>
      <c r="DF308" s="1">
        <v>0</v>
      </c>
      <c r="DG308" s="1">
        <v>0</v>
      </c>
      <c r="DH308" s="1">
        <v>0</v>
      </c>
      <c r="DI308" s="1">
        <v>1</v>
      </c>
      <c r="DJ308" s="1">
        <v>1</v>
      </c>
      <c r="DK308" s="1">
        <v>1</v>
      </c>
      <c r="DT308" s="43"/>
    </row>
    <row r="309" spans="1:124" ht="24" customHeight="1">
      <c r="A309"/>
      <c r="B309"/>
      <c r="C309"/>
      <c r="D309"/>
      <c r="E309"/>
      <c r="F309"/>
      <c r="G309"/>
      <c r="H309"/>
      <c r="J309"/>
      <c r="K309" t="s">
        <v>57</v>
      </c>
      <c r="Z309" s="43"/>
      <c r="AC309"/>
      <c r="AK309" s="1" cm="1">
        <f t="array" ref="AK309:AP309">1-AK308:AP308</f>
        <v>1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X309" s="43"/>
      <c r="BI309" s="1" cm="1">
        <f t="array" ref="BI309:BK309">1-BI308:BK308</f>
        <v>1</v>
      </c>
      <c r="BJ309" s="1">
        <v>1</v>
      </c>
      <c r="BK309" s="1">
        <v>1</v>
      </c>
      <c r="BL309" s="1" cm="1">
        <f t="array" ref="BL309:BN309">1-BL308:BN308</f>
        <v>0</v>
      </c>
      <c r="BM309" s="1">
        <v>0</v>
      </c>
      <c r="BN309" s="1">
        <v>0</v>
      </c>
      <c r="BW309" s="43"/>
      <c r="BZ309"/>
      <c r="CH309" s="1" cm="1">
        <f t="array" ref="CH309:CM309">1-CH308:CM308</f>
        <v>1</v>
      </c>
      <c r="CI309" s="1">
        <v>1</v>
      </c>
      <c r="CJ309" s="1">
        <v>1</v>
      </c>
      <c r="CK309" s="1">
        <v>0</v>
      </c>
      <c r="CL309" s="1">
        <v>0</v>
      </c>
      <c r="CM309" s="1">
        <v>0</v>
      </c>
      <c r="CU309" s="43"/>
      <c r="DF309" s="1" cm="1">
        <f t="array" ref="DF309:DH309">1-DF308:DH308</f>
        <v>1</v>
      </c>
      <c r="DG309" s="1">
        <v>1</v>
      </c>
      <c r="DH309" s="1">
        <v>1</v>
      </c>
      <c r="DI309" s="1" cm="1">
        <f t="array" ref="DI309:DK309">1-DI308:DK308</f>
        <v>0</v>
      </c>
      <c r="DJ309" s="1">
        <v>0</v>
      </c>
      <c r="DK309" s="1">
        <v>0</v>
      </c>
      <c r="DT309" s="43"/>
    </row>
    <row r="310" spans="1:124" ht="24" customHeight="1">
      <c r="A310"/>
      <c r="B310"/>
      <c r="C310"/>
      <c r="D310"/>
      <c r="E310"/>
      <c r="F310"/>
      <c r="G310"/>
      <c r="H310"/>
      <c r="J310"/>
      <c r="K310"/>
      <c r="M310"/>
      <c r="O310"/>
      <c r="Z310" s="43"/>
      <c r="AC310"/>
      <c r="AL310"/>
      <c r="AN310"/>
      <c r="AX310" s="43"/>
      <c r="BJ310"/>
      <c r="BL310"/>
      <c r="BW310" s="43"/>
      <c r="BZ310"/>
      <c r="CI310"/>
      <c r="CK310"/>
      <c r="CU310" s="43"/>
      <c r="DG310"/>
      <c r="DI310"/>
      <c r="DT310" s="43"/>
    </row>
    <row r="311" spans="1:124" ht="24" customHeight="1">
      <c r="A311"/>
      <c r="B311"/>
      <c r="C311"/>
      <c r="D311"/>
      <c r="E311"/>
      <c r="F311"/>
      <c r="G311"/>
      <c r="H311"/>
      <c r="J311" t="s">
        <v>58</v>
      </c>
      <c r="K311"/>
      <c r="L311" s="52" cm="1">
        <f t="array" ref="L311">-SUM(L308:Q309*_xlfn.ANCHORARRAY(L297))</f>
        <v>0</v>
      </c>
      <c r="M311"/>
      <c r="N311"/>
      <c r="O311"/>
      <c r="P311"/>
      <c r="Q311"/>
      <c r="Z311" s="43"/>
      <c r="AC311"/>
      <c r="AH311"/>
      <c r="AI311" t="s">
        <v>58</v>
      </c>
      <c r="AK311" s="52" t="e" cm="1">
        <f t="array" ref="AK311">-SUM(AK308:AP309*_xlfn.ANCHORARRAY(AK297))</f>
        <v>#VALUE!</v>
      </c>
      <c r="AL311"/>
      <c r="AM311"/>
      <c r="AN311"/>
      <c r="AO311"/>
      <c r="AP311"/>
      <c r="AX311" s="43"/>
      <c r="BG311" t="s">
        <v>58</v>
      </c>
      <c r="BI311" s="52" t="e" cm="1">
        <f t="array" ref="BI311">-SUM(BI308:BN309*_xlfn.ANCHORARRAY(BI297))</f>
        <v>#VALUE!</v>
      </c>
      <c r="BJ311"/>
      <c r="BK311"/>
      <c r="BL311"/>
      <c r="BM311"/>
      <c r="BN311"/>
      <c r="BW311" s="43"/>
      <c r="BZ311"/>
      <c r="CF311" t="s">
        <v>58</v>
      </c>
      <c r="CH311" s="52" t="e" cm="1">
        <f t="array" ref="CH311">-SUM(CH308:CM309*_xlfn.ANCHORARRAY(CH297))</f>
        <v>#VALUE!</v>
      </c>
      <c r="CI311"/>
      <c r="CJ311"/>
      <c r="CK311"/>
      <c r="CL311"/>
      <c r="CM311"/>
      <c r="CU311" s="43"/>
      <c r="DD311" t="s">
        <v>58</v>
      </c>
      <c r="DF311" s="52" t="e" cm="1">
        <f t="array" ref="DF311">-SUM(DF308:DK309*_xlfn.ANCHORARRAY(DF297))</f>
        <v>#VALUE!</v>
      </c>
      <c r="DG311"/>
      <c r="DH311"/>
      <c r="DI311"/>
      <c r="DJ311"/>
      <c r="DK311"/>
      <c r="DT311" s="43"/>
    </row>
    <row r="312" spans="1:124" ht="24" customHeight="1" thickBot="1">
      <c r="A312"/>
      <c r="B312"/>
      <c r="C312"/>
      <c r="D312"/>
      <c r="E312"/>
      <c r="F312"/>
      <c r="G312"/>
      <c r="H312"/>
      <c r="I312"/>
      <c r="J312"/>
      <c r="K312"/>
      <c r="Z312" s="43"/>
      <c r="AC312"/>
      <c r="AX312" s="43"/>
      <c r="BW312" s="43"/>
      <c r="BZ312"/>
      <c r="CU312" s="43"/>
      <c r="DT312" s="43"/>
    </row>
    <row r="313" spans="1:124" ht="24" customHeight="1" thickBot="1">
      <c r="A313"/>
      <c r="B313"/>
      <c r="C313"/>
      <c r="D313"/>
      <c r="E313"/>
      <c r="F313"/>
      <c r="G313"/>
      <c r="H313"/>
      <c r="I313"/>
      <c r="J313"/>
      <c r="K313"/>
      <c r="Z313" s="43"/>
      <c r="AC313"/>
      <c r="AI313" t="s">
        <v>59</v>
      </c>
      <c r="AK313" s="30"/>
      <c r="AL313" s="30"/>
      <c r="AM313" s="30"/>
      <c r="AN313" s="30"/>
      <c r="AO313" s="30"/>
      <c r="AP313" s="30"/>
      <c r="AX313" s="43"/>
      <c r="BG313"/>
      <c r="BW313" s="43"/>
      <c r="BZ313"/>
      <c r="CF313" t="s">
        <v>59</v>
      </c>
      <c r="CH313" s="30"/>
      <c r="CI313" s="30"/>
      <c r="CJ313" s="30"/>
      <c r="CK313" s="30"/>
      <c r="CL313" s="30"/>
      <c r="CM313" s="30"/>
      <c r="CU313" s="43"/>
      <c r="DT313" s="43"/>
    </row>
    <row r="314" spans="1:124" ht="24" customHeight="1">
      <c r="A314"/>
      <c r="B314"/>
      <c r="C314"/>
      <c r="D314"/>
      <c r="E314"/>
      <c r="F314"/>
      <c r="G314"/>
      <c r="H314"/>
      <c r="I314"/>
      <c r="J314"/>
      <c r="K314"/>
      <c r="Z314" s="43"/>
      <c r="AC314"/>
      <c r="AX314" s="43"/>
      <c r="BW314" s="43"/>
      <c r="CU314" s="43"/>
      <c r="DT314" s="43"/>
    </row>
    <row r="315" spans="1:124" ht="24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  <c r="CF315" s="43"/>
      <c r="CG315" s="43"/>
      <c r="CH315" s="43"/>
      <c r="CI315" s="43"/>
      <c r="CJ315" s="43"/>
      <c r="CK315" s="43"/>
      <c r="CL315" s="43"/>
      <c r="CM315" s="43"/>
      <c r="CN315" s="43"/>
      <c r="CO315" s="43"/>
      <c r="CP315" s="43"/>
      <c r="CQ315" s="43"/>
      <c r="CR315" s="43"/>
      <c r="CS315" s="43"/>
      <c r="CT315" s="43"/>
      <c r="CU315" s="43"/>
      <c r="CV315" s="43"/>
      <c r="CW315" s="43"/>
      <c r="CX315" s="43"/>
      <c r="CY315" s="43"/>
      <c r="CZ315" s="43"/>
      <c r="DA315" s="43"/>
      <c r="DB315" s="43"/>
      <c r="DC315" s="43"/>
      <c r="DD315" s="43"/>
      <c r="DE315" s="43"/>
      <c r="DF315" s="43"/>
      <c r="DG315" s="43"/>
      <c r="DH315" s="43"/>
      <c r="DI315" s="43"/>
      <c r="DJ315" s="43"/>
      <c r="DK315" s="43"/>
      <c r="DL315" s="43"/>
      <c r="DM315" s="43"/>
      <c r="DN315" s="43"/>
      <c r="DO315" s="43"/>
      <c r="DP315" s="43"/>
      <c r="DQ315" s="43"/>
      <c r="DR315" s="43"/>
      <c r="DS315" s="43"/>
      <c r="DT315" s="43"/>
    </row>
    <row r="316" spans="1:124" ht="24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O316"/>
      <c r="AC316"/>
    </row>
    <row r="317" spans="1:124" ht="24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O317"/>
    </row>
    <row r="318" spans="1:124" ht="24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O318"/>
    </row>
    <row r="319" spans="1:124" ht="24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O319"/>
    </row>
  </sheetData>
  <mergeCells count="3">
    <mergeCell ref="L253:P253"/>
    <mergeCell ref="L255:P255"/>
    <mergeCell ref="L237:P237"/>
  </mergeCells>
  <conditionalFormatting sqref="D98:N10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24:N134">
    <cfRule type="colorScale" priority="15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D146:N156">
    <cfRule type="colorScale" priority="12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D166:N176">
    <cfRule type="colorScale" priority="7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D185:N195">
    <cfRule type="colorScale" priority="6">
      <colorScale>
        <cfvo type="min"/>
        <cfvo type="max"/>
        <color rgb="FFFCFCFF"/>
        <color rgb="FF63BE7B"/>
      </colorScale>
    </cfRule>
  </conditionalFormatting>
  <conditionalFormatting sqref="L72:V82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124">
    <cfRule type="colorScale" priority="2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R146">
    <cfRule type="colorScale" priority="9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R98:AB108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125:AB134 S124:AB124">
    <cfRule type="colorScale" priority="14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R147:AB156 S146:AB146">
    <cfRule type="colorScale" priority="11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F124">
    <cfRule type="colorScale" priority="1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F146">
    <cfRule type="colorScale" priority="8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F125:AP134 AG124:AP124">
    <cfRule type="colorScale" priority="13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F147:AP156 AG146:AP146">
    <cfRule type="colorScale" priority="10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DC25E3-9A9D-4A6E-9582-CC0B0127EABF}"/>
</file>

<file path=customXml/itemProps2.xml><?xml version="1.0" encoding="utf-8"?>
<ds:datastoreItem xmlns:ds="http://schemas.openxmlformats.org/officeDocument/2006/customXml" ds:itemID="{9EE80CEE-0FAE-4415-AC28-44C8AD2F4F34}"/>
</file>

<file path=customXml/itemProps3.xml><?xml version="1.0" encoding="utf-8"?>
<ds:datastoreItem xmlns:ds="http://schemas.openxmlformats.org/officeDocument/2006/customXml" ds:itemID="{5BF3D02C-96DB-4FB8-B753-176499BBE5C4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Kayla Jane Kohake</cp:lastModifiedBy>
  <cp:revision/>
  <dcterms:created xsi:type="dcterms:W3CDTF">2025-02-06T19:50:07Z</dcterms:created>
  <dcterms:modified xsi:type="dcterms:W3CDTF">2025-07-26T21:57:28Z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