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Fourier/"/>
    </mc:Choice>
  </mc:AlternateContent>
  <xr:revisionPtr revIDLastSave="4" documentId="8_{8CA93775-9E8C-7542-9DD1-B8EFFE7B0891}" xr6:coauthVersionLast="47" xr6:coauthVersionMax="47" xr10:uidLastSave="{BC5B29FC-85F3-4A88-B257-423EADA58673}"/>
  <bookViews>
    <workbookView xWindow="4560" yWindow="1360" windowWidth="33660" windowHeight="25940" firstSheet="1" activeTab="1" xr2:uid="{892BB88E-FAD3-0A41-AC82-3220E0CE67AC}"/>
  </bookViews>
  <sheets>
    <sheet name="1D_Blank" sheetId="8" r:id="rId1"/>
    <sheet name="2D_Blank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7" i="8" l="1" a="1"/>
  <c r="K97" i="8" s="1"/>
  <c r="K81" i="8" a="1"/>
  <c r="K81" i="8" s="1"/>
  <c r="AL428" i="10"/>
  <c r="G433" i="10" l="1" a="1"/>
  <c r="G433" i="10" s="1"/>
  <c r="U433" i="10" a="1"/>
  <c r="U433" i="10" s="1"/>
  <c r="C234" i="10" l="1" a="1"/>
  <c r="C234" i="10" s="1"/>
  <c r="E44" i="10" a="1"/>
  <c r="E44" i="10" s="1"/>
  <c r="E43" i="10" a="1"/>
  <c r="E43" i="10" s="1"/>
  <c r="E42" i="10" a="1"/>
  <c r="E42" i="10" s="1"/>
  <c r="E41" i="10" a="1"/>
  <c r="E41" i="10" s="1"/>
  <c r="E40" i="10" a="1"/>
  <c r="E40" i="10" s="1"/>
  <c r="P66" i="8" a="1"/>
  <c r="P66" i="8" s="1"/>
  <c r="R26" i="8" a="1"/>
  <c r="R26" i="8" s="1"/>
  <c r="F204" i="8"/>
  <c r="F205" i="8" s="1"/>
  <c r="F199" i="8"/>
  <c r="G199" i="8" s="1"/>
  <c r="J195" i="8" a="1"/>
  <c r="J195" i="8" s="1"/>
  <c r="AC202" i="10" l="1" a="1"/>
  <c r="AC202" i="10" s="1"/>
  <c r="J199" i="8" a="1"/>
  <c r="J199" i="8" s="1"/>
  <c r="G205" i="8"/>
  <c r="J205" i="8" s="1" a="1"/>
  <c r="J205" i="8" s="1"/>
  <c r="F206" i="8"/>
  <c r="G204" i="8"/>
  <c r="J204" i="8" s="1" a="1"/>
  <c r="J204" i="8" s="1"/>
  <c r="F200" i="8"/>
  <c r="F207" i="8" l="1"/>
  <c r="G207" i="8" s="1"/>
  <c r="J207" i="8" s="1" a="1"/>
  <c r="J207" i="8" s="1"/>
  <c r="G206" i="8"/>
  <c r="J206" i="8" s="1" a="1"/>
  <c r="J206" i="8" s="1"/>
  <c r="G200" i="8"/>
  <c r="J200" i="8" s="1" a="1"/>
  <c r="J200" i="8" s="1"/>
  <c r="F201" i="8"/>
  <c r="J188" i="8" l="1" a="1"/>
  <c r="J188" i="8" s="1"/>
  <c r="F202" i="8"/>
  <c r="G202" i="8" s="1"/>
  <c r="J202" i="8" s="1" a="1"/>
  <c r="J202" i="8" s="1"/>
  <c r="G201" i="8"/>
  <c r="J201" i="8" s="1" a="1"/>
  <c r="J201" i="8" s="1"/>
  <c r="J184" i="8" l="1" a="1"/>
  <c r="J184" i="8" s="1"/>
  <c r="V187" i="8" l="1" a="1"/>
  <c r="Z187" i="8" a="1"/>
  <c r="Z187" i="8" s="1"/>
  <c r="V187" i="8" l="1"/>
  <c r="V199" i="8" s="1" a="1"/>
  <c r="V199" i="8" s="1"/>
  <c r="V212" i="8" s="1" a="1"/>
  <c r="V212" i="8" s="1"/>
  <c r="E213" i="8" s="1" a="1"/>
  <c r="E213" i="8" s="1"/>
  <c r="J213" i="8" s="1" a="1"/>
  <c r="J213" i="8" s="1"/>
  <c r="V204" i="8" a="1"/>
  <c r="V204" i="8" s="1"/>
  <c r="V217" i="8" s="1" a="1"/>
  <c r="V217" i="8" s="1"/>
  <c r="E217" i="8" s="1" a="1"/>
  <c r="E217" i="8" s="1"/>
  <c r="J217" i="8" s="1" a="1"/>
  <c r="J217" i="8" s="1"/>
  <c r="Z199" i="8" a="1"/>
  <c r="Z199" i="8" s="1"/>
  <c r="Z212" i="8" s="1" a="1"/>
  <c r="Z212" i="8" s="1"/>
  <c r="Z204" i="8" a="1"/>
  <c r="Z204" i="8" s="1"/>
  <c r="Z217" i="8" s="1" a="1"/>
  <c r="Z21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<sst xmlns="http://schemas.openxmlformats.org/spreadsheetml/2006/main" count="183" uniqueCount="89">
  <si>
    <t>1D DFT</t>
  </si>
  <si>
    <t>Time f(n)</t>
  </si>
  <si>
    <t>b1</t>
  </si>
  <si>
    <t>b2</t>
  </si>
  <si>
    <t>1D Inverse DFT</t>
  </si>
  <si>
    <t>Frequency F(k)</t>
  </si>
  <si>
    <t>DFT &amp; Inverse DFT</t>
  </si>
  <si>
    <t>f1</t>
  </si>
  <si>
    <t>f2</t>
  </si>
  <si>
    <t>f3</t>
  </si>
  <si>
    <t>b3</t>
  </si>
  <si>
    <t>b4</t>
  </si>
  <si>
    <t>F1</t>
  </si>
  <si>
    <t>F2</t>
  </si>
  <si>
    <t>F3</t>
  </si>
  <si>
    <t>Basis Functions</t>
  </si>
  <si>
    <t>Time</t>
  </si>
  <si>
    <t>n</t>
  </si>
  <si>
    <t>w = 2PI/N</t>
  </si>
  <si>
    <t>N</t>
  </si>
  <si>
    <t>w</t>
  </si>
  <si>
    <t>k</t>
  </si>
  <si>
    <t>cos(wnk)</t>
  </si>
  <si>
    <t>Frequency to Time</t>
  </si>
  <si>
    <t>b5</t>
  </si>
  <si>
    <t>b6</t>
  </si>
  <si>
    <t>Time to Frequency</t>
  </si>
  <si>
    <t>Frequency</t>
  </si>
  <si>
    <t>A</t>
  </si>
  <si>
    <t>B</t>
  </si>
  <si>
    <t>C</t>
  </si>
  <si>
    <t>X1</t>
  </si>
  <si>
    <t>X2</t>
  </si>
  <si>
    <t>X3</t>
  </si>
  <si>
    <t>t</t>
  </si>
  <si>
    <t>2PI/n</t>
  </si>
  <si>
    <t>j</t>
  </si>
  <si>
    <t>b</t>
  </si>
  <si>
    <t>cos(wt+b)</t>
  </si>
  <si>
    <t>2w</t>
  </si>
  <si>
    <t>3w</t>
  </si>
  <si>
    <t>4w</t>
  </si>
  <si>
    <t>sin(wt+b)</t>
  </si>
  <si>
    <t>Frequency Domain</t>
  </si>
  <si>
    <t>Time Domain</t>
  </si>
  <si>
    <t>./ n * 2</t>
  </si>
  <si>
    <t>Real</t>
  </si>
  <si>
    <t>Imaginary</t>
  </si>
  <si>
    <t>2D DFT</t>
  </si>
  <si>
    <t>Spatial</t>
  </si>
  <si>
    <t>x</t>
  </si>
  <si>
    <t>f(x, y)</t>
  </si>
  <si>
    <t>y</t>
  </si>
  <si>
    <t>2D Basic Function</t>
  </si>
  <si>
    <t>Scale  2/M*N</t>
  </si>
  <si>
    <t>u</t>
  </si>
  <si>
    <t>F(u, v)</t>
  </si>
  <si>
    <t>v</t>
  </si>
  <si>
    <t>2D Inverse DFT</t>
  </si>
  <si>
    <t>f(x,y)</t>
  </si>
  <si>
    <t>2D Basis Function</t>
  </si>
  <si>
    <t>LET(u, ?, v, ?, MAKEARRAY(5,5,LAMBDA(row,col, LET(x, col-1, y, row-1, ?))))</t>
  </si>
  <si>
    <t>ux + vy</t>
  </si>
  <si>
    <t>cos(2 π * )</t>
  </si>
  <si>
    <t>Frequency to Spatial</t>
  </si>
  <si>
    <t>F(u,v)</t>
  </si>
  <si>
    <t>Spatial to Frequency</t>
  </si>
  <si>
    <t>Spatial to Frequency (8x8)</t>
  </si>
  <si>
    <t>S(x, y)</t>
  </si>
  <si>
    <t>Real Component</t>
  </si>
  <si>
    <t>LET(M,?, N, ?, u, ?, v, ?, A, MAKEARRAY(M,N,LAMBDA(row, col, LET(x, col-1, y, row-1, ?))), B, COS(A), TOROW(B))</t>
  </si>
  <si>
    <t>M</t>
  </si>
  <si>
    <t>cos(2*PI()* (ux/M+vy/N))</t>
  </si>
  <si>
    <t>LET(S, ? , B , ?, F, MMULT(?), WRAPROWS(F, 8))</t>
  </si>
  <si>
    <t>Frequency (Real)</t>
  </si>
  <si>
    <t>Imaginary Component</t>
  </si>
  <si>
    <t>LET(M,?, N, ?, u, ?, v, ?, A, MAKEARRAY(M,N,LAMBDA(y,x, ?)), B, SIN(A), TOROW(B))</t>
  </si>
  <si>
    <t>sin(2*PI()* (ux/M+vy/N))</t>
  </si>
  <si>
    <t>LET(S, ? , B, ?, F, MMULT(?), WRAPROWS(F, 8))</t>
  </si>
  <si>
    <t>Frequency (Imaginary)</t>
  </si>
  <si>
    <t>Frequency to Spatial (8x8)</t>
  </si>
  <si>
    <t>LET(F,?,B,?,  S, MMULT(?, ?), WRAPROWS(S,8))</t>
  </si>
  <si>
    <t>Spatial (Real)</t>
  </si>
  <si>
    <t>Spatial (Imaginary)</t>
  </si>
  <si>
    <t>F(u, v) cos()</t>
  </si>
  <si>
    <t>F(u, v) sin()</t>
  </si>
  <si>
    <t>Reconstructed</t>
  </si>
  <si>
    <t>Real + Imaginary</t>
  </si>
  <si>
    <t>S'(x,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</si>
</sst>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0" xfId="0" applyFont="1" applyFill="1"/>
  </cellXfs>
  <cellStyles count="2">
    <cellStyle name="Equation" xfId="1" xr:uid="{0CAFDCBF-C94A-3448-97E4-16ED07F69C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'1D_Blank'!$J$183:$S$183</c:f>
              <c:numCache>
                <c:formatCode>General</c:formatCode>
                <c:ptCount val="1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8-4949-800D-AEDAE4B163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'1D_Blank'!$J$184:$S$184</c:f>
              <c:numCache>
                <c:formatCode>General</c:formatCode>
                <c:ptCount val="10"/>
                <c:pt idx="0">
                  <c:v>3</c:v>
                </c:pt>
                <c:pt idx="1">
                  <c:v>1.4270509831248424</c:v>
                </c:pt>
                <c:pt idx="2">
                  <c:v>-1.3090169943749472</c:v>
                </c:pt>
                <c:pt idx="3">
                  <c:v>-1.9270509831248424</c:v>
                </c:pt>
                <c:pt idx="4">
                  <c:v>-0.19098300562505288</c:v>
                </c:pt>
                <c:pt idx="5">
                  <c:v>1</c:v>
                </c:pt>
                <c:pt idx="6">
                  <c:v>-0.1909830056250521</c:v>
                </c:pt>
                <c:pt idx="7">
                  <c:v>-1.9270509831248419</c:v>
                </c:pt>
                <c:pt idx="8">
                  <c:v>-1.3090169943749481</c:v>
                </c:pt>
                <c:pt idx="9">
                  <c:v>1.4270509831248415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C8-4949-800D-AEDAE4B1635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'1D_Blank'!$J$185:$S$185</c:f>
              <c:numCache>
                <c:formatCode>General</c:formatCode>
                <c:ptCount val="10"/>
                <c:pt idx="0">
                  <c:v>3</c:v>
                </c:pt>
                <c:pt idx="1">
                  <c:v>-0.30901699437494723</c:v>
                </c:pt>
                <c:pt idx="2">
                  <c:v>-0.19098300562505288</c:v>
                </c:pt>
                <c:pt idx="3">
                  <c:v>0.80901699437494767</c:v>
                </c:pt>
                <c:pt idx="4">
                  <c:v>-1.3090169943749472</c:v>
                </c:pt>
                <c:pt idx="5">
                  <c:v>-1</c:v>
                </c:pt>
                <c:pt idx="6">
                  <c:v>-1.3090169943749477</c:v>
                </c:pt>
                <c:pt idx="7">
                  <c:v>0.8090169943749469</c:v>
                </c:pt>
                <c:pt idx="8">
                  <c:v>-0.19098300562505172</c:v>
                </c:pt>
                <c:pt idx="9">
                  <c:v>-0.30901699437494862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C8-4949-800D-AEDAE4B1635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'1D_Blank'!$J$186:$S$186</c:f>
              <c:numCache>
                <c:formatCode>General</c:formatCode>
                <c:ptCount val="10"/>
                <c:pt idx="0">
                  <c:v>0</c:v>
                </c:pt>
                <c:pt idx="1">
                  <c:v>-0.61803398874989479</c:v>
                </c:pt>
                <c:pt idx="2">
                  <c:v>-2.2204460492503131E-16</c:v>
                </c:pt>
                <c:pt idx="3">
                  <c:v>1.6180339887498949</c:v>
                </c:pt>
                <c:pt idx="4">
                  <c:v>4.9960036108132044E-16</c:v>
                </c:pt>
                <c:pt idx="5">
                  <c:v>-2</c:v>
                </c:pt>
                <c:pt idx="6">
                  <c:v>-7.2164496600635175E-16</c:v>
                </c:pt>
                <c:pt idx="7">
                  <c:v>1.6180339887498949</c:v>
                </c:pt>
                <c:pt idx="8">
                  <c:v>5.5511151231257827E-16</c:v>
                </c:pt>
                <c:pt idx="9">
                  <c:v>-0.61803398874989512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B-B54E-BCF9-1A61B3E6A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313407"/>
        <c:axId val="528087631"/>
      </c:lineChart>
      <c:catAx>
        <c:axId val="52831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87631"/>
        <c:crosses val="autoZero"/>
        <c:auto val="1"/>
        <c:lblAlgn val="ctr"/>
        <c:lblOffset val="100"/>
        <c:noMultiLvlLbl val="0"/>
      </c:catAx>
      <c:valAx>
        <c:axId val="5280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1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'1D_Blank'!$Z$187:$Z$196</c:f>
              <c:numCache>
                <c:formatCode>General</c:formatCode>
                <c:ptCount val="10"/>
                <c:pt idx="0">
                  <c:v>3</c:v>
                </c:pt>
                <c:pt idx="1">
                  <c:v>3.916949268007623</c:v>
                </c:pt>
                <c:pt idx="2">
                  <c:v>-2.7091014872496864</c:v>
                </c:pt>
                <c:pt idx="3">
                  <c:v>-2.1515649714146359</c:v>
                </c:pt>
                <c:pt idx="4">
                  <c:v>4.2010283118480354</c:v>
                </c:pt>
                <c:pt idx="5">
                  <c:v>1.0000000000000016</c:v>
                </c:pt>
                <c:pt idx="6">
                  <c:v>-4.5829943230981396</c:v>
                </c:pt>
                <c:pt idx="7">
                  <c:v>-1.7025369948350508</c:v>
                </c:pt>
                <c:pt idx="8">
                  <c:v>9.1067498499791677E-2</c:v>
                </c:pt>
                <c:pt idx="9">
                  <c:v>-1.0628473017579383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D-1443-AF99-6CA65483FD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'1D_Blank'!$AA$187:$AA$196</c:f>
              <c:numCache>
                <c:formatCode>General</c:formatCode>
                <c:ptCount val="10"/>
                <c:pt idx="0">
                  <c:v>3</c:v>
                </c:pt>
                <c:pt idx="1">
                  <c:v>3.7197230590954593</c:v>
                </c:pt>
                <c:pt idx="2">
                  <c:v>0.39680224666742048</c:v>
                </c:pt>
                <c:pt idx="3">
                  <c:v>0.94777427008783544</c:v>
                </c:pt>
                <c:pt idx="4">
                  <c:v>-2.2600735106701002</c:v>
                </c:pt>
                <c:pt idx="5">
                  <c:v>-1.0000000000000004</c:v>
                </c:pt>
                <c:pt idx="6">
                  <c:v>-0.35796047807979392</c:v>
                </c:pt>
                <c:pt idx="7">
                  <c:v>0.67025971866205902</c:v>
                </c:pt>
                <c:pt idx="8">
                  <c:v>-0.77876825791752435</c:v>
                </c:pt>
                <c:pt idx="9">
                  <c:v>-4.3377570478453551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D-1443-AF99-6CA65483FD9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'1D_Blank'!$AB$187:$AB$196</c:f>
              <c:numCache>
                <c:formatCode>General</c:formatCode>
                <c:ptCount val="10"/>
                <c:pt idx="0">
                  <c:v>0</c:v>
                </c:pt>
                <c:pt idx="1">
                  <c:v>0.92080777983773199</c:v>
                </c:pt>
                <c:pt idx="2">
                  <c:v>0.36327126400268028</c:v>
                </c:pt>
                <c:pt idx="3">
                  <c:v>1.9813052527525752</c:v>
                </c:pt>
                <c:pt idx="4">
                  <c:v>1.5388417685876272</c:v>
                </c:pt>
                <c:pt idx="5">
                  <c:v>-1.9999999999999996</c:v>
                </c:pt>
                <c:pt idx="6">
                  <c:v>-1.5388417685876274</c:v>
                </c:pt>
                <c:pt idx="7">
                  <c:v>1.2547627247472142</c:v>
                </c:pt>
                <c:pt idx="8">
                  <c:v>-0.36327126400267951</c:v>
                </c:pt>
                <c:pt idx="9">
                  <c:v>-2.1568757573375219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D-1443-AF99-6CA65483F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300415"/>
        <c:axId val="816982351"/>
      </c:lineChart>
      <c:catAx>
        <c:axId val="74730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82351"/>
        <c:crosses val="autoZero"/>
        <c:auto val="1"/>
        <c:lblAlgn val="ctr"/>
        <c:lblOffset val="100"/>
        <c:noMultiLvlLbl val="0"/>
      </c:catAx>
      <c:valAx>
        <c:axId val="8169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0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40629258165876E-2"/>
          <c:y val="0.38412679208759298"/>
          <c:w val="0.93025937074183407"/>
          <c:h val="0.6158732079124069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'1D_Blank'!$K$17:$T$17</c:f>
              <c:numCache>
                <c:formatCode>General</c:formatCode>
                <c:ptCount val="10"/>
                <c:pt idx="0">
                  <c:v>1</c:v>
                </c:pt>
                <c:pt idx="1">
                  <c:v>0.30901699437494745</c:v>
                </c:pt>
                <c:pt idx="2">
                  <c:v>-0.80901699437494734</c:v>
                </c:pt>
                <c:pt idx="3">
                  <c:v>-0.80901699437494745</c:v>
                </c:pt>
                <c:pt idx="4">
                  <c:v>0.30901699437494723</c:v>
                </c:pt>
                <c:pt idx="5">
                  <c:v>1</c:v>
                </c:pt>
                <c:pt idx="6">
                  <c:v>0.30901699437494773</c:v>
                </c:pt>
                <c:pt idx="7">
                  <c:v>-0.80901699437494723</c:v>
                </c:pt>
                <c:pt idx="8">
                  <c:v>-0.80901699437494767</c:v>
                </c:pt>
                <c:pt idx="9">
                  <c:v>0.30901699437494701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E-BF4B-944E-EC660169A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046079"/>
        <c:axId val="748047791"/>
      </c:lineChart>
      <c:catAx>
        <c:axId val="748046079"/>
        <c:scaling>
          <c:orientation val="minMax"/>
        </c:scaling>
        <c:delete val="1"/>
        <c:axPos val="b"/>
        <c:majorTickMark val="none"/>
        <c:minorTickMark val="none"/>
        <c:tickLblPos val="nextTo"/>
        <c:crossAx val="748047791"/>
        <c:crosses val="autoZero"/>
        <c:auto val="1"/>
        <c:lblAlgn val="ctr"/>
        <c:lblOffset val="100"/>
        <c:noMultiLvlLbl val="0"/>
      </c:catAx>
      <c:valAx>
        <c:axId val="74804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4804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700286026439036E-3"/>
          <c:y val="0.31746031746031744"/>
          <c:w val="0.93025937074183407"/>
          <c:h val="0.6825396825396825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'1D_Blank'!$K$16:$T$16</c:f>
              <c:numCache>
                <c:formatCode>General</c:formatCode>
                <c:ptCount val="10"/>
                <c:pt idx="0">
                  <c:v>1</c:v>
                </c:pt>
                <c:pt idx="1">
                  <c:v>0.80901699437494745</c:v>
                </c:pt>
                <c:pt idx="2">
                  <c:v>0.30901699437494745</c:v>
                </c:pt>
                <c:pt idx="3">
                  <c:v>-0.30901699437494734</c:v>
                </c:pt>
                <c:pt idx="4">
                  <c:v>-0.80901699437494734</c:v>
                </c:pt>
                <c:pt idx="5">
                  <c:v>-1</c:v>
                </c:pt>
                <c:pt idx="6">
                  <c:v>-0.80901699437494745</c:v>
                </c:pt>
                <c:pt idx="7">
                  <c:v>-0.30901699437494756</c:v>
                </c:pt>
                <c:pt idx="8">
                  <c:v>0.30901699437494723</c:v>
                </c:pt>
                <c:pt idx="9">
                  <c:v>0.80901699437494734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7-DC49-B969-7FC638ED8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046079"/>
        <c:axId val="748047791"/>
      </c:lineChart>
      <c:catAx>
        <c:axId val="748046079"/>
        <c:scaling>
          <c:orientation val="minMax"/>
        </c:scaling>
        <c:delete val="1"/>
        <c:axPos val="b"/>
        <c:majorTickMark val="none"/>
        <c:minorTickMark val="none"/>
        <c:tickLblPos val="nextTo"/>
        <c:crossAx val="748047791"/>
        <c:crosses val="autoZero"/>
        <c:auto val="1"/>
        <c:lblAlgn val="ctr"/>
        <c:lblOffset val="100"/>
        <c:noMultiLvlLbl val="0"/>
      </c:catAx>
      <c:valAx>
        <c:axId val="74804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4804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046079"/>
        <c:axId val="748047791"/>
      </c:lineChart>
      <c:catAx>
        <c:axId val="748046079"/>
        <c:scaling>
          <c:orientation val="minMax"/>
        </c:scaling>
        <c:delete val="1"/>
        <c:axPos val="b"/>
        <c:majorTickMark val="none"/>
        <c:minorTickMark val="none"/>
        <c:tickLblPos val="nextTo"/>
        <c:crossAx val="748047791"/>
        <c:crosses val="autoZero"/>
        <c:auto val="1"/>
        <c:lblAlgn val="ctr"/>
        <c:lblOffset val="100"/>
        <c:noMultiLvlLbl val="0"/>
      </c:catAx>
      <c:valAx>
        <c:axId val="74804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4804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'1D_Blank'!$K$52:$T$52</c:f>
              <c:numCache>
                <c:formatCode>General</c:formatCode>
                <c:ptCount val="10"/>
                <c:pt idx="0">
                  <c:v>1</c:v>
                </c:pt>
                <c:pt idx="1">
                  <c:v>0.80901699437494745</c:v>
                </c:pt>
                <c:pt idx="2">
                  <c:v>0.30901699437494745</c:v>
                </c:pt>
                <c:pt idx="3">
                  <c:v>-0.30901699437494734</c:v>
                </c:pt>
                <c:pt idx="4">
                  <c:v>-0.80901699437494734</c:v>
                </c:pt>
                <c:pt idx="5">
                  <c:v>-1</c:v>
                </c:pt>
                <c:pt idx="6">
                  <c:v>-0.80901699437494745</c:v>
                </c:pt>
                <c:pt idx="7">
                  <c:v>-0.30901699437494756</c:v>
                </c:pt>
                <c:pt idx="8">
                  <c:v>0.30901699437494723</c:v>
                </c:pt>
                <c:pt idx="9">
                  <c:v>0.80901699437494734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8-2D4B-8057-EB0630E33B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'1D_Blank'!$K$53:$T$53</c:f>
              <c:numCache>
                <c:formatCode>General</c:formatCode>
                <c:ptCount val="10"/>
                <c:pt idx="0">
                  <c:v>1</c:v>
                </c:pt>
                <c:pt idx="1">
                  <c:v>0.30901699437494745</c:v>
                </c:pt>
                <c:pt idx="2">
                  <c:v>-0.80901699437494734</c:v>
                </c:pt>
                <c:pt idx="3">
                  <c:v>-0.80901699437494745</c:v>
                </c:pt>
                <c:pt idx="4">
                  <c:v>0.30901699437494723</c:v>
                </c:pt>
                <c:pt idx="5">
                  <c:v>1</c:v>
                </c:pt>
                <c:pt idx="6">
                  <c:v>0.30901699437494773</c:v>
                </c:pt>
                <c:pt idx="7">
                  <c:v>-0.80901699437494723</c:v>
                </c:pt>
                <c:pt idx="8">
                  <c:v>-0.80901699437494767</c:v>
                </c:pt>
                <c:pt idx="9">
                  <c:v>0.30901699437494701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8-2D4B-8057-EB0630E33B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'1D_Blank'!$K$54:$T$54</c:f>
              <c:numCache>
                <c:formatCode>General</c:formatCode>
                <c:ptCount val="10"/>
                <c:pt idx="0">
                  <c:v>1</c:v>
                </c:pt>
                <c:pt idx="1">
                  <c:v>-0.30901699437494734</c:v>
                </c:pt>
                <c:pt idx="2">
                  <c:v>-0.80901699437494745</c:v>
                </c:pt>
                <c:pt idx="3">
                  <c:v>0.80901699437494734</c:v>
                </c:pt>
                <c:pt idx="4">
                  <c:v>0.30901699437494773</c:v>
                </c:pt>
                <c:pt idx="5">
                  <c:v>-1</c:v>
                </c:pt>
                <c:pt idx="6">
                  <c:v>0.30901699437494701</c:v>
                </c:pt>
                <c:pt idx="7">
                  <c:v>0.80901699437494767</c:v>
                </c:pt>
                <c:pt idx="8">
                  <c:v>-0.80901699437494712</c:v>
                </c:pt>
                <c:pt idx="9">
                  <c:v>-0.30901699437494806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8-2D4B-8057-EB0630E33B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'1D_Blank'!$K$55:$T$55</c:f>
              <c:numCache>
                <c:formatCode>General</c:formatCode>
                <c:ptCount val="10"/>
                <c:pt idx="0">
                  <c:v>1</c:v>
                </c:pt>
                <c:pt idx="1">
                  <c:v>-0.80901699437494734</c:v>
                </c:pt>
                <c:pt idx="2">
                  <c:v>0.30901699437494723</c:v>
                </c:pt>
                <c:pt idx="3">
                  <c:v>0.30901699437494773</c:v>
                </c:pt>
                <c:pt idx="4">
                  <c:v>-0.80901699437494767</c:v>
                </c:pt>
                <c:pt idx="5">
                  <c:v>1</c:v>
                </c:pt>
                <c:pt idx="6">
                  <c:v>-0.80901699437494712</c:v>
                </c:pt>
                <c:pt idx="7">
                  <c:v>0.30901699437494679</c:v>
                </c:pt>
                <c:pt idx="8">
                  <c:v>0.30901699437494817</c:v>
                </c:pt>
                <c:pt idx="9">
                  <c:v>-0.8090169943749479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C8-2D4B-8057-EB0630E3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053567"/>
        <c:axId val="1764852095"/>
      </c:lineChart>
      <c:catAx>
        <c:axId val="1765053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852095"/>
        <c:crosses val="autoZero"/>
        <c:auto val="1"/>
        <c:lblAlgn val="ctr"/>
        <c:lblOffset val="100"/>
        <c:noMultiLvlLbl val="0"/>
      </c:catAx>
      <c:valAx>
        <c:axId val="176485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05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'1D_Blank'!$K$100:$AD$100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A-D540-B9AA-BAB7A9E95D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'1D_Blank'!$K$101:$AD$101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A-D540-B9AA-BAB7A9E95DB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'1D_Blank'!$K$102:$AD$102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A-D540-B9AA-BAB7A9E95DB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'1D_Blank'!$K$103:$AD$103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4A-D540-B9AA-BAB7A9E95DB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'1D_Blank'!$K$104:$AD$104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4A-D540-B9AA-BAB7A9E95DB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'1D_Blank'!$K$105:$AD$105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4A-D540-B9AA-BAB7A9E95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679519"/>
        <c:axId val="2092480287"/>
      </c:lineChart>
      <c:catAx>
        <c:axId val="2123679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480287"/>
        <c:crosses val="autoZero"/>
        <c:auto val="1"/>
        <c:lblAlgn val="ctr"/>
        <c:lblOffset val="100"/>
        <c:noMultiLvlLbl val="0"/>
      </c:catAx>
      <c:valAx>
        <c:axId val="209248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67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'1D_Blank'!$K$84:$T$84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F-4E4C-BF0E-688A20CD69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'1D_Blank'!$K$85:$T$85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F-4E4C-BF0E-688A20CD69B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'1D_Blank'!$K$86:$T$86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F-4E4C-BF0E-688A20CD69B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'1D_Blank'!$K$87:$T$87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4F-4E4C-BF0E-688A20CD6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406927"/>
        <c:axId val="752403727"/>
      </c:lineChart>
      <c:catAx>
        <c:axId val="752406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03727"/>
        <c:crosses val="autoZero"/>
        <c:auto val="1"/>
        <c:lblAlgn val="ctr"/>
        <c:lblOffset val="100"/>
        <c:noMultiLvlLbl val="0"/>
      </c:catAx>
      <c:valAx>
        <c:axId val="75240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0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'1D_Blank'!$V$5:$V$14</c:f>
              <c:numCache>
                <c:formatCode>General</c:formatCode>
                <c:ptCount val="10"/>
                <c:pt idx="0">
                  <c:v>3</c:v>
                </c:pt>
                <c:pt idx="1">
                  <c:v>1.4270509831248424</c:v>
                </c:pt>
                <c:pt idx="2">
                  <c:v>-1.3090169943749472</c:v>
                </c:pt>
                <c:pt idx="3">
                  <c:v>-1.9270509831248424</c:v>
                </c:pt>
                <c:pt idx="4">
                  <c:v>-0.19098300562505288</c:v>
                </c:pt>
                <c:pt idx="5">
                  <c:v>1</c:v>
                </c:pt>
                <c:pt idx="6">
                  <c:v>-0.19098300562505199</c:v>
                </c:pt>
                <c:pt idx="7">
                  <c:v>-1.9270509831248419</c:v>
                </c:pt>
                <c:pt idx="8">
                  <c:v>-1.3090169943749481</c:v>
                </c:pt>
                <c:pt idx="9">
                  <c:v>1.4270509831248415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4-FC4A-AE05-0C543FB0C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938751"/>
        <c:axId val="817548175"/>
      </c:lineChart>
      <c:catAx>
        <c:axId val="58293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48175"/>
        <c:crosses val="autoZero"/>
        <c:auto val="1"/>
        <c:lblAlgn val="ctr"/>
        <c:lblOffset val="100"/>
        <c:noMultiLvlLbl val="0"/>
      </c:catAx>
      <c:valAx>
        <c:axId val="81754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93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'1D_Blank'!$P$133:$P$133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5-484C-B904-C130663A3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334991"/>
        <c:axId val="1765336703"/>
      </c:lineChart>
      <c:catAx>
        <c:axId val="1765334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36703"/>
        <c:crosses val="autoZero"/>
        <c:auto val="1"/>
        <c:lblAlgn val="ctr"/>
        <c:lblOffset val="100"/>
        <c:noMultiLvlLbl val="0"/>
      </c:catAx>
      <c:valAx>
        <c:axId val="17653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3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1.png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215900</xdr:colOff>
      <xdr:row>194</xdr:row>
      <xdr:rowOff>292100</xdr:rowOff>
    </xdr:from>
    <xdr:to>
      <xdr:col>42</xdr:col>
      <xdr:colOff>254000</xdr:colOff>
      <xdr:row>206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53AE81-ACE8-0D4A-B49D-E9B099F3D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139700</xdr:colOff>
      <xdr:row>184</xdr:row>
      <xdr:rowOff>12700</xdr:rowOff>
    </xdr:from>
    <xdr:to>
      <xdr:col>42</xdr:col>
      <xdr:colOff>292100</xdr:colOff>
      <xdr:row>193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51503D-E667-43BC-BA3B-DE47A161685B}"/>
            </a:ext>
            <a:ext uri="{147F2762-F138-4A5C-976F-8EAC2B608ADB}">
              <a16:predDERef xmlns:a16="http://schemas.microsoft.com/office/drawing/2014/main" pred="{4753AE81-ACE8-0D4A-B49D-E9B099F3D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98714</xdr:colOff>
      <xdr:row>14</xdr:row>
      <xdr:rowOff>290368</xdr:rowOff>
    </xdr:from>
    <xdr:to>
      <xdr:col>20</xdr:col>
      <xdr:colOff>53687</xdr:colOff>
      <xdr:row>17</xdr:row>
      <xdr:rowOff>103332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893212-B61D-C143-A755-9883B3BB2FC0}"/>
            </a:ext>
            <a:ext uri="{147F2762-F138-4A5C-976F-8EAC2B608ADB}">
              <a16:predDERef xmlns:a16="http://schemas.microsoft.com/office/drawing/2014/main" pred="{9F51503D-E667-43BC-BA3B-DE47A1616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340014</xdr:colOff>
      <xdr:row>13</xdr:row>
      <xdr:rowOff>203027</xdr:rowOff>
    </xdr:from>
    <xdr:to>
      <xdr:col>20</xdr:col>
      <xdr:colOff>294987</xdr:colOff>
      <xdr:row>16</xdr:row>
      <xdr:rowOff>168737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B4D547-5C91-8E4D-8388-1DFB3C6584CB}"/>
            </a:ext>
            <a:ext uri="{147F2762-F138-4A5C-976F-8EAC2B608ADB}">
              <a16:predDERef xmlns:a16="http://schemas.microsoft.com/office/drawing/2014/main" pred="{F5893212-B61D-C143-A755-9883B3BB2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200314</xdr:colOff>
      <xdr:row>46</xdr:row>
      <xdr:rowOff>290368</xdr:rowOff>
    </xdr:from>
    <xdr:to>
      <xdr:col>15</xdr:col>
      <xdr:colOff>155287</xdr:colOff>
      <xdr:row>49</xdr:row>
      <xdr:rowOff>103332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1BBD68-9C4A-BA46-BCB7-1CA8242368C6}"/>
            </a:ext>
            <a:ext uri="{147F2762-F138-4A5C-976F-8EAC2B608ADB}">
              <a16:predDERef xmlns:a16="http://schemas.microsoft.com/office/drawing/2014/main" pred="{D6B4D547-5C91-8E4D-8388-1DFB3C658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304800</xdr:colOff>
      <xdr:row>44</xdr:row>
      <xdr:rowOff>38100</xdr:rowOff>
    </xdr:from>
    <xdr:to>
      <xdr:col>19</xdr:col>
      <xdr:colOff>361950</xdr:colOff>
      <xdr:row>50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2909F0-D9C6-F69D-C1F1-6F58F9A1464F}"/>
            </a:ext>
            <a:ext uri="{147F2762-F138-4A5C-976F-8EAC2B608ADB}">
              <a16:predDERef xmlns:a16="http://schemas.microsoft.com/office/drawing/2014/main" pred="{951BBD68-9C4A-BA46-BCB7-1CA824236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355600</xdr:colOff>
      <xdr:row>106</xdr:row>
      <xdr:rowOff>241300</xdr:rowOff>
    </xdr:from>
    <xdr:to>
      <xdr:col>29</xdr:col>
      <xdr:colOff>292100</xdr:colOff>
      <xdr:row>115</xdr:row>
      <xdr:rowOff>241300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61CFC9-B887-B9CC-D7AC-CDC10615FCCC}"/>
            </a:ext>
            <a:ext uri="{147F2762-F138-4A5C-976F-8EAC2B608ADB}">
              <a16:predDERef xmlns:a16="http://schemas.microsoft.com/office/drawing/2014/main" pred="{F62909F0-D9C6-F69D-C1F1-6F58F9A14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234950</xdr:colOff>
      <xdr:row>87</xdr:row>
      <xdr:rowOff>190500</xdr:rowOff>
    </xdr:from>
    <xdr:to>
      <xdr:col>20</xdr:col>
      <xdr:colOff>292100</xdr:colOff>
      <xdr:row>94</xdr:row>
      <xdr:rowOff>25400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41B3F47-A0B4-AA17-CC1A-720F2026F551}"/>
            </a:ext>
            <a:ext uri="{147F2762-F138-4A5C-976F-8EAC2B608ADB}">
              <a16:predDERef xmlns:a16="http://schemas.microsoft.com/office/drawing/2014/main" pred="{4A61CFC9-B887-B9CC-D7AC-CDC10615F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273050</xdr:colOff>
      <xdr:row>4</xdr:row>
      <xdr:rowOff>254000</xdr:rowOff>
    </xdr:from>
    <xdr:to>
      <xdr:col>35</xdr:col>
      <xdr:colOff>57150</xdr:colOff>
      <xdr:row>10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5F452B3-062F-F6EA-D0BB-A93F0C471934}"/>
            </a:ext>
            <a:ext uri="{147F2762-F138-4A5C-976F-8EAC2B608ADB}">
              <a16:predDERef xmlns:a16="http://schemas.microsoft.com/office/drawing/2014/main" pred="{141B3F47-A0B4-AA17-CC1A-720F2026F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247650</xdr:colOff>
      <xdr:row>131</xdr:row>
      <xdr:rowOff>279400</xdr:rowOff>
    </xdr:from>
    <xdr:to>
      <xdr:col>30</xdr:col>
      <xdr:colOff>31750</xdr:colOff>
      <xdr:row>140</xdr:row>
      <xdr:rowOff>279400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E07E8E3-5728-92C9-4FE6-25ECB2AD8824}"/>
            </a:ext>
            <a:ext uri="{147F2762-F138-4A5C-976F-8EAC2B608ADB}">
              <a16:predDERef xmlns:a16="http://schemas.microsoft.com/office/drawing/2014/main" pred="{25F452B3-062F-F6EA-D0BB-A93F0C471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114300</xdr:colOff>
      <xdr:row>7</xdr:row>
      <xdr:rowOff>241300</xdr:rowOff>
    </xdr:from>
    <xdr:to>
      <xdr:col>16</xdr:col>
      <xdr:colOff>63500</xdr:colOff>
      <xdr:row>11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A2E827-0F57-FA4C-6713-61E47D5AC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2600" y="2374900"/>
          <a:ext cx="5473700" cy="11176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20</xdr:row>
      <xdr:rowOff>0</xdr:rowOff>
    </xdr:from>
    <xdr:to>
      <xdr:col>17</xdr:col>
      <xdr:colOff>0</xdr:colOff>
      <xdr:row>23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CB178E-64AA-0873-9BBE-84EC9E6B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3700" y="6096000"/>
          <a:ext cx="58674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176045</xdr:colOff>
      <xdr:row>127</xdr:row>
      <xdr:rowOff>270582</xdr:rowOff>
    </xdr:from>
    <xdr:to>
      <xdr:col>14</xdr:col>
      <xdr:colOff>351503</xdr:colOff>
      <xdr:row>130</xdr:row>
      <xdr:rowOff>270581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87D900-53EE-3E4B-B38C-F651CE345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174" y="38425206"/>
          <a:ext cx="4234815" cy="901289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142841</xdr:colOff>
      <xdr:row>105</xdr:row>
      <xdr:rowOff>237203</xdr:rowOff>
    </xdr:from>
    <xdr:to>
      <xdr:col>13</xdr:col>
      <xdr:colOff>81936</xdr:colOff>
      <xdr:row>108</xdr:row>
      <xdr:rowOff>262603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FE50E4-2C89-484B-85DA-6FC9683A7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9938" y="30580644"/>
          <a:ext cx="1045224" cy="926691"/>
        </a:xfrm>
        <a:prstGeom prst="rect">
          <a:avLst/>
        </a:prstGeom>
      </xdr:spPr>
    </xdr:pic>
    <xdr:clientData/>
  </xdr:twoCellAnchor>
  <xdr:twoCellAnchor editAs="oneCell">
    <xdr:from>
      <xdr:col>1</xdr:col>
      <xdr:colOff>109247</xdr:colOff>
      <xdr:row>3</xdr:row>
      <xdr:rowOff>0</xdr:rowOff>
    </xdr:from>
    <xdr:to>
      <xdr:col>12</xdr:col>
      <xdr:colOff>367890</xdr:colOff>
      <xdr:row>6</xdr:row>
      <xdr:rowOff>216309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3B4AC5-0609-2842-846F-021295B83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957" y="901290"/>
          <a:ext cx="4318000" cy="1117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150213</xdr:rowOff>
    </xdr:from>
    <xdr:to>
      <xdr:col>22</xdr:col>
      <xdr:colOff>26356</xdr:colOff>
      <xdr:row>11</xdr:row>
      <xdr:rowOff>24671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7123DF-265D-914E-877D-829C97E0D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710" y="2253224"/>
          <a:ext cx="7772400" cy="1076178"/>
        </a:xfrm>
        <a:prstGeom prst="rect">
          <a:avLst/>
        </a:prstGeom>
      </xdr:spPr>
    </xdr:pic>
    <xdr:clientData/>
  </xdr:twoCellAnchor>
  <xdr:twoCellAnchor editAs="oneCell">
    <xdr:from>
      <xdr:col>1</xdr:col>
      <xdr:colOff>150213</xdr:colOff>
      <xdr:row>58</xdr:row>
      <xdr:rowOff>122902</xdr:rowOff>
    </xdr:from>
    <xdr:to>
      <xdr:col>24</xdr:col>
      <xdr:colOff>330870</xdr:colOff>
      <xdr:row>62</xdr:row>
      <xdr:rowOff>54622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191C55F-E6F5-21BA-2AE6-443904B4B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923" y="17547848"/>
          <a:ext cx="8664530" cy="1133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07FD-33AB-DB40-9C0A-0CD75B50AFE2}">
  <dimension ref="A1:AD220"/>
  <sheetViews>
    <sheetView workbookViewId="0">
      <selection activeCell="P157" sqref="P157"/>
    </sheetView>
  </sheetViews>
  <sheetFormatPr defaultColWidth="4.875" defaultRowHeight="24" customHeight="1"/>
  <cols>
    <col min="16" max="16" width="4.875" customWidth="1"/>
    <col min="22" max="22" width="4.875" customWidth="1"/>
  </cols>
  <sheetData>
    <row r="1" spans="1:22" s="1" customFormat="1" ht="24" customHeight="1">
      <c r="A1" s="24" t="s">
        <v>0</v>
      </c>
    </row>
    <row r="3" spans="1:22" ht="24" customHeight="1">
      <c r="U3" t="s">
        <v>1</v>
      </c>
    </row>
    <row r="5" spans="1:22" ht="24" customHeight="1">
      <c r="V5" s="5">
        <v>3</v>
      </c>
    </row>
    <row r="6" spans="1:22" ht="24" customHeight="1">
      <c r="V6" s="6">
        <v>1.4270509831248424</v>
      </c>
    </row>
    <row r="7" spans="1:22" ht="24" customHeight="1">
      <c r="V7" s="6">
        <v>-1.3090169943749472</v>
      </c>
    </row>
    <row r="8" spans="1:22" ht="24" customHeight="1">
      <c r="V8" s="6">
        <v>-1.9270509831248424</v>
      </c>
    </row>
    <row r="9" spans="1:22" ht="24" customHeight="1">
      <c r="V9" s="6">
        <v>-0.19098300562505288</v>
      </c>
    </row>
    <row r="10" spans="1:22" ht="24" customHeight="1">
      <c r="V10" s="6">
        <v>1</v>
      </c>
    </row>
    <row r="11" spans="1:22" ht="24" customHeight="1">
      <c r="V11" s="6">
        <v>-0.19098300562505199</v>
      </c>
    </row>
    <row r="12" spans="1:22" ht="24" customHeight="1">
      <c r="V12" s="6">
        <v>-1.9270509831248419</v>
      </c>
    </row>
    <row r="13" spans="1:22" ht="24" customHeight="1">
      <c r="V13" s="6">
        <v>-1.3090169943749481</v>
      </c>
    </row>
    <row r="14" spans="1:22" ht="24" customHeight="1">
      <c r="V14" s="7">
        <v>1.4270509831248415</v>
      </c>
    </row>
    <row r="16" spans="1:22" ht="24" customHeight="1">
      <c r="J16" t="s">
        <v>2</v>
      </c>
      <c r="K16" s="17">
        <v>1</v>
      </c>
      <c r="L16" s="18">
        <v>0.80901699437494745</v>
      </c>
      <c r="M16" s="18">
        <v>0.30901699437494745</v>
      </c>
      <c r="N16" s="18">
        <v>-0.30901699437494734</v>
      </c>
      <c r="O16" s="18">
        <v>-0.80901699437494734</v>
      </c>
      <c r="P16" s="18">
        <v>-1</v>
      </c>
      <c r="Q16" s="18">
        <v>-0.80901699437494745</v>
      </c>
      <c r="R16" s="18">
        <v>-0.30901699437494756</v>
      </c>
      <c r="S16" s="18">
        <v>0.30901699437494723</v>
      </c>
      <c r="T16" s="19">
        <v>0.80901699437494734</v>
      </c>
      <c r="V16" s="20"/>
    </row>
    <row r="17" spans="1:22" ht="24" customHeight="1">
      <c r="J17" t="s">
        <v>3</v>
      </c>
      <c r="K17" s="17">
        <v>1</v>
      </c>
      <c r="L17" s="18">
        <v>0.30901699437494745</v>
      </c>
      <c r="M17" s="18">
        <v>-0.80901699437494734</v>
      </c>
      <c r="N17" s="18">
        <v>-0.80901699437494745</v>
      </c>
      <c r="O17" s="18">
        <v>0.30901699437494723</v>
      </c>
      <c r="P17" s="18">
        <v>1</v>
      </c>
      <c r="Q17" s="18">
        <v>0.30901699437494773</v>
      </c>
      <c r="R17" s="18">
        <v>-0.80901699437494723</v>
      </c>
      <c r="S17" s="18">
        <v>-0.80901699437494767</v>
      </c>
      <c r="T17" s="19">
        <v>0.30901699437494701</v>
      </c>
      <c r="V17" s="20"/>
    </row>
    <row r="19" spans="1:22" s="1" customFormat="1" ht="24" customHeight="1">
      <c r="A19" s="24" t="s">
        <v>4</v>
      </c>
    </row>
    <row r="20" spans="1:22" ht="24" customHeight="1">
      <c r="U20" t="s">
        <v>5</v>
      </c>
    </row>
    <row r="21" spans="1:22" ht="24" customHeight="1">
      <c r="V21" s="20"/>
    </row>
    <row r="22" spans="1:22" ht="24" customHeight="1">
      <c r="V22" s="20"/>
    </row>
    <row r="24" spans="1:22" ht="24" customHeight="1">
      <c r="U24" t="s">
        <v>1</v>
      </c>
    </row>
    <row r="25" spans="1:22" ht="24" customHeight="1">
      <c r="R25" t="s">
        <v>2</v>
      </c>
      <c r="S25" t="s">
        <v>3</v>
      </c>
    </row>
    <row r="26" spans="1:22" ht="24" customHeight="1">
      <c r="R26" s="5" cm="1">
        <f t="array" ref="R26:S35">TRANSPOSE(K16:T17)</f>
        <v>1</v>
      </c>
      <c r="S26" s="5">
        <v>1</v>
      </c>
      <c r="V26" s="5"/>
    </row>
    <row r="27" spans="1:22" ht="24" customHeight="1">
      <c r="R27" s="6">
        <v>0.80901699437494745</v>
      </c>
      <c r="S27" s="6">
        <v>0.30901699437494745</v>
      </c>
      <c r="V27" s="6"/>
    </row>
    <row r="28" spans="1:22" ht="24" customHeight="1">
      <c r="R28" s="6">
        <v>0.30901699437494745</v>
      </c>
      <c r="S28" s="6">
        <v>-0.80901699437494734</v>
      </c>
      <c r="V28" s="6"/>
    </row>
    <row r="29" spans="1:22" ht="24" customHeight="1">
      <c r="R29" s="6">
        <v>-0.30901699437494734</v>
      </c>
      <c r="S29" s="6">
        <v>-0.80901699437494745</v>
      </c>
      <c r="V29" s="6"/>
    </row>
    <row r="30" spans="1:22" ht="24" customHeight="1">
      <c r="R30" s="6">
        <v>-0.80901699437494734</v>
      </c>
      <c r="S30" s="6">
        <v>0.30901699437494723</v>
      </c>
      <c r="V30" s="6"/>
    </row>
    <row r="31" spans="1:22" ht="24" customHeight="1">
      <c r="R31" s="6">
        <v>-1</v>
      </c>
      <c r="S31" s="6">
        <v>1</v>
      </c>
      <c r="V31" s="6"/>
    </row>
    <row r="32" spans="1:22" ht="24" customHeight="1">
      <c r="R32" s="6">
        <v>-0.80901699437494745</v>
      </c>
      <c r="S32" s="6">
        <v>0.30901699437494773</v>
      </c>
      <c r="V32" s="6"/>
    </row>
    <row r="33" spans="1:24" ht="24" customHeight="1">
      <c r="R33" s="6">
        <v>-0.30901699437494756</v>
      </c>
      <c r="S33" s="6">
        <v>-0.80901699437494723</v>
      </c>
      <c r="V33" s="6"/>
    </row>
    <row r="34" spans="1:24" ht="24" customHeight="1">
      <c r="R34" s="6">
        <v>0.30901699437494723</v>
      </c>
      <c r="S34" s="6">
        <v>-0.80901699437494767</v>
      </c>
      <c r="V34" s="6"/>
    </row>
    <row r="35" spans="1:24" ht="24" customHeight="1">
      <c r="R35" s="7">
        <v>0.80901699437494734</v>
      </c>
      <c r="S35" s="7">
        <v>0.30901699437494701</v>
      </c>
      <c r="V35" s="7"/>
    </row>
    <row r="37" spans="1:24" s="1" customFormat="1" ht="24" customHeight="1">
      <c r="A37" s="24" t="s">
        <v>6</v>
      </c>
    </row>
    <row r="39" spans="1:24" ht="24" customHeight="1">
      <c r="U39" t="s">
        <v>1</v>
      </c>
    </row>
    <row r="40" spans="1:24" ht="24" customHeight="1">
      <c r="V40" t="s">
        <v>7</v>
      </c>
      <c r="W40" t="s">
        <v>8</v>
      </c>
      <c r="X40" t="s">
        <v>9</v>
      </c>
    </row>
    <row r="41" spans="1:24" ht="24" customHeight="1">
      <c r="V41" s="5">
        <v>3</v>
      </c>
      <c r="W41" s="5">
        <v>3</v>
      </c>
      <c r="X41" s="5">
        <v>0</v>
      </c>
    </row>
    <row r="42" spans="1:24" ht="24" customHeight="1">
      <c r="V42" s="6">
        <v>1.4270509831248424</v>
      </c>
      <c r="W42" s="6">
        <v>-0.30901699437494723</v>
      </c>
      <c r="X42" s="6">
        <v>-0.61803398874989479</v>
      </c>
    </row>
    <row r="43" spans="1:24" ht="24" customHeight="1">
      <c r="V43" s="6">
        <v>-1.3090169943749472</v>
      </c>
      <c r="W43" s="6">
        <v>-0.19098300562505277</v>
      </c>
      <c r="X43" s="6">
        <v>-1.1102230246251565E-16</v>
      </c>
    </row>
    <row r="44" spans="1:24" ht="24" customHeight="1">
      <c r="V44" s="6">
        <v>-1.9270509831248424</v>
      </c>
      <c r="W44" s="6">
        <v>0.80901699437494767</v>
      </c>
      <c r="X44" s="6">
        <v>1.6180339887498949</v>
      </c>
    </row>
    <row r="45" spans="1:24" ht="24" customHeight="1">
      <c r="V45" s="6">
        <v>-0.19098300562505288</v>
      </c>
      <c r="W45" s="6">
        <v>-1.3090169943749472</v>
      </c>
      <c r="X45" s="6">
        <v>4.9960036108132044E-16</v>
      </c>
    </row>
    <row r="46" spans="1:24" ht="24" customHeight="1">
      <c r="V46" s="6">
        <v>1</v>
      </c>
      <c r="W46" s="6">
        <v>-1</v>
      </c>
      <c r="X46" s="6">
        <v>-2</v>
      </c>
    </row>
    <row r="47" spans="1:24" ht="24" customHeight="1">
      <c r="V47" s="6">
        <v>-0.19098300562505199</v>
      </c>
      <c r="W47" s="6">
        <v>-1.3090169943749475</v>
      </c>
      <c r="X47" s="6">
        <v>-7.2164496600635175E-16</v>
      </c>
    </row>
    <row r="48" spans="1:24" ht="24" customHeight="1">
      <c r="V48" s="6">
        <v>-1.9270509831248419</v>
      </c>
      <c r="W48" s="6">
        <v>0.8090169943749469</v>
      </c>
      <c r="X48" s="6">
        <v>1.6180339887498949</v>
      </c>
    </row>
    <row r="49" spans="10:24" ht="24" customHeight="1">
      <c r="V49" s="6">
        <v>-1.3090169943749481</v>
      </c>
      <c r="W49" s="6">
        <v>-0.19098300562505172</v>
      </c>
      <c r="X49" s="6">
        <v>5.5511151231257827E-16</v>
      </c>
    </row>
    <row r="50" spans="10:24" ht="24" customHeight="1">
      <c r="V50" s="7">
        <v>1.4270509831248415</v>
      </c>
      <c r="W50" s="7">
        <v>-0.30901699437494862</v>
      </c>
      <c r="X50" s="7">
        <v>-0.61803398874989512</v>
      </c>
    </row>
    <row r="52" spans="10:24" ht="24" customHeight="1">
      <c r="J52" t="s">
        <v>2</v>
      </c>
      <c r="K52" s="17">
        <v>1</v>
      </c>
      <c r="L52" s="18">
        <v>0.80901699437494745</v>
      </c>
      <c r="M52" s="18">
        <v>0.30901699437494745</v>
      </c>
      <c r="N52" s="18">
        <v>-0.30901699437494734</v>
      </c>
      <c r="O52" s="18">
        <v>-0.80901699437494734</v>
      </c>
      <c r="P52" s="18">
        <v>-1</v>
      </c>
      <c r="Q52" s="18">
        <v>-0.80901699437494745</v>
      </c>
      <c r="R52" s="18">
        <v>-0.30901699437494756</v>
      </c>
      <c r="S52" s="18">
        <v>0.30901699437494723</v>
      </c>
      <c r="T52" s="19">
        <v>0.80901699437494734</v>
      </c>
      <c r="V52" s="5"/>
      <c r="W52" s="5"/>
      <c r="X52" s="5"/>
    </row>
    <row r="53" spans="10:24" ht="24" customHeight="1">
      <c r="J53" t="s">
        <v>3</v>
      </c>
      <c r="K53" s="17">
        <v>1</v>
      </c>
      <c r="L53" s="18">
        <v>0.30901699437494745</v>
      </c>
      <c r="M53" s="18">
        <v>-0.80901699437494734</v>
      </c>
      <c r="N53" s="18">
        <v>-0.80901699437494745</v>
      </c>
      <c r="O53" s="18">
        <v>0.30901699437494723</v>
      </c>
      <c r="P53" s="18">
        <v>1</v>
      </c>
      <c r="Q53" s="18">
        <v>0.30901699437494773</v>
      </c>
      <c r="R53" s="18">
        <v>-0.80901699437494723</v>
      </c>
      <c r="S53" s="18">
        <v>-0.80901699437494767</v>
      </c>
      <c r="T53" s="19">
        <v>0.30901699437494701</v>
      </c>
      <c r="V53" s="6"/>
      <c r="W53" s="6"/>
      <c r="X53" s="6"/>
    </row>
    <row r="54" spans="10:24" ht="24" customHeight="1">
      <c r="J54" t="s">
        <v>10</v>
      </c>
      <c r="K54" s="17">
        <v>1</v>
      </c>
      <c r="L54" s="18">
        <v>-0.30901699437494734</v>
      </c>
      <c r="M54" s="18">
        <v>-0.80901699437494745</v>
      </c>
      <c r="N54" s="18">
        <v>0.80901699437494734</v>
      </c>
      <c r="O54" s="18">
        <v>0.30901699437494773</v>
      </c>
      <c r="P54" s="18">
        <v>-1</v>
      </c>
      <c r="Q54" s="18">
        <v>0.30901699437494701</v>
      </c>
      <c r="R54" s="18">
        <v>0.80901699437494767</v>
      </c>
      <c r="S54" s="18">
        <v>-0.80901699437494712</v>
      </c>
      <c r="T54" s="19">
        <v>-0.30901699437494806</v>
      </c>
      <c r="V54" s="6"/>
      <c r="W54" s="6"/>
      <c r="X54" s="6"/>
    </row>
    <row r="55" spans="10:24" ht="24" customHeight="1">
      <c r="J55" t="s">
        <v>11</v>
      </c>
      <c r="K55" s="17">
        <v>1</v>
      </c>
      <c r="L55" s="18">
        <v>-0.80901699437494734</v>
      </c>
      <c r="M55" s="18">
        <v>0.30901699437494723</v>
      </c>
      <c r="N55" s="18">
        <v>0.30901699437494773</v>
      </c>
      <c r="O55" s="18">
        <v>-0.80901699437494767</v>
      </c>
      <c r="P55" s="18">
        <v>1</v>
      </c>
      <c r="Q55" s="18">
        <v>-0.80901699437494712</v>
      </c>
      <c r="R55" s="18">
        <v>0.30901699437494679</v>
      </c>
      <c r="S55" s="18">
        <v>0.30901699437494817</v>
      </c>
      <c r="T55" s="19">
        <v>-0.8090169943749479</v>
      </c>
      <c r="V55" s="7"/>
      <c r="W55" s="7"/>
      <c r="X55" s="7"/>
    </row>
    <row r="57" spans="10:24" ht="24" customHeight="1">
      <c r="U57" t="s">
        <v>5</v>
      </c>
    </row>
    <row r="58" spans="10:24" ht="24" customHeight="1">
      <c r="V58" t="s">
        <v>12</v>
      </c>
      <c r="W58" t="s">
        <v>13</v>
      </c>
      <c r="X58" t="s">
        <v>14</v>
      </c>
    </row>
    <row r="59" spans="10:24" ht="24" customHeight="1">
      <c r="V59" s="5"/>
      <c r="W59" s="5"/>
      <c r="X59" s="5"/>
    </row>
    <row r="60" spans="10:24" ht="24" customHeight="1">
      <c r="V60" s="6"/>
      <c r="W60" s="6"/>
      <c r="X60" s="6"/>
    </row>
    <row r="61" spans="10:24" ht="24" customHeight="1">
      <c r="V61" s="6"/>
      <c r="W61" s="6"/>
      <c r="X61" s="6"/>
    </row>
    <row r="62" spans="10:24" ht="24" customHeight="1">
      <c r="V62" s="7"/>
      <c r="W62" s="7"/>
      <c r="X62" s="7"/>
    </row>
    <row r="64" spans="10:24" ht="24" customHeight="1">
      <c r="U64" t="s">
        <v>1</v>
      </c>
    </row>
    <row r="65" spans="1:24" ht="24" customHeight="1">
      <c r="P65" t="s">
        <v>2</v>
      </c>
      <c r="Q65" t="s">
        <v>3</v>
      </c>
      <c r="R65" t="s">
        <v>10</v>
      </c>
      <c r="S65" t="s">
        <v>11</v>
      </c>
      <c r="V65" t="s">
        <v>7</v>
      </c>
      <c r="W65" t="s">
        <v>8</v>
      </c>
      <c r="X65" t="s">
        <v>9</v>
      </c>
    </row>
    <row r="66" spans="1:24" ht="24" customHeight="1">
      <c r="P66" s="5" cm="1">
        <f t="array" ref="P66:S75">TRANSPOSE(K52:T55)</f>
        <v>1</v>
      </c>
      <c r="Q66" s="5">
        <v>1</v>
      </c>
      <c r="R66" s="5">
        <v>1</v>
      </c>
      <c r="S66" s="5">
        <v>1</v>
      </c>
      <c r="V66" s="5"/>
      <c r="W66" s="5"/>
      <c r="X66" s="5"/>
    </row>
    <row r="67" spans="1:24" ht="24" customHeight="1">
      <c r="P67" s="6">
        <v>0.80901699437494745</v>
      </c>
      <c r="Q67" s="6">
        <v>0.30901699437494745</v>
      </c>
      <c r="R67" s="6">
        <v>-0.30901699437494734</v>
      </c>
      <c r="S67" s="6">
        <v>-0.80901699437494734</v>
      </c>
      <c r="V67" s="6"/>
      <c r="W67" s="6"/>
      <c r="X67" s="6"/>
    </row>
    <row r="68" spans="1:24" ht="24" customHeight="1">
      <c r="P68" s="6">
        <v>0.30901699437494745</v>
      </c>
      <c r="Q68" s="6">
        <v>-0.80901699437494734</v>
      </c>
      <c r="R68" s="6">
        <v>-0.80901699437494745</v>
      </c>
      <c r="S68" s="6">
        <v>0.30901699437494723</v>
      </c>
      <c r="V68" s="6"/>
      <c r="W68" s="6"/>
      <c r="X68" s="6"/>
    </row>
    <row r="69" spans="1:24" ht="24" customHeight="1">
      <c r="P69" s="6">
        <v>-0.30901699437494734</v>
      </c>
      <c r="Q69" s="6">
        <v>-0.80901699437494745</v>
      </c>
      <c r="R69" s="6">
        <v>0.80901699437494734</v>
      </c>
      <c r="S69" s="6">
        <v>0.30901699437494773</v>
      </c>
      <c r="V69" s="6"/>
      <c r="W69" s="6"/>
      <c r="X69" s="6"/>
    </row>
    <row r="70" spans="1:24" ht="24" customHeight="1">
      <c r="P70" s="6">
        <v>-0.80901699437494734</v>
      </c>
      <c r="Q70" s="6">
        <v>0.30901699437494723</v>
      </c>
      <c r="R70" s="6">
        <v>0.30901699437494773</v>
      </c>
      <c r="S70" s="6">
        <v>-0.80901699437494767</v>
      </c>
      <c r="V70" s="6"/>
      <c r="W70" s="6"/>
      <c r="X70" s="6"/>
    </row>
    <row r="71" spans="1:24" ht="24" customHeight="1">
      <c r="P71" s="6">
        <v>-1</v>
      </c>
      <c r="Q71" s="6">
        <v>1</v>
      </c>
      <c r="R71" s="6">
        <v>-1</v>
      </c>
      <c r="S71" s="6">
        <v>1</v>
      </c>
      <c r="V71" s="6"/>
      <c r="W71" s="6"/>
      <c r="X71" s="6"/>
    </row>
    <row r="72" spans="1:24" ht="24" customHeight="1">
      <c r="P72" s="6">
        <v>-0.80901699437494745</v>
      </c>
      <c r="Q72" s="6">
        <v>0.30901699437494773</v>
      </c>
      <c r="R72" s="6">
        <v>0.30901699437494701</v>
      </c>
      <c r="S72" s="6">
        <v>-0.80901699437494712</v>
      </c>
      <c r="V72" s="6"/>
      <c r="W72" s="6"/>
      <c r="X72" s="6"/>
    </row>
    <row r="73" spans="1:24" ht="24" customHeight="1">
      <c r="P73" s="6">
        <v>-0.30901699437494756</v>
      </c>
      <c r="Q73" s="6">
        <v>-0.80901699437494723</v>
      </c>
      <c r="R73" s="6">
        <v>0.80901699437494767</v>
      </c>
      <c r="S73" s="6">
        <v>0.30901699437494679</v>
      </c>
      <c r="V73" s="6"/>
      <c r="W73" s="6"/>
      <c r="X73" s="6"/>
    </row>
    <row r="74" spans="1:24" ht="24" customHeight="1">
      <c r="P74" s="6">
        <v>0.30901699437494723</v>
      </c>
      <c r="Q74" s="6">
        <v>-0.80901699437494767</v>
      </c>
      <c r="R74" s="6">
        <v>-0.80901699437494712</v>
      </c>
      <c r="S74" s="6">
        <v>0.30901699437494817</v>
      </c>
      <c r="V74" s="6"/>
      <c r="W74" s="6"/>
      <c r="X74" s="6"/>
    </row>
    <row r="75" spans="1:24" ht="24" customHeight="1">
      <c r="P75" s="7">
        <v>0.80901699437494734</v>
      </c>
      <c r="Q75" s="7">
        <v>0.30901699437494701</v>
      </c>
      <c r="R75" s="7">
        <v>-0.30901699437494806</v>
      </c>
      <c r="S75" s="7">
        <v>-0.8090169943749479</v>
      </c>
      <c r="V75" s="7"/>
      <c r="W75" s="7"/>
      <c r="X75" s="7"/>
    </row>
    <row r="77" spans="1:24" s="1" customFormat="1" ht="24" customHeight="1">
      <c r="A77" s="24" t="s">
        <v>15</v>
      </c>
    </row>
    <row r="80" spans="1:24" ht="24" customHeight="1">
      <c r="J80" t="s">
        <v>16</v>
      </c>
    </row>
    <row r="81" spans="7:20" ht="24" customHeight="1">
      <c r="J81" t="s">
        <v>17</v>
      </c>
      <c r="K81" s="21" cm="1">
        <f t="array" ref="K81:T81">_xlfn.SEQUENCE(1,10,0)</f>
        <v>0</v>
      </c>
      <c r="L81" s="22">
        <v>1</v>
      </c>
      <c r="M81" s="22">
        <v>2</v>
      </c>
      <c r="N81" s="22">
        <v>3</v>
      </c>
      <c r="O81" s="22">
        <v>4</v>
      </c>
      <c r="P81" s="22">
        <v>5</v>
      </c>
      <c r="Q81" s="22">
        <v>6</v>
      </c>
      <c r="R81" s="22">
        <v>7</v>
      </c>
      <c r="S81" s="22">
        <v>8</v>
      </c>
      <c r="T81" s="23">
        <v>9</v>
      </c>
    </row>
    <row r="82" spans="7:20" ht="24" customHeight="1">
      <c r="H82" t="s">
        <v>18</v>
      </c>
    </row>
    <row r="83" spans="7:20" ht="24" customHeight="1">
      <c r="G83" t="s">
        <v>19</v>
      </c>
      <c r="H83" t="s">
        <v>20</v>
      </c>
      <c r="I83" t="s">
        <v>21</v>
      </c>
      <c r="K83" t="s">
        <v>22</v>
      </c>
    </row>
    <row r="84" spans="7:20" ht="24" customHeight="1">
      <c r="G84">
        <v>10</v>
      </c>
      <c r="I84">
        <v>1</v>
      </c>
      <c r="K84" s="17"/>
      <c r="L84" s="18"/>
      <c r="M84" s="18"/>
      <c r="N84" s="18"/>
      <c r="O84" s="18"/>
      <c r="P84" s="18"/>
      <c r="Q84" s="18"/>
      <c r="R84" s="18"/>
      <c r="S84" s="18"/>
      <c r="T84" s="19"/>
    </row>
    <row r="85" spans="7:20" ht="24" customHeight="1">
      <c r="G85">
        <v>10</v>
      </c>
      <c r="I85">
        <v>2</v>
      </c>
      <c r="K85" s="17"/>
      <c r="L85" s="18"/>
      <c r="M85" s="18"/>
      <c r="N85" s="18"/>
      <c r="O85" s="18"/>
      <c r="P85" s="18"/>
      <c r="Q85" s="18"/>
      <c r="R85" s="18"/>
      <c r="S85" s="18"/>
      <c r="T85" s="19"/>
    </row>
    <row r="86" spans="7:20" ht="24" customHeight="1">
      <c r="G86">
        <v>10</v>
      </c>
      <c r="I86">
        <v>3</v>
      </c>
      <c r="K86" s="17"/>
      <c r="L86" s="18"/>
      <c r="M86" s="18"/>
      <c r="N86" s="18"/>
      <c r="O86" s="18"/>
      <c r="P86" s="18"/>
      <c r="Q86" s="18"/>
      <c r="R86" s="18"/>
      <c r="S86" s="18"/>
      <c r="T86" s="19"/>
    </row>
    <row r="87" spans="7:20" ht="24" customHeight="1">
      <c r="G87">
        <v>10</v>
      </c>
      <c r="I87">
        <v>4</v>
      </c>
      <c r="K87" s="17"/>
      <c r="L87" s="18"/>
      <c r="M87" s="18"/>
      <c r="N87" s="18"/>
      <c r="O87" s="18"/>
      <c r="P87" s="18"/>
      <c r="Q87" s="18"/>
      <c r="R87" s="18"/>
      <c r="S87" s="18"/>
      <c r="T87" s="19"/>
    </row>
    <row r="96" spans="7:20" ht="24" customHeight="1">
      <c r="J96" t="s">
        <v>16</v>
      </c>
    </row>
    <row r="97" spans="7:30" ht="24" customHeight="1">
      <c r="J97" t="s">
        <v>17</v>
      </c>
      <c r="K97" s="21" cm="1">
        <f t="array" ref="K97:AD97">_xlfn.SEQUENCE(1,20,0)</f>
        <v>0</v>
      </c>
      <c r="L97" s="22">
        <v>1</v>
      </c>
      <c r="M97" s="22">
        <v>2</v>
      </c>
      <c r="N97" s="22">
        <v>3</v>
      </c>
      <c r="O97" s="22">
        <v>4</v>
      </c>
      <c r="P97" s="22">
        <v>5</v>
      </c>
      <c r="Q97" s="22">
        <v>6</v>
      </c>
      <c r="R97" s="22">
        <v>7</v>
      </c>
      <c r="S97" s="22">
        <v>8</v>
      </c>
      <c r="T97" s="22">
        <v>9</v>
      </c>
      <c r="U97" s="18">
        <v>10</v>
      </c>
      <c r="V97" s="18">
        <v>11</v>
      </c>
      <c r="W97" s="18">
        <v>12</v>
      </c>
      <c r="X97" s="18">
        <v>13</v>
      </c>
      <c r="Y97" s="18">
        <v>14</v>
      </c>
      <c r="Z97" s="18">
        <v>15</v>
      </c>
      <c r="AA97" s="18">
        <v>16</v>
      </c>
      <c r="AB97" s="18">
        <v>17</v>
      </c>
      <c r="AC97" s="18">
        <v>18</v>
      </c>
      <c r="AD97" s="19">
        <v>19</v>
      </c>
    </row>
    <row r="98" spans="7:30" ht="24" customHeight="1">
      <c r="H98" t="s">
        <v>18</v>
      </c>
    </row>
    <row r="99" spans="7:30" ht="24" customHeight="1">
      <c r="G99" t="s">
        <v>19</v>
      </c>
      <c r="H99" t="s">
        <v>20</v>
      </c>
      <c r="I99" t="s">
        <v>21</v>
      </c>
      <c r="K99" t="s">
        <v>22</v>
      </c>
    </row>
    <row r="100" spans="7:30" ht="24" customHeight="1">
      <c r="G100">
        <v>20</v>
      </c>
      <c r="I100">
        <v>1</v>
      </c>
      <c r="K100" s="17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7:30" ht="24" customHeight="1">
      <c r="G101">
        <v>20</v>
      </c>
      <c r="I101">
        <v>2</v>
      </c>
      <c r="K101" s="17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7:30" ht="24" customHeight="1">
      <c r="G102">
        <v>20</v>
      </c>
      <c r="I102">
        <v>3</v>
      </c>
      <c r="K102" s="17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7:30" ht="24" customHeight="1">
      <c r="G103">
        <v>20</v>
      </c>
      <c r="I103">
        <v>4</v>
      </c>
      <c r="K103" s="17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7:30" ht="24" customHeight="1">
      <c r="G104">
        <v>20</v>
      </c>
      <c r="I104">
        <v>5</v>
      </c>
      <c r="K104" s="17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5" spans="7:30" ht="24" customHeight="1">
      <c r="G105">
        <v>20</v>
      </c>
      <c r="I105">
        <v>6</v>
      </c>
      <c r="K105" s="17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9"/>
    </row>
    <row r="119" spans="1:16" s="1" customFormat="1" ht="24" customHeight="1">
      <c r="A119" s="24" t="s">
        <v>23</v>
      </c>
    </row>
    <row r="122" spans="1:16" ht="24" customHeight="1">
      <c r="O122" t="s">
        <v>5</v>
      </c>
    </row>
    <row r="123" spans="1:16" ht="24" customHeight="1">
      <c r="P123" s="5">
        <v>-2</v>
      </c>
    </row>
    <row r="124" spans="1:16" ht="24" customHeight="1">
      <c r="P124" s="6">
        <v>1</v>
      </c>
    </row>
    <row r="125" spans="1:16" ht="24" customHeight="1">
      <c r="P125" s="6">
        <v>1</v>
      </c>
    </row>
    <row r="126" spans="1:16" ht="24" customHeight="1">
      <c r="P126" s="6">
        <v>0</v>
      </c>
    </row>
    <row r="127" spans="1:16" ht="24" customHeight="1">
      <c r="P127" s="6">
        <v>1</v>
      </c>
    </row>
    <row r="128" spans="1:16" ht="24" customHeight="1">
      <c r="P128" s="7">
        <v>2</v>
      </c>
    </row>
    <row r="131" spans="7:16" ht="24" customHeight="1">
      <c r="G131" t="s">
        <v>21</v>
      </c>
      <c r="H131">
        <v>1</v>
      </c>
      <c r="I131">
        <v>2</v>
      </c>
      <c r="J131">
        <v>3</v>
      </c>
      <c r="K131">
        <v>4</v>
      </c>
      <c r="L131">
        <v>5</v>
      </c>
      <c r="M131">
        <v>6</v>
      </c>
    </row>
    <row r="132" spans="7:16" ht="24" customHeight="1">
      <c r="H132" t="s">
        <v>2</v>
      </c>
      <c r="I132" t="s">
        <v>3</v>
      </c>
      <c r="J132" t="s">
        <v>10</v>
      </c>
      <c r="K132" t="s">
        <v>11</v>
      </c>
      <c r="L132" t="s">
        <v>24</v>
      </c>
      <c r="M132" t="s">
        <v>25</v>
      </c>
      <c r="O132" t="s">
        <v>1</v>
      </c>
    </row>
    <row r="133" spans="7:16" ht="24" customHeight="1">
      <c r="H133" s="5"/>
      <c r="I133" s="5"/>
      <c r="J133" s="5"/>
      <c r="K133" s="5"/>
      <c r="L133" s="5"/>
      <c r="M133" s="5"/>
      <c r="P133" s="5"/>
    </row>
    <row r="134" spans="7:16" ht="24" customHeight="1">
      <c r="H134" s="6"/>
      <c r="I134" s="6"/>
      <c r="J134" s="6"/>
      <c r="K134" s="6"/>
      <c r="L134" s="6"/>
      <c r="M134" s="6"/>
      <c r="P134" s="6"/>
    </row>
    <row r="135" spans="7:16" ht="24" customHeight="1">
      <c r="H135" s="6"/>
      <c r="I135" s="6"/>
      <c r="J135" s="6"/>
      <c r="K135" s="6"/>
      <c r="L135" s="6"/>
      <c r="M135" s="6"/>
      <c r="P135" s="6"/>
    </row>
    <row r="136" spans="7:16" ht="24" customHeight="1">
      <c r="H136" s="6"/>
      <c r="I136" s="6"/>
      <c r="J136" s="6"/>
      <c r="K136" s="6"/>
      <c r="L136" s="6"/>
      <c r="M136" s="6"/>
      <c r="P136" s="6"/>
    </row>
    <row r="137" spans="7:16" ht="24" customHeight="1">
      <c r="H137" s="6"/>
      <c r="I137" s="6"/>
      <c r="J137" s="6"/>
      <c r="K137" s="6"/>
      <c r="L137" s="6"/>
      <c r="M137" s="6"/>
      <c r="P137" s="6"/>
    </row>
    <row r="138" spans="7:16" ht="24" customHeight="1">
      <c r="H138" s="6"/>
      <c r="I138" s="6"/>
      <c r="J138" s="6"/>
      <c r="K138" s="6"/>
      <c r="L138" s="6"/>
      <c r="M138" s="6"/>
      <c r="P138" s="6"/>
    </row>
    <row r="139" spans="7:16" ht="24" customHeight="1">
      <c r="H139" s="6"/>
      <c r="I139" s="6"/>
      <c r="J139" s="6"/>
      <c r="K139" s="6"/>
      <c r="L139" s="6"/>
      <c r="M139" s="6"/>
      <c r="P139" s="6"/>
    </row>
    <row r="140" spans="7:16" ht="24" customHeight="1">
      <c r="H140" s="6"/>
      <c r="I140" s="6"/>
      <c r="J140" s="6"/>
      <c r="K140" s="6"/>
      <c r="L140" s="6"/>
      <c r="M140" s="6"/>
      <c r="P140" s="6"/>
    </row>
    <row r="141" spans="7:16" ht="24" customHeight="1">
      <c r="H141" s="6"/>
      <c r="I141" s="6"/>
      <c r="J141" s="6"/>
      <c r="K141" s="6"/>
      <c r="L141" s="6"/>
      <c r="M141" s="6"/>
      <c r="P141" s="6"/>
    </row>
    <row r="142" spans="7:16" ht="24" customHeight="1">
      <c r="H142" s="6"/>
      <c r="I142" s="6"/>
      <c r="J142" s="6"/>
      <c r="K142" s="6"/>
      <c r="L142" s="6"/>
      <c r="M142" s="6"/>
      <c r="P142" s="6"/>
    </row>
    <row r="143" spans="7:16" ht="24" customHeight="1">
      <c r="H143" s="6"/>
      <c r="I143" s="6"/>
      <c r="J143" s="6"/>
      <c r="K143" s="6"/>
      <c r="L143" s="6"/>
      <c r="M143" s="6"/>
      <c r="P143" s="6"/>
    </row>
    <row r="144" spans="7:16" ht="24" customHeight="1">
      <c r="H144" s="6"/>
      <c r="I144" s="6"/>
      <c r="J144" s="6"/>
      <c r="K144" s="6"/>
      <c r="L144" s="6"/>
      <c r="M144" s="6"/>
      <c r="P144" s="6"/>
    </row>
    <row r="145" spans="1:16" ht="24" customHeight="1">
      <c r="H145" s="6"/>
      <c r="I145" s="6"/>
      <c r="J145" s="6"/>
      <c r="K145" s="6"/>
      <c r="L145" s="6"/>
      <c r="M145" s="6"/>
      <c r="P145" s="6"/>
    </row>
    <row r="146" spans="1:16" ht="24" customHeight="1">
      <c r="H146" s="6"/>
      <c r="I146" s="6"/>
      <c r="J146" s="6"/>
      <c r="K146" s="6"/>
      <c r="L146" s="6"/>
      <c r="M146" s="6"/>
      <c r="P146" s="6"/>
    </row>
    <row r="147" spans="1:16" ht="24" customHeight="1">
      <c r="H147" s="6"/>
      <c r="I147" s="6"/>
      <c r="J147" s="6"/>
      <c r="K147" s="6"/>
      <c r="L147" s="6"/>
      <c r="M147" s="6"/>
      <c r="P147" s="6"/>
    </row>
    <row r="148" spans="1:16" ht="24" customHeight="1">
      <c r="H148" s="6"/>
      <c r="I148" s="6"/>
      <c r="J148" s="6"/>
      <c r="K148" s="6"/>
      <c r="L148" s="6"/>
      <c r="M148" s="6"/>
      <c r="P148" s="6"/>
    </row>
    <row r="149" spans="1:16" ht="24" customHeight="1">
      <c r="H149" s="6"/>
      <c r="I149" s="6"/>
      <c r="J149" s="6"/>
      <c r="K149" s="6"/>
      <c r="L149" s="6"/>
      <c r="M149" s="6"/>
      <c r="P149" s="6"/>
    </row>
    <row r="150" spans="1:16" ht="24" customHeight="1">
      <c r="H150" s="6"/>
      <c r="I150" s="6"/>
      <c r="J150" s="6"/>
      <c r="K150" s="6"/>
      <c r="L150" s="6"/>
      <c r="M150" s="6"/>
      <c r="P150" s="6"/>
    </row>
    <row r="151" spans="1:16" ht="24" customHeight="1">
      <c r="H151" s="6"/>
      <c r="I151" s="6"/>
      <c r="J151" s="6"/>
      <c r="K151" s="6"/>
      <c r="L151" s="6"/>
      <c r="M151" s="6"/>
      <c r="P151" s="6"/>
    </row>
    <row r="152" spans="1:16" ht="24" customHeight="1">
      <c r="H152" s="7"/>
      <c r="I152" s="7"/>
      <c r="J152" s="7"/>
      <c r="K152" s="7"/>
      <c r="L152" s="7"/>
      <c r="M152" s="7"/>
      <c r="P152" s="7"/>
    </row>
    <row r="154" spans="1:16" s="1" customFormat="1" ht="24" customHeight="1">
      <c r="A154" s="24" t="s">
        <v>26</v>
      </c>
    </row>
    <row r="156" spans="1:16" ht="24" customHeight="1">
      <c r="O156" t="s">
        <v>5</v>
      </c>
    </row>
    <row r="157" spans="1:16" ht="24" customHeight="1">
      <c r="P157" s="5"/>
    </row>
    <row r="158" spans="1:16" ht="24" customHeight="1">
      <c r="P158" s="6"/>
    </row>
    <row r="159" spans="1:16" ht="24" customHeight="1">
      <c r="P159" s="6"/>
    </row>
    <row r="160" spans="1:16" ht="24" customHeight="1">
      <c r="P160" s="6"/>
    </row>
    <row r="161" spans="16:16" ht="24" customHeight="1">
      <c r="P161" s="6"/>
    </row>
    <row r="162" spans="16:16" ht="24" customHeight="1">
      <c r="P162" s="7"/>
    </row>
    <row r="183" spans="4:28" ht="24" customHeight="1">
      <c r="E183" t="s">
        <v>27</v>
      </c>
      <c r="J183" t="s">
        <v>16</v>
      </c>
    </row>
    <row r="184" spans="4:28" ht="24" customHeight="1">
      <c r="D184" t="s">
        <v>28</v>
      </c>
      <c r="E184">
        <v>1</v>
      </c>
      <c r="F184">
        <v>2</v>
      </c>
      <c r="G184">
        <v>0</v>
      </c>
      <c r="H184">
        <v>0</v>
      </c>
      <c r="J184" cm="1">
        <f t="array" ref="J184:S186">MMULT(E184:H186,J199:S202)</f>
        <v>3</v>
      </c>
      <c r="K184">
        <v>1.4270509831248424</v>
      </c>
      <c r="L184">
        <v>-1.3090169943749472</v>
      </c>
      <c r="M184">
        <v>-1.9270509831248424</v>
      </c>
      <c r="N184">
        <v>-0.19098300562505288</v>
      </c>
      <c r="O184">
        <v>1</v>
      </c>
      <c r="P184">
        <v>-0.1909830056250521</v>
      </c>
      <c r="Q184">
        <v>-1.9270509831248419</v>
      </c>
      <c r="R184">
        <v>-1.3090169943749481</v>
      </c>
      <c r="S184">
        <v>1.4270509831248415</v>
      </c>
    </row>
    <row r="185" spans="4:28" ht="24" customHeight="1">
      <c r="D185" t="s">
        <v>29</v>
      </c>
      <c r="E185">
        <v>1</v>
      </c>
      <c r="F185">
        <v>0</v>
      </c>
      <c r="G185">
        <v>1</v>
      </c>
      <c r="H185">
        <v>1</v>
      </c>
      <c r="J185">
        <v>3</v>
      </c>
      <c r="K185">
        <v>-0.30901699437494723</v>
      </c>
      <c r="L185">
        <v>-0.19098300562505288</v>
      </c>
      <c r="M185">
        <v>0.80901699437494767</v>
      </c>
      <c r="N185">
        <v>-1.3090169943749472</v>
      </c>
      <c r="O185">
        <v>-1</v>
      </c>
      <c r="P185">
        <v>-1.3090169943749477</v>
      </c>
      <c r="Q185">
        <v>0.8090169943749469</v>
      </c>
      <c r="R185">
        <v>-0.19098300562505172</v>
      </c>
      <c r="S185">
        <v>-0.30901699437494862</v>
      </c>
    </row>
    <row r="186" spans="4:28" ht="24" customHeight="1">
      <c r="D186" t="s">
        <v>30</v>
      </c>
      <c r="E186">
        <v>0</v>
      </c>
      <c r="F186">
        <v>-1</v>
      </c>
      <c r="G186">
        <v>1</v>
      </c>
      <c r="H186">
        <v>0</v>
      </c>
      <c r="J186">
        <v>0</v>
      </c>
      <c r="K186">
        <v>-0.61803398874989479</v>
      </c>
      <c r="L186">
        <v>-2.2204460492503131E-16</v>
      </c>
      <c r="M186">
        <v>1.6180339887498949</v>
      </c>
      <c r="N186">
        <v>4.9960036108132044E-16</v>
      </c>
      <c r="O186">
        <v>-2</v>
      </c>
      <c r="P186">
        <v>-7.2164496600635175E-16</v>
      </c>
      <c r="Q186">
        <v>1.6180339887498949</v>
      </c>
      <c r="R186">
        <v>5.5511151231257827E-16</v>
      </c>
      <c r="S186">
        <v>-0.61803398874989512</v>
      </c>
      <c r="V186" t="s">
        <v>31</v>
      </c>
      <c r="W186" t="s">
        <v>32</v>
      </c>
      <c r="X186" t="s">
        <v>33</v>
      </c>
    </row>
    <row r="187" spans="4:28" ht="24" customHeight="1">
      <c r="V187" s="5" cm="1">
        <f t="array" ref="V187:X196">TRANSPOSE(_xlfn.ANCHORARRAY(J184))</f>
        <v>3</v>
      </c>
      <c r="W187">
        <v>3</v>
      </c>
      <c r="X187">
        <v>0</v>
      </c>
      <c r="Z187" cm="1">
        <f t="array" ref="Z187:AB196">TRANSPOSE(_xlfn.ANCHORARRAY(J184)+_xlfn.ANCHORARRAY(J188))</f>
        <v>3</v>
      </c>
      <c r="AA187">
        <v>3</v>
      </c>
      <c r="AB187">
        <v>0</v>
      </c>
    </row>
    <row r="188" spans="4:28" ht="24" customHeight="1">
      <c r="E188">
        <v>1</v>
      </c>
      <c r="F188">
        <v>-1</v>
      </c>
      <c r="G188">
        <v>3</v>
      </c>
      <c r="H188">
        <v>0</v>
      </c>
      <c r="J188" cm="1">
        <f t="array" ref="J188:S190">MMULT(E188:H190,J204:S207)</f>
        <v>0</v>
      </c>
      <c r="K188">
        <v>2.4898982848827806</v>
      </c>
      <c r="L188">
        <v>-1.4000844928747389</v>
      </c>
      <c r="M188">
        <v>-0.22451398828979352</v>
      </c>
      <c r="N188">
        <v>4.3920113174730879</v>
      </c>
      <c r="O188">
        <v>1.470178145890344E-15</v>
      </c>
      <c r="P188">
        <v>-4.3920113174730879</v>
      </c>
      <c r="Q188">
        <v>0.22451398828979108</v>
      </c>
      <c r="R188">
        <v>1.4000844928747398</v>
      </c>
      <c r="S188">
        <v>-2.4898982848827798</v>
      </c>
      <c r="V188" s="6">
        <v>1.4270509831248424</v>
      </c>
      <c r="W188">
        <v>-0.30901699437494723</v>
      </c>
      <c r="X188">
        <v>-0.61803398874989479</v>
      </c>
      <c r="Z188">
        <v>3.916949268007623</v>
      </c>
      <c r="AA188">
        <v>3.7197230590954593</v>
      </c>
      <c r="AB188">
        <v>0.92080777983773199</v>
      </c>
    </row>
    <row r="189" spans="4:28" ht="24" customHeight="1">
      <c r="E189">
        <v>1</v>
      </c>
      <c r="F189">
        <v>2</v>
      </c>
      <c r="G189">
        <v>1</v>
      </c>
      <c r="H189">
        <v>1</v>
      </c>
      <c r="J189">
        <v>0</v>
      </c>
      <c r="K189">
        <v>4.0287400534704068</v>
      </c>
      <c r="L189">
        <v>0.58778525229247336</v>
      </c>
      <c r="M189">
        <v>0.13875727571288776</v>
      </c>
      <c r="N189">
        <v>-0.9510565162951532</v>
      </c>
      <c r="O189">
        <v>-4.90059381963448E-16</v>
      </c>
      <c r="P189">
        <v>0.95105651629515375</v>
      </c>
      <c r="Q189">
        <v>-0.13875727571288787</v>
      </c>
      <c r="R189">
        <v>-0.58778525229247258</v>
      </c>
      <c r="S189">
        <v>-4.0287400534704068</v>
      </c>
      <c r="V189" s="6">
        <v>-1.3090169943749472</v>
      </c>
      <c r="W189">
        <v>-0.19098300562505288</v>
      </c>
      <c r="X189">
        <v>-2.2204460492503131E-16</v>
      </c>
      <c r="Z189">
        <v>-2.7091014872496864</v>
      </c>
      <c r="AA189">
        <v>0.39680224666742048</v>
      </c>
      <c r="AB189">
        <v>0.36327126400268028</v>
      </c>
    </row>
    <row r="190" spans="4:28" ht="24" customHeight="1">
      <c r="E190">
        <v>1</v>
      </c>
      <c r="F190">
        <v>0</v>
      </c>
      <c r="G190">
        <v>1</v>
      </c>
      <c r="H190">
        <v>0</v>
      </c>
      <c r="J190">
        <v>0</v>
      </c>
      <c r="K190">
        <v>1.5388417685876268</v>
      </c>
      <c r="L190">
        <v>0.36327126400268051</v>
      </c>
      <c r="M190">
        <v>0.36327126400268028</v>
      </c>
      <c r="N190">
        <v>1.5388417685876268</v>
      </c>
      <c r="O190">
        <v>4.90059381963448E-16</v>
      </c>
      <c r="P190">
        <v>-1.5388417685876268</v>
      </c>
      <c r="Q190">
        <v>-0.36327126400268084</v>
      </c>
      <c r="R190">
        <v>-0.36327126400268006</v>
      </c>
      <c r="S190">
        <v>-1.5388417685876268</v>
      </c>
      <c r="V190" s="6">
        <v>-1.9270509831248424</v>
      </c>
      <c r="W190">
        <v>0.80901699437494767</v>
      </c>
      <c r="X190">
        <v>1.6180339887498949</v>
      </c>
      <c r="Z190">
        <v>-2.1515649714146359</v>
      </c>
      <c r="AA190">
        <v>0.94777427008783544</v>
      </c>
      <c r="AB190">
        <v>1.9813052527525752</v>
      </c>
    </row>
    <row r="191" spans="4:28" ht="24" customHeight="1">
      <c r="V191" s="6">
        <v>-0.19098300562505288</v>
      </c>
      <c r="W191">
        <v>-1.3090169943749472</v>
      </c>
      <c r="X191">
        <v>4.9960036108132044E-16</v>
      </c>
      <c r="Z191">
        <v>4.2010283118480354</v>
      </c>
      <c r="AA191">
        <v>-2.2600735106701002</v>
      </c>
      <c r="AB191">
        <v>1.5388417685876272</v>
      </c>
    </row>
    <row r="192" spans="4:28" ht="24" customHeight="1">
      <c r="V192" s="6">
        <v>1</v>
      </c>
      <c r="W192">
        <v>-1</v>
      </c>
      <c r="X192">
        <v>-2</v>
      </c>
      <c r="Z192">
        <v>1.0000000000000016</v>
      </c>
      <c r="AA192">
        <v>-1.0000000000000004</v>
      </c>
      <c r="AB192">
        <v>-1.9999999999999996</v>
      </c>
    </row>
    <row r="193" spans="2:29" ht="24" customHeight="1">
      <c r="V193" s="6">
        <v>-0.1909830056250521</v>
      </c>
      <c r="W193">
        <v>-1.3090169943749477</v>
      </c>
      <c r="X193">
        <v>-7.2164496600635175E-16</v>
      </c>
      <c r="Z193">
        <v>-4.5829943230981396</v>
      </c>
      <c r="AA193">
        <v>-0.35796047807979392</v>
      </c>
      <c r="AB193">
        <v>-1.5388417685876274</v>
      </c>
    </row>
    <row r="194" spans="2:29" ht="24" customHeight="1">
      <c r="I194" t="s">
        <v>16</v>
      </c>
      <c r="V194" s="6">
        <v>-1.9270509831248419</v>
      </c>
      <c r="W194">
        <v>0.8090169943749469</v>
      </c>
      <c r="X194">
        <v>1.6180339887498949</v>
      </c>
      <c r="Z194">
        <v>-1.7025369948350508</v>
      </c>
      <c r="AA194">
        <v>0.67025971866205902</v>
      </c>
      <c r="AB194">
        <v>1.2547627247472142</v>
      </c>
    </row>
    <row r="195" spans="2:29" ht="24" customHeight="1">
      <c r="F195" t="s">
        <v>17</v>
      </c>
      <c r="G195">
        <v>10</v>
      </c>
      <c r="I195" s="4" t="s">
        <v>34</v>
      </c>
      <c r="J195" s="3" cm="1">
        <f t="array" ref="J195:S195">_xlfn.SEQUENCE(1,G195,0)</f>
        <v>0</v>
      </c>
      <c r="K195" s="3">
        <v>1</v>
      </c>
      <c r="L195" s="3">
        <v>2</v>
      </c>
      <c r="M195" s="3">
        <v>3</v>
      </c>
      <c r="N195" s="3">
        <v>4</v>
      </c>
      <c r="O195" s="3">
        <v>5</v>
      </c>
      <c r="P195" s="3">
        <v>6</v>
      </c>
      <c r="Q195" s="3">
        <v>7</v>
      </c>
      <c r="R195" s="3">
        <v>8</v>
      </c>
      <c r="S195" s="3">
        <v>9</v>
      </c>
      <c r="T195" s="3"/>
      <c r="U195" s="3"/>
      <c r="V195" s="6">
        <v>-1.3090169943749481</v>
      </c>
      <c r="W195">
        <v>-0.19098300562505172</v>
      </c>
      <c r="X195">
        <v>5.5511151231257827E-16</v>
      </c>
      <c r="Z195" s="3">
        <v>9.1067498499791677E-2</v>
      </c>
      <c r="AA195" s="3">
        <v>-0.77876825791752435</v>
      </c>
      <c r="AB195" s="3">
        <v>-0.36327126400267951</v>
      </c>
      <c r="AC195" s="3"/>
    </row>
    <row r="196" spans="2:29" ht="24" customHeight="1">
      <c r="I196" s="4"/>
      <c r="V196" s="7">
        <v>1.4270509831248415</v>
      </c>
      <c r="W196">
        <v>-0.30901699437494862</v>
      </c>
      <c r="X196">
        <v>-0.61803398874989512</v>
      </c>
      <c r="Z196">
        <v>-1.0628473017579383</v>
      </c>
      <c r="AA196">
        <v>-4.3377570478453551</v>
      </c>
      <c r="AB196">
        <v>-2.1568757573375219</v>
      </c>
    </row>
    <row r="197" spans="2:29" ht="24" customHeight="1">
      <c r="B197" t="s">
        <v>27</v>
      </c>
      <c r="F197" t="s">
        <v>35</v>
      </c>
      <c r="I197" s="4"/>
      <c r="V197" s="3">
        <v>1</v>
      </c>
      <c r="W197" s="3">
        <v>1</v>
      </c>
      <c r="X197" s="3">
        <v>1</v>
      </c>
    </row>
    <row r="198" spans="2:29" ht="24" customHeight="1">
      <c r="B198" t="s">
        <v>36</v>
      </c>
      <c r="F198" t="s">
        <v>20</v>
      </c>
      <c r="H198" s="4" t="s">
        <v>37</v>
      </c>
    </row>
    <row r="199" spans="2:29" ht="24" customHeight="1">
      <c r="B199">
        <v>1</v>
      </c>
      <c r="C199" t="s">
        <v>20</v>
      </c>
      <c r="D199" t="s">
        <v>38</v>
      </c>
      <c r="F199">
        <f>2*PI()/10</f>
        <v>0.62831853071795862</v>
      </c>
      <c r="G199">
        <f>F199*B199</f>
        <v>0.62831853071795862</v>
      </c>
      <c r="H199" s="2">
        <v>0</v>
      </c>
      <c r="J199" cm="1">
        <f t="array" ref="J199:S199">_xlfn.LET(_xlpm.w, G199, _xlfn.MAP(J$195:S$195, _xlfn.LAMBDA(_xlpm.t,  COS(_xlpm.w*_xlpm.t+H199))))</f>
        <v>1</v>
      </c>
      <c r="K199">
        <v>0.80901699437494745</v>
      </c>
      <c r="L199">
        <v>0.30901699437494745</v>
      </c>
      <c r="M199">
        <v>-0.30901699437494734</v>
      </c>
      <c r="N199">
        <v>-0.80901699437494734</v>
      </c>
      <c r="O199">
        <v>-1</v>
      </c>
      <c r="P199">
        <v>-0.80901699437494756</v>
      </c>
      <c r="Q199">
        <v>-0.30901699437494756</v>
      </c>
      <c r="R199">
        <v>0.30901699437494723</v>
      </c>
      <c r="S199">
        <v>0.80901699437494734</v>
      </c>
      <c r="V199" cm="1">
        <f t="array" ref="V199:X202">MMULT(J199:S202,_xlfn.ANCHORARRAY(V187))</f>
        <v>4.9999999999999991</v>
      </c>
      <c r="W199">
        <v>5</v>
      </c>
      <c r="X199">
        <v>2.2204460492503131E-16</v>
      </c>
      <c r="Z199" cm="1">
        <f t="array" ref="Z199:AB202">MMULT(J199:S202,_xlfn.ANCHORARRAY(Z187))</f>
        <v>4.9999999999999991</v>
      </c>
      <c r="AA199">
        <v>5.0000000000000018</v>
      </c>
      <c r="AB199">
        <v>8.8817841970012523E-16</v>
      </c>
    </row>
    <row r="200" spans="2:29" ht="24" customHeight="1">
      <c r="B200">
        <v>2</v>
      </c>
      <c r="C200" t="s">
        <v>39</v>
      </c>
      <c r="F200">
        <f>F199</f>
        <v>0.62831853071795862</v>
      </c>
      <c r="G200">
        <f>F200*B200</f>
        <v>1.2566370614359172</v>
      </c>
      <c r="H200">
        <v>0</v>
      </c>
      <c r="J200" cm="1">
        <f t="array" ref="J200:S200">_xlfn.LET(_xlpm.w, G200, _xlfn.MAP(J$195:S$195, _xlfn.LAMBDA(_xlpm.t,  COS(_xlpm.w*_xlpm.t+H200))))</f>
        <v>1</v>
      </c>
      <c r="K200">
        <v>0.30901699437494745</v>
      </c>
      <c r="L200">
        <v>-0.80901699437494734</v>
      </c>
      <c r="M200">
        <v>-0.80901699437494756</v>
      </c>
      <c r="N200">
        <v>0.30901699437494723</v>
      </c>
      <c r="O200">
        <v>1</v>
      </c>
      <c r="P200">
        <v>0.30901699437494773</v>
      </c>
      <c r="Q200">
        <v>-0.80901699437494723</v>
      </c>
      <c r="R200">
        <v>-0.80901699437494767</v>
      </c>
      <c r="S200">
        <v>0.30901699437494701</v>
      </c>
      <c r="V200">
        <v>10</v>
      </c>
      <c r="W200">
        <v>-8.0491169285323849E-16</v>
      </c>
      <c r="X200">
        <v>-5.0000000000000009</v>
      </c>
      <c r="Z200">
        <v>10.000000000000002</v>
      </c>
      <c r="AA200">
        <v>8.8817841970012523E-16</v>
      </c>
      <c r="AB200">
        <v>-4.9999999999999991</v>
      </c>
    </row>
    <row r="201" spans="2:29" ht="24" customHeight="1">
      <c r="B201">
        <v>3</v>
      </c>
      <c r="C201" t="s">
        <v>40</v>
      </c>
      <c r="F201">
        <f>F200</f>
        <v>0.62831853071795862</v>
      </c>
      <c r="G201">
        <f>F201*B201</f>
        <v>1.8849555921538759</v>
      </c>
      <c r="H201">
        <v>0</v>
      </c>
      <c r="J201" cm="1">
        <f t="array" ref="J201:S201">_xlfn.LET(_xlpm.w, G201, _xlfn.MAP(J$195:S$195, _xlfn.LAMBDA(_xlpm.t,  COS(_xlpm.w*_xlpm.t+H201))))</f>
        <v>1</v>
      </c>
      <c r="K201">
        <v>-0.30901699437494734</v>
      </c>
      <c r="L201">
        <v>-0.80901699437494756</v>
      </c>
      <c r="M201">
        <v>0.80901699437494734</v>
      </c>
      <c r="N201">
        <v>0.30901699437494773</v>
      </c>
      <c r="O201">
        <v>-1</v>
      </c>
      <c r="P201">
        <v>0.30901699437494701</v>
      </c>
      <c r="Q201">
        <v>0.80901699437494767</v>
      </c>
      <c r="R201">
        <v>-0.80901699437494712</v>
      </c>
      <c r="S201">
        <v>-0.30901699437494806</v>
      </c>
      <c r="V201">
        <v>-6.6613381477509392E-16</v>
      </c>
      <c r="W201">
        <v>5</v>
      </c>
      <c r="X201">
        <v>5</v>
      </c>
      <c r="Z201">
        <v>7.2164496600635175E-16</v>
      </c>
      <c r="AA201">
        <v>5.0000000000000018</v>
      </c>
      <c r="AB201">
        <v>5.0000000000000018</v>
      </c>
    </row>
    <row r="202" spans="2:29" ht="24" customHeight="1">
      <c r="B202">
        <v>4</v>
      </c>
      <c r="C202" t="s">
        <v>41</v>
      </c>
      <c r="F202">
        <f>F201</f>
        <v>0.62831853071795862</v>
      </c>
      <c r="G202">
        <f>F202*B202</f>
        <v>2.5132741228718345</v>
      </c>
      <c r="H202">
        <v>0</v>
      </c>
      <c r="J202" cm="1">
        <f t="array" ref="J202:S202">_xlfn.LET(_xlpm.w, G202, _xlfn.MAP(J$195:S$195, _xlfn.LAMBDA(_xlpm.t,  COS(_xlpm.w*_xlpm.t+H202))))</f>
        <v>1</v>
      </c>
      <c r="K202">
        <v>-0.80901699437494734</v>
      </c>
      <c r="L202">
        <v>0.30901699437494723</v>
      </c>
      <c r="M202">
        <v>0.30901699437494773</v>
      </c>
      <c r="N202">
        <v>-0.80901699437494767</v>
      </c>
      <c r="O202">
        <v>1</v>
      </c>
      <c r="P202">
        <v>-0.80901699437494712</v>
      </c>
      <c r="Q202">
        <v>0.30901699437494679</v>
      </c>
      <c r="R202">
        <v>0.30901699437494817</v>
      </c>
      <c r="S202">
        <v>-0.8090169943749479</v>
      </c>
      <c r="V202">
        <v>-2.2204460492503131E-16</v>
      </c>
      <c r="W202">
        <v>5.0000000000000009</v>
      </c>
      <c r="X202">
        <v>3.3306690738754696E-16</v>
      </c>
      <c r="Z202">
        <v>-2.2204460492503131E-16</v>
      </c>
      <c r="AA202">
        <v>5.0000000000000018</v>
      </c>
      <c r="AB202">
        <v>6.6613381477509392E-16</v>
      </c>
    </row>
    <row r="204" spans="2:29" ht="24" customHeight="1">
      <c r="B204">
        <v>1</v>
      </c>
      <c r="C204" t="s">
        <v>20</v>
      </c>
      <c r="D204" t="s">
        <v>42</v>
      </c>
      <c r="F204">
        <f>2*PI()/10</f>
        <v>0.62831853071795862</v>
      </c>
      <c r="G204">
        <f>F204*B204</f>
        <v>0.62831853071795862</v>
      </c>
      <c r="H204" s="2">
        <v>0</v>
      </c>
      <c r="J204" cm="1">
        <f t="array" ref="J204:S204">_xlfn.LET(_xlpm.w, G204, _xlfn.MAP(J$195:S$195, _xlfn.LAMBDA(_xlpm.t,  SIN(_xlpm.w*_xlpm.t+H204))))</f>
        <v>0</v>
      </c>
      <c r="K204">
        <v>0.58778525229247314</v>
      </c>
      <c r="L204">
        <v>0.95105651629515353</v>
      </c>
      <c r="M204">
        <v>0.95105651629515364</v>
      </c>
      <c r="N204">
        <v>0.58778525229247325</v>
      </c>
      <c r="O204">
        <v>1.22514845490862E-16</v>
      </c>
      <c r="P204">
        <v>-0.58778525229247303</v>
      </c>
      <c r="Q204">
        <v>-0.95105651629515353</v>
      </c>
      <c r="R204">
        <v>-0.95105651629515364</v>
      </c>
      <c r="S204">
        <v>-0.58778525229247336</v>
      </c>
      <c r="V204" cm="1">
        <f t="array" ref="V204:X207">MMULT(J204:S207,_xlfn.ANCHORARRAY(V187))</f>
        <v>2.2204460492503131E-16</v>
      </c>
      <c r="W204">
        <v>4.7184478546569153E-16</v>
      </c>
      <c r="X204">
        <v>1.1102230246251565E-16</v>
      </c>
      <c r="Z204" cm="1">
        <f t="array" ref="Z204:AB207">MMULT(J204:S207,_xlfn.ANCHORARRAY(Z187))</f>
        <v>5.0000000000000009</v>
      </c>
      <c r="AA204">
        <v>5</v>
      </c>
      <c r="AB204">
        <v>5</v>
      </c>
    </row>
    <row r="205" spans="2:29" ht="24" customHeight="1">
      <c r="B205">
        <v>2</v>
      </c>
      <c r="C205" t="s">
        <v>39</v>
      </c>
      <c r="F205">
        <f>F204</f>
        <v>0.62831853071795862</v>
      </c>
      <c r="G205">
        <f>F205*B205</f>
        <v>1.2566370614359172</v>
      </c>
      <c r="H205">
        <v>0</v>
      </c>
      <c r="J205" cm="1">
        <f t="array" ref="J205:S205">_xlfn.LET(_xlpm.w, G205, _xlfn.MAP(J$195:S$195, _xlfn.LAMBDA(_xlpm.t,  SIN(_xlpm.w*_xlpm.t+H205))))</f>
        <v>0</v>
      </c>
      <c r="K205">
        <v>0.95105651629515353</v>
      </c>
      <c r="L205">
        <v>0.58778525229247325</v>
      </c>
      <c r="M205">
        <v>-0.58778525229247303</v>
      </c>
      <c r="N205">
        <v>-0.95105651629515364</v>
      </c>
      <c r="O205">
        <v>-2.45029690981724E-16</v>
      </c>
      <c r="P205">
        <v>0.95105651629515353</v>
      </c>
      <c r="Q205">
        <v>0.58778525229247336</v>
      </c>
      <c r="R205">
        <v>-0.5877852522924728</v>
      </c>
      <c r="S205">
        <v>-0.95105651629515375</v>
      </c>
      <c r="V205">
        <v>6.6613381477509392E-16</v>
      </c>
      <c r="W205">
        <v>3.3306690738754696E-16</v>
      </c>
      <c r="X205">
        <v>-1.1102230246251565E-16</v>
      </c>
      <c r="Z205">
        <v>-4.9999999999999991</v>
      </c>
      <c r="AA205">
        <v>10</v>
      </c>
      <c r="AB205">
        <v>-8.8817841970012523E-16</v>
      </c>
    </row>
    <row r="206" spans="2:29" ht="24" customHeight="1">
      <c r="B206">
        <v>3</v>
      </c>
      <c r="C206" t="s">
        <v>40</v>
      </c>
      <c r="F206">
        <f>F205</f>
        <v>0.62831853071795862</v>
      </c>
      <c r="G206">
        <f>F206*B206</f>
        <v>1.8849555921538759</v>
      </c>
      <c r="H206">
        <v>0</v>
      </c>
      <c r="J206" cm="1">
        <f t="array" ref="J206:S206">_xlfn.LET(_xlpm.w, G206, _xlfn.MAP(J$195:S$195, _xlfn.LAMBDA(_xlpm.t,  SIN(_xlpm.w*_xlpm.t+H206))))</f>
        <v>0</v>
      </c>
      <c r="K206">
        <v>0.95105651629515364</v>
      </c>
      <c r="L206">
        <v>-0.58778525229247303</v>
      </c>
      <c r="M206">
        <v>-0.58778525229247336</v>
      </c>
      <c r="N206">
        <v>0.95105651629515353</v>
      </c>
      <c r="O206">
        <v>3.67544536472586E-16</v>
      </c>
      <c r="P206">
        <v>-0.95105651629515375</v>
      </c>
      <c r="Q206">
        <v>0.58778525229247269</v>
      </c>
      <c r="R206">
        <v>0.58778525229247358</v>
      </c>
      <c r="S206">
        <v>-0.95105651629515342</v>
      </c>
      <c r="V206">
        <v>4.4408920985006262E-16</v>
      </c>
      <c r="W206">
        <v>1.1102230246251565E-15</v>
      </c>
      <c r="X206">
        <v>-1.1102230246251565E-16</v>
      </c>
      <c r="Z206">
        <v>15</v>
      </c>
      <c r="AA206">
        <v>5</v>
      </c>
      <c r="AB206">
        <v>5</v>
      </c>
    </row>
    <row r="207" spans="2:29" ht="24" customHeight="1">
      <c r="B207">
        <v>4</v>
      </c>
      <c r="C207" t="s">
        <v>41</v>
      </c>
      <c r="F207">
        <f>F206</f>
        <v>0.62831853071795862</v>
      </c>
      <c r="G207">
        <f>F207*B207</f>
        <v>2.5132741228718345</v>
      </c>
      <c r="H207">
        <v>0</v>
      </c>
      <c r="J207" cm="1">
        <f t="array" ref="J207:S207">_xlfn.LET(_xlpm.w, G207, _xlfn.MAP(J$195:S$195, _xlfn.LAMBDA(_xlpm.t,  SIN(_xlpm.w*_xlpm.t+H207))))</f>
        <v>0</v>
      </c>
      <c r="K207">
        <v>0.58778525229247325</v>
      </c>
      <c r="L207">
        <v>-0.95105651629515364</v>
      </c>
      <c r="M207">
        <v>0.95105651629515353</v>
      </c>
      <c r="N207">
        <v>-0.5877852522924728</v>
      </c>
      <c r="O207">
        <v>-4.90059381963448E-16</v>
      </c>
      <c r="P207">
        <v>0.58778525229247358</v>
      </c>
      <c r="Q207">
        <v>-0.95105651629515375</v>
      </c>
      <c r="R207">
        <v>0.95105651629515331</v>
      </c>
      <c r="S207">
        <v>-0.58778525229247247</v>
      </c>
      <c r="V207">
        <v>1.1102230246251565E-15</v>
      </c>
      <c r="W207">
        <v>1.5820678100908481E-15</v>
      </c>
      <c r="X207">
        <v>4.4408920985006262E-16</v>
      </c>
      <c r="Z207">
        <v>2.2204460492503131E-16</v>
      </c>
      <c r="AA207">
        <v>5</v>
      </c>
      <c r="AB207">
        <v>-2.2204460492503131E-16</v>
      </c>
    </row>
    <row r="211" spans="4:28" ht="24" customHeight="1">
      <c r="E211" t="s">
        <v>43</v>
      </c>
      <c r="J211" t="s">
        <v>44</v>
      </c>
      <c r="V211" t="s">
        <v>45</v>
      </c>
    </row>
    <row r="212" spans="4:28" ht="24" customHeight="1">
      <c r="D212" t="s">
        <v>46</v>
      </c>
      <c r="V212" cm="1">
        <f t="array" ref="V212:X215">_xlfn.ANCHORARRAY(V199)/G195*2</f>
        <v>0.99999999999999978</v>
      </c>
      <c r="W212">
        <v>1</v>
      </c>
      <c r="X212">
        <v>4.4408920985006264E-17</v>
      </c>
      <c r="Y212" t="s">
        <v>27</v>
      </c>
      <c r="Z212" cm="1">
        <f t="array" ref="Z212:AB215">_xlfn.ANCHORARRAY(Z199)/G195*2</f>
        <v>0.99999999999999978</v>
      </c>
      <c r="AA212">
        <v>1.0000000000000004</v>
      </c>
      <c r="AB212">
        <v>1.7763568394002506E-16</v>
      </c>
    </row>
    <row r="213" spans="4:28" ht="24" customHeight="1">
      <c r="E213" cm="1">
        <f t="array" ref="E213:H215">TRANSPOSE(_xlfn.ANCHORARRAY(V212))</f>
        <v>0.99999999999999978</v>
      </c>
      <c r="F213">
        <v>2</v>
      </c>
      <c r="G213">
        <v>-1.3322676295501878E-16</v>
      </c>
      <c r="H213">
        <v>-4.4408920985006264E-17</v>
      </c>
      <c r="J213" cm="1">
        <f t="array" ref="J213:S215">MMULT(_xlfn.ANCHORARRAY(E213),J199:S202)</f>
        <v>3</v>
      </c>
      <c r="K213">
        <v>1.4270509831248421</v>
      </c>
      <c r="L213">
        <v>-1.3090169943749472</v>
      </c>
      <c r="M213">
        <v>-1.9270509831248424</v>
      </c>
      <c r="N213">
        <v>-0.19098300562505266</v>
      </c>
      <c r="O213">
        <v>1.0000000000000004</v>
      </c>
      <c r="P213">
        <v>-0.19098300562505188</v>
      </c>
      <c r="Q213">
        <v>-1.9270509831248419</v>
      </c>
      <c r="R213">
        <v>-1.3090169943749481</v>
      </c>
      <c r="S213">
        <v>1.427050983124841</v>
      </c>
      <c r="V213">
        <v>2</v>
      </c>
      <c r="W213">
        <v>-1.6098233857064769E-16</v>
      </c>
      <c r="X213">
        <v>-1.0000000000000002</v>
      </c>
      <c r="Z213">
        <v>2.0000000000000004</v>
      </c>
      <c r="AA213">
        <v>1.7763568394002506E-16</v>
      </c>
      <c r="AB213">
        <v>-0.99999999999999978</v>
      </c>
    </row>
    <row r="214" spans="4:28" ht="24" customHeight="1">
      <c r="E214">
        <v>1</v>
      </c>
      <c r="F214">
        <v>-1.6098233857064769E-16</v>
      </c>
      <c r="G214">
        <v>1</v>
      </c>
      <c r="H214">
        <v>1.0000000000000002</v>
      </c>
      <c r="J214">
        <v>3</v>
      </c>
      <c r="K214">
        <v>-0.30901699437494745</v>
      </c>
      <c r="L214">
        <v>-0.19098300562505272</v>
      </c>
      <c r="M214">
        <v>0.8090169943749479</v>
      </c>
      <c r="N214">
        <v>-1.3090169943749475</v>
      </c>
      <c r="O214">
        <v>-0.99999999999999978</v>
      </c>
      <c r="P214">
        <v>-1.3090169943749479</v>
      </c>
      <c r="Q214">
        <v>0.80901699437494701</v>
      </c>
      <c r="R214">
        <v>-0.19098300562505155</v>
      </c>
      <c r="S214">
        <v>-0.30901699437494884</v>
      </c>
      <c r="V214">
        <v>-1.3322676295501878E-16</v>
      </c>
      <c r="W214">
        <v>1</v>
      </c>
      <c r="X214">
        <v>1</v>
      </c>
      <c r="Z214">
        <v>1.4432899320127036E-16</v>
      </c>
      <c r="AA214">
        <v>1.0000000000000004</v>
      </c>
      <c r="AB214">
        <v>1.0000000000000004</v>
      </c>
    </row>
    <row r="215" spans="4:28" ht="24" customHeight="1">
      <c r="E215">
        <v>4.4408920985006264E-17</v>
      </c>
      <c r="F215">
        <v>-1.0000000000000002</v>
      </c>
      <c r="G215">
        <v>1</v>
      </c>
      <c r="H215">
        <v>6.661338147750939E-17</v>
      </c>
      <c r="J215">
        <v>-1.5543122344752191E-16</v>
      </c>
      <c r="K215">
        <v>-0.61803398874989479</v>
      </c>
      <c r="L215">
        <v>2.0584666929331733E-17</v>
      </c>
      <c r="M215">
        <v>1.6180339887498951</v>
      </c>
      <c r="N215">
        <v>3.3468670095071832E-16</v>
      </c>
      <c r="O215">
        <v>-2</v>
      </c>
      <c r="P215">
        <v>-8.8655862613695387E-16</v>
      </c>
      <c r="Q215">
        <v>1.6180339887498951</v>
      </c>
      <c r="R215">
        <v>7.9774078416694137E-16</v>
      </c>
      <c r="S215">
        <v>-0.61803398874989512</v>
      </c>
      <c r="V215">
        <v>-4.4408920985006264E-17</v>
      </c>
      <c r="W215">
        <v>1.0000000000000002</v>
      </c>
      <c r="X215">
        <v>6.661338147750939E-17</v>
      </c>
      <c r="Z215">
        <v>-4.4408920985006264E-17</v>
      </c>
      <c r="AA215">
        <v>1.0000000000000004</v>
      </c>
      <c r="AB215">
        <v>1.3322676295501878E-16</v>
      </c>
    </row>
    <row r="216" spans="4:28" ht="24" customHeight="1">
      <c r="D216" t="s">
        <v>47</v>
      </c>
    </row>
    <row r="217" spans="4:28" ht="24" customHeight="1">
      <c r="E217" cm="1">
        <f t="array" ref="E217:H219">TRANSPOSE(_xlfn.ANCHORARRAY(V217))</f>
        <v>3.5339496460705744E-16</v>
      </c>
      <c r="F217">
        <v>1.0601848938211723E-15</v>
      </c>
      <c r="G217">
        <v>7.0678992921411488E-16</v>
      </c>
      <c r="H217">
        <v>1.766974823035287E-15</v>
      </c>
      <c r="J217" cm="1">
        <f t="array" ref="J217:S219">MMULT(_xlfn.ANCHORARRAY(E217),J204:S207)</f>
        <v>0</v>
      </c>
      <c r="K217">
        <v>2.9268150101598794E-15</v>
      </c>
      <c r="L217">
        <v>-1.1366739872312994E-15</v>
      </c>
      <c r="M217">
        <v>9.779897613403782E-16</v>
      </c>
      <c r="N217">
        <v>-1.1669799776372321E-15</v>
      </c>
      <c r="O217">
        <v>-8.2262646023556328E-31</v>
      </c>
      <c r="P217">
        <v>1.1669799776372333E-15</v>
      </c>
      <c r="Q217">
        <v>-9.7798976134037879E-16</v>
      </c>
      <c r="R217">
        <v>1.1366739872312994E-15</v>
      </c>
      <c r="S217">
        <v>-2.9268150101598783E-15</v>
      </c>
      <c r="V217" cm="1">
        <f t="array" ref="V217:X220">_xlfn.ANCHORARRAY(V204)/G200*2</f>
        <v>3.5339496460705744E-16</v>
      </c>
      <c r="W217">
        <v>7.5096429978999704E-16</v>
      </c>
      <c r="X217">
        <v>1.7669748230352872E-16</v>
      </c>
      <c r="Z217" cm="1">
        <f t="array" ref="Z217:AB220">_xlfn.ANCHORARRAY(Z204)/G195*2</f>
        <v>1.0000000000000002</v>
      </c>
      <c r="AA217">
        <v>1</v>
      </c>
      <c r="AB217">
        <v>1</v>
      </c>
    </row>
    <row r="218" spans="4:28" ht="24" customHeight="1">
      <c r="E218">
        <v>7.5096429978999704E-16</v>
      </c>
      <c r="F218">
        <v>5.3009244691058616E-16</v>
      </c>
      <c r="G218">
        <v>1.766974823035287E-15</v>
      </c>
      <c r="H218">
        <v>2.5179391228252842E-15</v>
      </c>
      <c r="J218">
        <v>0</v>
      </c>
      <c r="K218">
        <v>4.1060540184319936E-15</v>
      </c>
      <c r="L218">
        <v>-2.4075141390837566E-15</v>
      </c>
      <c r="M218">
        <v>1.7587296364198756E-15</v>
      </c>
      <c r="N218">
        <v>1.3774330155178637E-16</v>
      </c>
      <c r="O218">
        <v>-6.2238186136243293E-31</v>
      </c>
      <c r="P218">
        <v>-1.377433015517846E-16</v>
      </c>
      <c r="Q218">
        <v>-1.758729636419877E-15</v>
      </c>
      <c r="R218">
        <v>2.4075141390837566E-15</v>
      </c>
      <c r="S218">
        <v>-4.106054018431992E-15</v>
      </c>
      <c r="V218">
        <v>1.0601848938211723E-15</v>
      </c>
      <c r="W218">
        <v>5.3009244691058616E-16</v>
      </c>
      <c r="X218">
        <v>-1.7669748230352872E-16</v>
      </c>
      <c r="Z218">
        <v>-0.99999999999999978</v>
      </c>
      <c r="AA218">
        <v>2</v>
      </c>
      <c r="AB218">
        <v>-1.7763568394002506E-16</v>
      </c>
    </row>
    <row r="219" spans="4:28" ht="24" customHeight="1">
      <c r="E219">
        <v>1.7669748230352872E-16</v>
      </c>
      <c r="F219">
        <v>-1.7669748230352872E-16</v>
      </c>
      <c r="G219">
        <v>-1.7669748230352872E-16</v>
      </c>
      <c r="H219">
        <v>7.0678992921411488E-16</v>
      </c>
      <c r="J219">
        <v>0</v>
      </c>
      <c r="K219">
        <v>1.8320228716068507E-16</v>
      </c>
      <c r="L219">
        <v>-5.0414787587315583E-16</v>
      </c>
      <c r="M219">
        <v>1.0479668082190417E-15</v>
      </c>
      <c r="N219">
        <v>-3.1158052264567306E-16</v>
      </c>
      <c r="O219">
        <v>-3.463690358886583E-31</v>
      </c>
      <c r="P219">
        <v>3.1158052264567365E-16</v>
      </c>
      <c r="Q219">
        <v>-1.0479668082190417E-15</v>
      </c>
      <c r="R219">
        <v>5.0414787587315533E-16</v>
      </c>
      <c r="S219">
        <v>-1.8320228716068463E-16</v>
      </c>
      <c r="V219">
        <v>7.0678992921411488E-16</v>
      </c>
      <c r="W219">
        <v>1.766974823035287E-15</v>
      </c>
      <c r="X219">
        <v>-1.7669748230352872E-16</v>
      </c>
      <c r="Z219">
        <v>3</v>
      </c>
      <c r="AA219">
        <v>1</v>
      </c>
      <c r="AB219">
        <v>1</v>
      </c>
    </row>
    <row r="220" spans="4:28" ht="24" customHeight="1">
      <c r="V220">
        <v>1.766974823035287E-15</v>
      </c>
      <c r="W220">
        <v>2.5179391228252842E-15</v>
      </c>
      <c r="X220">
        <v>7.0678992921411488E-16</v>
      </c>
      <c r="Z220">
        <v>4.4408920985006264E-17</v>
      </c>
      <c r="AA220">
        <v>1</v>
      </c>
      <c r="AB220">
        <v>-4.4408920985006264E-17</v>
      </c>
    </row>
  </sheetData>
  <conditionalFormatting sqref="H133:M15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52:T55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84:T87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00:AD105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123:P128">
    <cfRule type="colorScale" priority="4">
      <colorScale>
        <cfvo type="min"/>
        <cfvo type="max"/>
        <color rgb="FF63BE7B"/>
        <color rgb="FFFFEF9C"/>
      </colorScale>
    </cfRule>
  </conditionalFormatting>
  <conditionalFormatting sqref="P129:P1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3:P152">
    <cfRule type="colorScale" priority="6">
      <colorScale>
        <cfvo type="min"/>
        <cfvo type="max"/>
        <color theme="0"/>
        <color rgb="FF7030A0"/>
      </colorScale>
    </cfRule>
  </conditionalFormatting>
  <conditionalFormatting sqref="P157:P162">
    <cfRule type="colorScale" priority="5">
      <colorScale>
        <cfvo type="min"/>
        <cfvo type="max"/>
        <color rgb="FF63BE7B"/>
        <color rgb="FFFFEF9C"/>
      </colorScale>
    </cfRule>
  </conditionalFormatting>
  <conditionalFormatting sqref="P66:S75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5:V14">
    <cfRule type="colorScale" priority="28">
      <colorScale>
        <cfvo type="min"/>
        <cfvo type="max"/>
        <color theme="0"/>
        <color rgb="FF7030A0"/>
      </colorScale>
    </cfRule>
  </conditionalFormatting>
  <conditionalFormatting sqref="V21:V22">
    <cfRule type="colorScale" priority="1">
      <colorScale>
        <cfvo type="min"/>
        <cfvo type="max"/>
        <color rgb="FF63BE7B"/>
        <color rgb="FFFFEF9C"/>
      </colorScale>
    </cfRule>
  </conditionalFormatting>
  <conditionalFormatting sqref="V26:V35">
    <cfRule type="colorScale" priority="14">
      <colorScale>
        <cfvo type="min"/>
        <cfvo type="max"/>
        <color theme="0"/>
        <color rgb="FF7030A0"/>
      </colorScale>
    </cfRule>
  </conditionalFormatting>
  <conditionalFormatting sqref="V59:V62">
    <cfRule type="colorScale" priority="3">
      <colorScale>
        <cfvo type="min"/>
        <cfvo type="max"/>
        <color rgb="FF63BE7B"/>
        <color rgb="FFFFEF9C"/>
      </colorScale>
    </cfRule>
  </conditionalFormatting>
  <conditionalFormatting sqref="V187:V196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41:X50">
    <cfRule type="colorScale" priority="13">
      <colorScale>
        <cfvo type="min"/>
        <cfvo type="max"/>
        <color theme="0"/>
        <color rgb="FF7030A0"/>
      </colorScale>
    </cfRule>
  </conditionalFormatting>
  <conditionalFormatting sqref="V66:X75">
    <cfRule type="colorScale" priority="12">
      <colorScale>
        <cfvo type="min"/>
        <cfvo type="max"/>
        <color theme="0"/>
        <color rgb="FF7030A0"/>
      </colorScale>
    </cfRule>
  </conditionalFormatting>
  <conditionalFormatting sqref="W59:X62"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7272-A6BD-6544-AC88-A32F5ADF89E6}">
  <dimension ref="A1:BR463"/>
  <sheetViews>
    <sheetView zoomScaleNormal="100" workbookViewId="0">
      <selection activeCell="O35" sqref="O35"/>
    </sheetView>
  </sheetViews>
  <sheetFormatPr defaultColWidth="4.875" defaultRowHeight="24" customHeight="1" outlineLevelRow="1"/>
  <cols>
    <col min="7" max="7" width="4.875" customWidth="1"/>
    <col min="17" max="18" width="4.875" customWidth="1"/>
    <col min="21" max="21" width="4.875" customWidth="1"/>
    <col min="28" max="28" width="5.875" bestFit="1" customWidth="1"/>
  </cols>
  <sheetData>
    <row r="1" spans="1:35" s="1" customFormat="1" ht="24" customHeight="1">
      <c r="A1" s="24" t="s">
        <v>48</v>
      </c>
    </row>
    <row r="3" spans="1:35" ht="24" customHeight="1">
      <c r="AA3" t="s">
        <v>49</v>
      </c>
      <c r="AE3" t="s">
        <v>50</v>
      </c>
    </row>
    <row r="4" spans="1:35" ht="24" customHeight="1">
      <c r="AA4" t="s">
        <v>51</v>
      </c>
      <c r="AD4" t="s">
        <v>52</v>
      </c>
      <c r="AE4" s="9">
        <v>3</v>
      </c>
      <c r="AF4" s="10">
        <v>-7.4270509831248424</v>
      </c>
      <c r="AG4" s="10">
        <v>-4.0729490168751585</v>
      </c>
      <c r="AH4" s="10">
        <v>-4.0729490168751568</v>
      </c>
      <c r="AI4" s="11">
        <v>-7.4270509831248432</v>
      </c>
    </row>
    <row r="5" spans="1:35" ht="24" customHeight="1">
      <c r="AE5" s="12">
        <v>5.9270509831248424</v>
      </c>
      <c r="AF5">
        <v>-1.309016994374947</v>
      </c>
      <c r="AG5">
        <v>1.1909830056250519</v>
      </c>
      <c r="AH5">
        <v>-3.118033988749894</v>
      </c>
      <c r="AI5" s="13">
        <v>2.3090169943749461</v>
      </c>
    </row>
    <row r="6" spans="1:35" ht="24" customHeight="1">
      <c r="AE6" s="12">
        <v>2.5729490168751585</v>
      </c>
      <c r="AF6">
        <v>-0.88196601125010554</v>
      </c>
      <c r="AG6">
        <v>-0.19098300562505344</v>
      </c>
      <c r="AH6">
        <v>1.1909830056250528</v>
      </c>
      <c r="AI6" s="13">
        <v>2.3090169943749457</v>
      </c>
    </row>
    <row r="7" spans="1:35" ht="24" customHeight="1">
      <c r="AE7" s="12">
        <v>2.5729490168751572</v>
      </c>
      <c r="AF7">
        <v>2.3090169943749466</v>
      </c>
      <c r="AG7">
        <v>1.1909830056250525</v>
      </c>
      <c r="AH7">
        <v>-0.19098300562505399</v>
      </c>
      <c r="AI7" s="13">
        <v>-0.88196601125010932</v>
      </c>
    </row>
    <row r="8" spans="1:35" ht="24" customHeight="1">
      <c r="AE8" s="14">
        <v>5.9270509831248415</v>
      </c>
      <c r="AF8" s="15">
        <v>2.3090169943749479</v>
      </c>
      <c r="AG8" s="15">
        <v>-3.1180339887498958</v>
      </c>
      <c r="AH8" s="15">
        <v>1.1909830056250543</v>
      </c>
      <c r="AI8" s="16">
        <v>-1.3090169943749483</v>
      </c>
    </row>
    <row r="10" spans="1:35" ht="24" customHeight="1">
      <c r="AE10" s="5"/>
    </row>
    <row r="11" spans="1:35" ht="24" customHeight="1">
      <c r="AE11" s="6"/>
    </row>
    <row r="12" spans="1:35" ht="24" customHeight="1">
      <c r="AE12" s="6"/>
    </row>
    <row r="13" spans="1:35" ht="24" customHeight="1">
      <c r="AE13" s="6"/>
    </row>
    <row r="14" spans="1:35" ht="24" customHeight="1">
      <c r="AE14" s="6"/>
    </row>
    <row r="15" spans="1:35" ht="24" customHeight="1">
      <c r="E15" t="s">
        <v>53</v>
      </c>
      <c r="AE15" s="6"/>
    </row>
    <row r="16" spans="1:35" ht="24" customHeight="1">
      <c r="AE16" s="6"/>
    </row>
    <row r="17" spans="5:31" ht="24" customHeight="1">
      <c r="E17" s="9">
        <v>1</v>
      </c>
      <c r="F17" s="10">
        <v>1</v>
      </c>
      <c r="G17" s="10">
        <v>1</v>
      </c>
      <c r="H17" s="10">
        <v>1</v>
      </c>
      <c r="I17" s="11">
        <v>1</v>
      </c>
      <c r="K17" s="9">
        <v>1</v>
      </c>
      <c r="L17" s="10">
        <v>0.30901699437494745</v>
      </c>
      <c r="M17" s="10">
        <v>-0.80901699437494734</v>
      </c>
      <c r="N17" s="10">
        <v>-0.80901699437494745</v>
      </c>
      <c r="O17" s="11">
        <v>0.30901699437494723</v>
      </c>
      <c r="Q17" s="9">
        <v>1</v>
      </c>
      <c r="R17" s="10">
        <v>-0.80901699437494734</v>
      </c>
      <c r="S17" s="10">
        <v>0.30901699437494723</v>
      </c>
      <c r="T17" s="10">
        <v>0.30901699437494773</v>
      </c>
      <c r="U17" s="11">
        <v>-0.80901699437494767</v>
      </c>
      <c r="AE17" s="6"/>
    </row>
    <row r="18" spans="5:31" ht="24" customHeight="1">
      <c r="E18" s="12">
        <v>1</v>
      </c>
      <c r="F18">
        <v>1</v>
      </c>
      <c r="G18">
        <v>1</v>
      </c>
      <c r="H18">
        <v>1</v>
      </c>
      <c r="I18" s="13">
        <v>1</v>
      </c>
      <c r="K18" s="12">
        <v>1</v>
      </c>
      <c r="L18">
        <v>0.30901699437494745</v>
      </c>
      <c r="M18">
        <v>-0.80901699437494734</v>
      </c>
      <c r="N18">
        <v>-0.80901699437494745</v>
      </c>
      <c r="O18" s="13">
        <v>0.30901699437494723</v>
      </c>
      <c r="Q18" s="12">
        <v>1</v>
      </c>
      <c r="R18">
        <v>-0.80901699437494734</v>
      </c>
      <c r="S18">
        <v>0.30901699437494723</v>
      </c>
      <c r="T18">
        <v>0.30901699437494773</v>
      </c>
      <c r="U18" s="13">
        <v>-0.80901699437494767</v>
      </c>
      <c r="AE18" s="6"/>
    </row>
    <row r="19" spans="5:31" ht="24" customHeight="1">
      <c r="E19" s="12">
        <v>1</v>
      </c>
      <c r="F19">
        <v>1</v>
      </c>
      <c r="G19">
        <v>1</v>
      </c>
      <c r="H19">
        <v>1</v>
      </c>
      <c r="I19" s="13">
        <v>1</v>
      </c>
      <c r="K19" s="12">
        <v>1</v>
      </c>
      <c r="L19">
        <v>0.30901699437494745</v>
      </c>
      <c r="M19">
        <v>-0.80901699437494734</v>
      </c>
      <c r="N19">
        <v>-0.80901699437494745</v>
      </c>
      <c r="O19" s="13">
        <v>0.30901699437494723</v>
      </c>
      <c r="Q19" s="12">
        <v>1</v>
      </c>
      <c r="R19">
        <v>-0.80901699437494734</v>
      </c>
      <c r="S19">
        <v>0.30901699437494723</v>
      </c>
      <c r="T19">
        <v>0.30901699437494773</v>
      </c>
      <c r="U19" s="13">
        <v>-0.80901699437494767</v>
      </c>
      <c r="AE19" s="6"/>
    </row>
    <row r="20" spans="5:31" ht="24" customHeight="1">
      <c r="E20" s="12">
        <v>1</v>
      </c>
      <c r="F20">
        <v>1</v>
      </c>
      <c r="G20">
        <v>1</v>
      </c>
      <c r="H20">
        <v>1</v>
      </c>
      <c r="I20" s="13">
        <v>1</v>
      </c>
      <c r="K20" s="12">
        <v>1</v>
      </c>
      <c r="L20">
        <v>0.30901699437494745</v>
      </c>
      <c r="M20">
        <v>-0.80901699437494734</v>
      </c>
      <c r="N20">
        <v>-0.80901699437494745</v>
      </c>
      <c r="O20" s="13">
        <v>0.30901699437494723</v>
      </c>
      <c r="Q20" s="12">
        <v>1</v>
      </c>
      <c r="R20">
        <v>-0.80901699437494734</v>
      </c>
      <c r="S20">
        <v>0.30901699437494723</v>
      </c>
      <c r="T20">
        <v>0.30901699437494773</v>
      </c>
      <c r="U20" s="13">
        <v>-0.80901699437494767</v>
      </c>
      <c r="AE20" s="6"/>
    </row>
    <row r="21" spans="5:31" ht="24" customHeight="1">
      <c r="E21" s="14">
        <v>1</v>
      </c>
      <c r="F21" s="15">
        <v>1</v>
      </c>
      <c r="G21" s="15">
        <v>1</v>
      </c>
      <c r="H21" s="15">
        <v>1</v>
      </c>
      <c r="I21" s="16">
        <v>1</v>
      </c>
      <c r="K21" s="14">
        <v>1</v>
      </c>
      <c r="L21" s="15">
        <v>0.30901699437494745</v>
      </c>
      <c r="M21" s="15">
        <v>-0.80901699437494734</v>
      </c>
      <c r="N21" s="15">
        <v>-0.80901699437494745</v>
      </c>
      <c r="O21" s="16">
        <v>0.30901699437494723</v>
      </c>
      <c r="Q21" s="14">
        <v>1</v>
      </c>
      <c r="R21" s="15">
        <v>-0.80901699437494734</v>
      </c>
      <c r="S21" s="15">
        <v>0.30901699437494723</v>
      </c>
      <c r="T21" s="15">
        <v>0.30901699437494773</v>
      </c>
      <c r="U21" s="16">
        <v>-0.80901699437494767</v>
      </c>
      <c r="AE21" s="6"/>
    </row>
    <row r="22" spans="5:31" ht="24" customHeight="1">
      <c r="AE22" s="6"/>
    </row>
    <row r="23" spans="5:31" ht="24" customHeight="1">
      <c r="E23" s="9">
        <v>1</v>
      </c>
      <c r="F23" s="10">
        <v>1</v>
      </c>
      <c r="G23" s="10">
        <v>1</v>
      </c>
      <c r="H23" s="10">
        <v>1</v>
      </c>
      <c r="I23" s="11">
        <v>1</v>
      </c>
      <c r="K23" s="9">
        <v>1</v>
      </c>
      <c r="L23" s="10">
        <v>0.30901699437494745</v>
      </c>
      <c r="M23" s="10">
        <v>-0.80901699437494734</v>
      </c>
      <c r="N23" s="10">
        <v>-0.80901699437494745</v>
      </c>
      <c r="O23" s="11">
        <v>0.30901699437494723</v>
      </c>
      <c r="Q23" s="9">
        <v>1</v>
      </c>
      <c r="R23" s="10">
        <v>-0.80901699437494734</v>
      </c>
      <c r="S23" s="10">
        <v>0.30901699437494723</v>
      </c>
      <c r="T23" s="10">
        <v>0.30901699437494773</v>
      </c>
      <c r="U23" s="11">
        <v>-0.80901699437494767</v>
      </c>
      <c r="AE23" s="6"/>
    </row>
    <row r="24" spans="5:31" ht="24" customHeight="1">
      <c r="E24" s="12">
        <v>0.30901699437494745</v>
      </c>
      <c r="F24">
        <v>0.30901699437494745</v>
      </c>
      <c r="G24">
        <v>0.30901699437494745</v>
      </c>
      <c r="H24">
        <v>0.30901699437494745</v>
      </c>
      <c r="I24" s="13">
        <v>0.30901699437494745</v>
      </c>
      <c r="K24" s="12">
        <v>0.30901699437494745</v>
      </c>
      <c r="L24">
        <v>-0.80901699437494734</v>
      </c>
      <c r="M24">
        <v>-0.80901699437494723</v>
      </c>
      <c r="N24">
        <v>0.30901699437494723</v>
      </c>
      <c r="O24" s="13">
        <v>1</v>
      </c>
      <c r="Q24" s="12">
        <v>0.30901699437494745</v>
      </c>
      <c r="R24">
        <v>-0.80901699437494723</v>
      </c>
      <c r="S24">
        <v>1</v>
      </c>
      <c r="T24">
        <v>-0.80901699437494723</v>
      </c>
      <c r="U24" s="13">
        <v>0.30901699437494701</v>
      </c>
      <c r="AE24" s="6"/>
    </row>
    <row r="25" spans="5:31" ht="24" customHeight="1">
      <c r="E25" s="12">
        <v>-0.80901699437494734</v>
      </c>
      <c r="F25">
        <v>-0.80901699437494734</v>
      </c>
      <c r="G25">
        <v>-0.80901699437494734</v>
      </c>
      <c r="H25">
        <v>-0.80901699437494734</v>
      </c>
      <c r="I25" s="13">
        <v>-0.80901699437494734</v>
      </c>
      <c r="K25" s="12">
        <v>-0.80901699437494734</v>
      </c>
      <c r="L25">
        <v>-0.80901699437494723</v>
      </c>
      <c r="M25">
        <v>0.30901699437494723</v>
      </c>
      <c r="N25">
        <v>1</v>
      </c>
      <c r="O25" s="13">
        <v>0.30901699437494684</v>
      </c>
      <c r="Q25" s="12">
        <v>-0.80901699437494734</v>
      </c>
      <c r="R25">
        <v>0.30901699437494723</v>
      </c>
      <c r="S25">
        <v>0.30901699437494684</v>
      </c>
      <c r="T25">
        <v>-0.80901699437494767</v>
      </c>
      <c r="U25" s="13">
        <v>1</v>
      </c>
      <c r="AE25" s="6"/>
    </row>
    <row r="26" spans="5:31" ht="24" customHeight="1">
      <c r="E26" s="12">
        <v>-0.80901699437494745</v>
      </c>
      <c r="F26">
        <v>-0.80901699437494745</v>
      </c>
      <c r="G26">
        <v>-0.80901699437494745</v>
      </c>
      <c r="H26">
        <v>-0.80901699437494745</v>
      </c>
      <c r="I26" s="13">
        <v>-0.80901699437494745</v>
      </c>
      <c r="K26" s="12">
        <v>-0.80901699437494745</v>
      </c>
      <c r="L26">
        <v>0.30901699437494723</v>
      </c>
      <c r="M26">
        <v>1</v>
      </c>
      <c r="N26">
        <v>0.30901699437494773</v>
      </c>
      <c r="O26" s="13">
        <v>-0.80901699437494723</v>
      </c>
      <c r="Q26" s="12">
        <v>-0.80901699437494745</v>
      </c>
      <c r="R26">
        <v>1</v>
      </c>
      <c r="S26">
        <v>-0.80901699437494723</v>
      </c>
      <c r="T26">
        <v>0.30901699437494534</v>
      </c>
      <c r="U26" s="13">
        <v>0.30901699437494623</v>
      </c>
      <c r="AE26" s="6"/>
    </row>
    <row r="27" spans="5:31" ht="24" customHeight="1">
      <c r="E27" s="14">
        <v>0.30901699437494723</v>
      </c>
      <c r="F27" s="15">
        <v>0.30901699437494723</v>
      </c>
      <c r="G27" s="15">
        <v>0.30901699437494723</v>
      </c>
      <c r="H27" s="15">
        <v>0.30901699437494723</v>
      </c>
      <c r="I27" s="16">
        <v>0.30901699437494723</v>
      </c>
      <c r="K27" s="14">
        <v>0.30901699437494723</v>
      </c>
      <c r="L27" s="15">
        <v>1</v>
      </c>
      <c r="M27" s="15">
        <v>0.30901699437494684</v>
      </c>
      <c r="N27" s="15">
        <v>-0.80901699437494723</v>
      </c>
      <c r="O27" s="16">
        <v>-0.80901699437494767</v>
      </c>
      <c r="Q27" s="14">
        <v>0.30901699437494723</v>
      </c>
      <c r="R27" s="15">
        <v>0.30901699437494684</v>
      </c>
      <c r="S27" s="15">
        <v>-0.80901699437494767</v>
      </c>
      <c r="T27" s="15">
        <v>1</v>
      </c>
      <c r="U27" s="16">
        <v>-0.80901699437494812</v>
      </c>
      <c r="AE27" s="6"/>
    </row>
    <row r="28" spans="5:31" ht="24" customHeight="1">
      <c r="AE28" s="6"/>
    </row>
    <row r="29" spans="5:31" ht="24" customHeight="1">
      <c r="E29" s="9">
        <v>1</v>
      </c>
      <c r="F29" s="10">
        <v>1</v>
      </c>
      <c r="G29" s="10">
        <v>1</v>
      </c>
      <c r="H29" s="10">
        <v>1</v>
      </c>
      <c r="I29" s="11">
        <v>1</v>
      </c>
      <c r="K29" s="9">
        <v>1</v>
      </c>
      <c r="L29" s="10">
        <v>0.30901699437494745</v>
      </c>
      <c r="M29" s="10">
        <v>-0.80901699437494734</v>
      </c>
      <c r="N29" s="10">
        <v>-0.80901699437494745</v>
      </c>
      <c r="O29" s="11">
        <v>0.30901699437494723</v>
      </c>
      <c r="Q29" s="9">
        <v>1</v>
      </c>
      <c r="R29" s="10">
        <v>-0.80901699437494734</v>
      </c>
      <c r="S29" s="10">
        <v>0.30901699437494723</v>
      </c>
      <c r="T29" s="10">
        <v>0.30901699437494773</v>
      </c>
      <c r="U29" s="11">
        <v>-0.80901699437494767</v>
      </c>
      <c r="AE29" s="6"/>
    </row>
    <row r="30" spans="5:31" ht="24" customHeight="1">
      <c r="E30" s="12">
        <v>-0.80901699437494734</v>
      </c>
      <c r="F30">
        <v>-0.80901699437494734</v>
      </c>
      <c r="G30">
        <v>-0.80901699437494734</v>
      </c>
      <c r="H30">
        <v>-0.80901699437494734</v>
      </c>
      <c r="I30" s="13">
        <v>-0.80901699437494734</v>
      </c>
      <c r="K30" s="12">
        <v>-0.80901699437494734</v>
      </c>
      <c r="L30">
        <v>-0.80901699437494723</v>
      </c>
      <c r="M30">
        <v>0.30901699437494723</v>
      </c>
      <c r="N30">
        <v>1</v>
      </c>
      <c r="O30" s="13">
        <v>0.30901699437494684</v>
      </c>
      <c r="Q30" s="12">
        <v>-0.80901699437494734</v>
      </c>
      <c r="R30">
        <v>0.30901699437494723</v>
      </c>
      <c r="S30">
        <v>0.30901699437494684</v>
      </c>
      <c r="T30">
        <v>-0.80901699437494767</v>
      </c>
      <c r="U30" s="13">
        <v>1</v>
      </c>
      <c r="AE30" s="6"/>
    </row>
    <row r="31" spans="5:31" ht="24" customHeight="1">
      <c r="E31" s="12">
        <v>0.30901699437494723</v>
      </c>
      <c r="F31">
        <v>0.30901699437494723</v>
      </c>
      <c r="G31">
        <v>0.30901699437494723</v>
      </c>
      <c r="H31">
        <v>0.30901699437494723</v>
      </c>
      <c r="I31" s="13">
        <v>0.30901699437494723</v>
      </c>
      <c r="K31" s="12">
        <v>0.30901699437494723</v>
      </c>
      <c r="L31">
        <v>1</v>
      </c>
      <c r="M31">
        <v>0.30901699437494684</v>
      </c>
      <c r="N31">
        <v>-0.80901699437494723</v>
      </c>
      <c r="O31" s="13">
        <v>-0.80901699437494767</v>
      </c>
      <c r="Q31" s="12">
        <v>0.30901699437494723</v>
      </c>
      <c r="R31">
        <v>0.30901699437494684</v>
      </c>
      <c r="S31">
        <v>-0.80901699437494767</v>
      </c>
      <c r="T31">
        <v>1</v>
      </c>
      <c r="U31" s="13">
        <v>-0.80901699437494812</v>
      </c>
      <c r="AE31" s="6"/>
    </row>
    <row r="32" spans="5:31" ht="24" customHeight="1">
      <c r="E32" s="12">
        <v>0.30901699437494773</v>
      </c>
      <c r="F32">
        <v>0.30901699437494773</v>
      </c>
      <c r="G32">
        <v>0.30901699437494773</v>
      </c>
      <c r="H32">
        <v>0.30901699437494773</v>
      </c>
      <c r="I32" s="13">
        <v>0.30901699437494773</v>
      </c>
      <c r="K32" s="12">
        <v>0.30901699437494773</v>
      </c>
      <c r="L32">
        <v>-0.80901699437494723</v>
      </c>
      <c r="M32">
        <v>-0.80901699437494767</v>
      </c>
      <c r="N32">
        <v>0.30901699437494534</v>
      </c>
      <c r="O32" s="13">
        <v>1</v>
      </c>
      <c r="Q32" s="12">
        <v>0.30901699437494773</v>
      </c>
      <c r="R32">
        <v>-0.80901699437494767</v>
      </c>
      <c r="S32">
        <v>1</v>
      </c>
      <c r="T32">
        <v>-0.80901699437494712</v>
      </c>
      <c r="U32" s="13">
        <v>0.30901699437494679</v>
      </c>
      <c r="AE32" s="6"/>
    </row>
    <row r="33" spans="5:33" ht="24" customHeight="1">
      <c r="E33" s="14">
        <v>-0.80901699437494767</v>
      </c>
      <c r="F33" s="15">
        <v>-0.80901699437494767</v>
      </c>
      <c r="G33" s="15">
        <v>-0.80901699437494767</v>
      </c>
      <c r="H33" s="15">
        <v>-0.80901699437494767</v>
      </c>
      <c r="I33" s="16">
        <v>-0.80901699437494767</v>
      </c>
      <c r="K33" s="14">
        <v>-0.80901699437494767</v>
      </c>
      <c r="L33" s="15">
        <v>0.30901699437494701</v>
      </c>
      <c r="M33" s="15">
        <v>1</v>
      </c>
      <c r="N33" s="15">
        <v>0.30901699437494623</v>
      </c>
      <c r="O33" s="16">
        <v>-0.80901699437494812</v>
      </c>
      <c r="Q33" s="14">
        <v>-0.80901699437494767</v>
      </c>
      <c r="R33" s="15">
        <v>1</v>
      </c>
      <c r="S33" s="15">
        <v>-0.80901699437494812</v>
      </c>
      <c r="T33" s="15">
        <v>0.30901699437494679</v>
      </c>
      <c r="U33" s="16">
        <v>0.30901699437494817</v>
      </c>
      <c r="AE33" s="6"/>
    </row>
    <row r="34" spans="5:33" ht="24" customHeight="1">
      <c r="AE34" s="7"/>
    </row>
    <row r="36" spans="5:33" ht="24" customHeight="1"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9"/>
      <c r="AE36" s="5"/>
    </row>
    <row r="37" spans="5:33" ht="24" customHeight="1"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9"/>
      <c r="AE37" s="6"/>
    </row>
    <row r="38" spans="5:33" ht="24" customHeight="1"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E38" s="6"/>
    </row>
    <row r="39" spans="5:33" ht="24" customHeight="1"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9"/>
      <c r="AE39" s="6"/>
    </row>
    <row r="40" spans="5:33" ht="24" customHeight="1">
      <c r="E40" s="17" cm="1">
        <f t="array" ref="E40:AC40">_xlfn.TOROW(K23:O27)</f>
        <v>1</v>
      </c>
      <c r="F40" s="18">
        <v>0.30901699437494745</v>
      </c>
      <c r="G40" s="18">
        <v>-0.80901699437494734</v>
      </c>
      <c r="H40" s="18">
        <v>-0.80901699437494745</v>
      </c>
      <c r="I40" s="18">
        <v>0.30901699437494723</v>
      </c>
      <c r="J40" s="18">
        <v>0.30901699437494745</v>
      </c>
      <c r="K40" s="18">
        <v>-0.80901699437494734</v>
      </c>
      <c r="L40" s="18">
        <v>-0.80901699437494723</v>
      </c>
      <c r="M40" s="18">
        <v>0.30901699437494723</v>
      </c>
      <c r="N40" s="18">
        <v>1</v>
      </c>
      <c r="O40" s="18">
        <v>-0.80901699437494734</v>
      </c>
      <c r="P40" s="18">
        <v>-0.80901699437494723</v>
      </c>
      <c r="Q40" s="18">
        <v>0.30901699437494723</v>
      </c>
      <c r="R40" s="18">
        <v>1</v>
      </c>
      <c r="S40" s="18">
        <v>0.30901699437494684</v>
      </c>
      <c r="T40" s="18">
        <v>-0.80901699437494745</v>
      </c>
      <c r="U40" s="18">
        <v>0.30901699437494723</v>
      </c>
      <c r="V40" s="18">
        <v>1</v>
      </c>
      <c r="W40" s="18">
        <v>0.30901699437494773</v>
      </c>
      <c r="X40" s="18">
        <v>-0.80901699437494723</v>
      </c>
      <c r="Y40" s="18">
        <v>0.30901699437494723</v>
      </c>
      <c r="Z40" s="18">
        <v>1</v>
      </c>
      <c r="AA40" s="18">
        <v>0.30901699437494684</v>
      </c>
      <c r="AB40" s="18">
        <v>-0.80901699437494723</v>
      </c>
      <c r="AC40" s="19">
        <v>-0.80901699437494767</v>
      </c>
      <c r="AE40" s="6"/>
    </row>
    <row r="41" spans="5:33" ht="24" customHeight="1">
      <c r="E41" s="17" cm="1">
        <f t="array" ref="E41:AC41">_xlfn.TOROW(Q23:U27)</f>
        <v>1</v>
      </c>
      <c r="F41" s="18">
        <v>-0.80901699437494734</v>
      </c>
      <c r="G41" s="18">
        <v>0.30901699437494723</v>
      </c>
      <c r="H41" s="18">
        <v>0.30901699437494773</v>
      </c>
      <c r="I41" s="18">
        <v>-0.80901699437494767</v>
      </c>
      <c r="J41" s="18">
        <v>0.30901699437494745</v>
      </c>
      <c r="K41" s="18">
        <v>-0.80901699437494723</v>
      </c>
      <c r="L41" s="18">
        <v>1</v>
      </c>
      <c r="M41" s="18">
        <v>-0.80901699437494723</v>
      </c>
      <c r="N41" s="18">
        <v>0.30901699437494701</v>
      </c>
      <c r="O41" s="18">
        <v>-0.80901699437494734</v>
      </c>
      <c r="P41" s="18">
        <v>0.30901699437494723</v>
      </c>
      <c r="Q41" s="18">
        <v>0.30901699437494684</v>
      </c>
      <c r="R41" s="18">
        <v>-0.80901699437494767</v>
      </c>
      <c r="S41" s="18">
        <v>1</v>
      </c>
      <c r="T41" s="18">
        <v>-0.80901699437494745</v>
      </c>
      <c r="U41" s="18">
        <v>1</v>
      </c>
      <c r="V41" s="18">
        <v>-0.80901699437494723</v>
      </c>
      <c r="W41" s="18">
        <v>0.30901699437494534</v>
      </c>
      <c r="X41" s="18">
        <v>0.30901699437494623</v>
      </c>
      <c r="Y41" s="18">
        <v>0.30901699437494723</v>
      </c>
      <c r="Z41" s="18">
        <v>0.30901699437494684</v>
      </c>
      <c r="AA41" s="18">
        <v>-0.80901699437494767</v>
      </c>
      <c r="AB41" s="18">
        <v>1</v>
      </c>
      <c r="AC41" s="19">
        <v>-0.80901699437494812</v>
      </c>
      <c r="AE41" s="6"/>
    </row>
    <row r="42" spans="5:33" ht="24" customHeight="1">
      <c r="E42" s="17" cm="1">
        <f t="array" ref="E42:AC42">_xlfn.TOROW(E29:I33)</f>
        <v>1</v>
      </c>
      <c r="F42" s="18">
        <v>1</v>
      </c>
      <c r="G42" s="18">
        <v>1</v>
      </c>
      <c r="H42" s="18">
        <v>1</v>
      </c>
      <c r="I42" s="18">
        <v>1</v>
      </c>
      <c r="J42" s="18">
        <v>-0.80901699437494734</v>
      </c>
      <c r="K42" s="18">
        <v>-0.80901699437494734</v>
      </c>
      <c r="L42" s="18">
        <v>-0.80901699437494734</v>
      </c>
      <c r="M42" s="18">
        <v>-0.80901699437494734</v>
      </c>
      <c r="N42" s="18">
        <v>-0.80901699437494734</v>
      </c>
      <c r="O42" s="18">
        <v>0.30901699437494723</v>
      </c>
      <c r="P42" s="18">
        <v>0.30901699437494723</v>
      </c>
      <c r="Q42" s="18">
        <v>0.30901699437494723</v>
      </c>
      <c r="R42" s="18">
        <v>0.30901699437494723</v>
      </c>
      <c r="S42" s="18">
        <v>0.30901699437494723</v>
      </c>
      <c r="T42" s="18">
        <v>0.30901699437494773</v>
      </c>
      <c r="U42" s="18">
        <v>0.30901699437494773</v>
      </c>
      <c r="V42" s="18">
        <v>0.30901699437494773</v>
      </c>
      <c r="W42" s="18">
        <v>0.30901699437494773</v>
      </c>
      <c r="X42" s="18">
        <v>0.30901699437494773</v>
      </c>
      <c r="Y42" s="18">
        <v>-0.80901699437494767</v>
      </c>
      <c r="Z42" s="18">
        <v>-0.80901699437494767</v>
      </c>
      <c r="AA42" s="18">
        <v>-0.80901699437494767</v>
      </c>
      <c r="AB42" s="18">
        <v>-0.80901699437494767</v>
      </c>
      <c r="AC42" s="19">
        <v>-0.80901699437494767</v>
      </c>
      <c r="AE42" s="6"/>
    </row>
    <row r="43" spans="5:33" ht="24" customHeight="1">
      <c r="E43" s="17" cm="1">
        <f t="array" ref="E43:AC43">_xlfn.TOROW(K29:O33)</f>
        <v>1</v>
      </c>
      <c r="F43" s="18">
        <v>0.30901699437494745</v>
      </c>
      <c r="G43" s="18">
        <v>-0.80901699437494734</v>
      </c>
      <c r="H43" s="18">
        <v>-0.80901699437494745</v>
      </c>
      <c r="I43" s="18">
        <v>0.30901699437494723</v>
      </c>
      <c r="J43" s="18">
        <v>-0.80901699437494734</v>
      </c>
      <c r="K43" s="18">
        <v>-0.80901699437494723</v>
      </c>
      <c r="L43" s="18">
        <v>0.30901699437494723</v>
      </c>
      <c r="M43" s="18">
        <v>1</v>
      </c>
      <c r="N43" s="18">
        <v>0.30901699437494684</v>
      </c>
      <c r="O43" s="18">
        <v>0.30901699437494723</v>
      </c>
      <c r="P43" s="18">
        <v>1</v>
      </c>
      <c r="Q43" s="18">
        <v>0.30901699437494684</v>
      </c>
      <c r="R43" s="18">
        <v>-0.80901699437494723</v>
      </c>
      <c r="S43" s="18">
        <v>-0.80901699437494767</v>
      </c>
      <c r="T43" s="18">
        <v>0.30901699437494773</v>
      </c>
      <c r="U43" s="18">
        <v>-0.80901699437494723</v>
      </c>
      <c r="V43" s="18">
        <v>-0.80901699437494767</v>
      </c>
      <c r="W43" s="18">
        <v>0.30901699437494534</v>
      </c>
      <c r="X43" s="18">
        <v>1</v>
      </c>
      <c r="Y43" s="18">
        <v>-0.80901699437494767</v>
      </c>
      <c r="Z43" s="18">
        <v>0.30901699437494701</v>
      </c>
      <c r="AA43" s="18">
        <v>1</v>
      </c>
      <c r="AB43" s="18">
        <v>0.30901699437494623</v>
      </c>
      <c r="AC43" s="19">
        <v>-0.80901699437494812</v>
      </c>
      <c r="AE43" s="6"/>
    </row>
    <row r="44" spans="5:33" ht="24" customHeight="1">
      <c r="E44" s="17" cm="1">
        <f t="array" ref="E44:AC44">_xlfn.TOROW(Q29:U33)</f>
        <v>1</v>
      </c>
      <c r="F44" s="18">
        <v>-0.80901699437494734</v>
      </c>
      <c r="G44" s="18">
        <v>0.30901699437494723</v>
      </c>
      <c r="H44" s="18">
        <v>0.30901699437494773</v>
      </c>
      <c r="I44" s="18">
        <v>-0.80901699437494767</v>
      </c>
      <c r="J44" s="18">
        <v>-0.80901699437494734</v>
      </c>
      <c r="K44" s="18">
        <v>0.30901699437494723</v>
      </c>
      <c r="L44" s="18">
        <v>0.30901699437494684</v>
      </c>
      <c r="M44" s="18">
        <v>-0.80901699437494767</v>
      </c>
      <c r="N44" s="18">
        <v>1</v>
      </c>
      <c r="O44" s="18">
        <v>0.30901699437494723</v>
      </c>
      <c r="P44" s="18">
        <v>0.30901699437494684</v>
      </c>
      <c r="Q44" s="18">
        <v>-0.80901699437494767</v>
      </c>
      <c r="R44" s="18">
        <v>1</v>
      </c>
      <c r="S44" s="18">
        <v>-0.80901699437494812</v>
      </c>
      <c r="T44" s="18">
        <v>0.30901699437494773</v>
      </c>
      <c r="U44" s="18">
        <v>-0.80901699437494767</v>
      </c>
      <c r="V44" s="18">
        <v>1</v>
      </c>
      <c r="W44" s="18">
        <v>-0.80901699437494712</v>
      </c>
      <c r="X44" s="18">
        <v>0.30901699437494679</v>
      </c>
      <c r="Y44" s="18">
        <v>-0.80901699437494767</v>
      </c>
      <c r="Z44" s="18">
        <v>1</v>
      </c>
      <c r="AA44" s="18">
        <v>-0.80901699437494812</v>
      </c>
      <c r="AB44" s="18">
        <v>0.30901699437494679</v>
      </c>
      <c r="AC44" s="19">
        <v>0.30901699437494817</v>
      </c>
      <c r="AE44" s="7"/>
    </row>
    <row r="47" spans="5:33" ht="24" customHeight="1">
      <c r="AE47" s="9"/>
      <c r="AF47" s="10"/>
      <c r="AG47" s="11"/>
    </row>
    <row r="48" spans="5:33" ht="24" customHeight="1">
      <c r="AE48" s="12"/>
      <c r="AG48" s="13"/>
    </row>
    <row r="49" spans="1:33" ht="24" customHeight="1">
      <c r="AE49" s="14"/>
      <c r="AF49" s="15"/>
      <c r="AG49" s="16"/>
    </row>
    <row r="50" spans="1:33" ht="24" customHeight="1">
      <c r="AC50" t="s">
        <v>54</v>
      </c>
    </row>
    <row r="51" spans="1:33" ht="24" customHeight="1">
      <c r="AE51" t="s">
        <v>55</v>
      </c>
    </row>
    <row r="52" spans="1:33" ht="24" customHeight="1">
      <c r="AB52" t="s">
        <v>56</v>
      </c>
      <c r="AD52" t="s">
        <v>57</v>
      </c>
      <c r="AE52" s="9"/>
      <c r="AF52" s="10"/>
      <c r="AG52" s="11"/>
    </row>
    <row r="53" spans="1:33" ht="24" customHeight="1">
      <c r="AE53" s="12"/>
      <c r="AG53" s="13"/>
    </row>
    <row r="54" spans="1:33" ht="24" customHeight="1">
      <c r="AE54" s="14"/>
      <c r="AF54" s="15"/>
      <c r="AG54" s="16"/>
    </row>
    <row r="56" spans="1:33" s="1" customFormat="1" ht="24" customHeight="1">
      <c r="A56" s="24" t="s">
        <v>58</v>
      </c>
    </row>
    <row r="58" spans="1:33" ht="24" customHeight="1">
      <c r="AE58" s="5"/>
    </row>
    <row r="59" spans="1:33" ht="24" customHeight="1">
      <c r="AE59" s="6"/>
    </row>
    <row r="60" spans="1:33" ht="24" customHeight="1">
      <c r="AE60" s="6"/>
    </row>
    <row r="61" spans="1:33" ht="24" customHeight="1">
      <c r="AE61" s="6"/>
    </row>
    <row r="62" spans="1:33" ht="24" customHeight="1">
      <c r="AE62" s="6"/>
    </row>
    <row r="63" spans="1:33" ht="24" customHeight="1">
      <c r="AE63" s="6"/>
    </row>
    <row r="64" spans="1:33" ht="24" customHeight="1">
      <c r="AE64" s="6"/>
    </row>
    <row r="65" spans="21:31" ht="24" customHeight="1">
      <c r="AE65" s="6"/>
    </row>
    <row r="66" spans="21:31" ht="24" customHeight="1">
      <c r="AE66" s="7"/>
    </row>
    <row r="68" spans="21:31" ht="24" customHeight="1">
      <c r="U68" s="5"/>
      <c r="V68" s="5"/>
      <c r="W68" s="5"/>
      <c r="X68" s="5"/>
      <c r="Y68" s="5"/>
      <c r="Z68" s="5"/>
      <c r="AA68" s="5"/>
      <c r="AB68" s="5"/>
      <c r="AC68" s="5"/>
      <c r="AE68" s="5"/>
    </row>
    <row r="69" spans="21:31" ht="24" customHeight="1">
      <c r="U69" s="6"/>
      <c r="V69" s="6"/>
      <c r="W69" s="6"/>
      <c r="X69" s="6"/>
      <c r="Y69" s="6"/>
      <c r="Z69" s="6"/>
      <c r="AA69" s="6"/>
      <c r="AB69" s="6"/>
      <c r="AC69" s="6"/>
      <c r="AE69" s="6"/>
    </row>
    <row r="70" spans="21:31" ht="24" customHeight="1">
      <c r="U70" s="6"/>
      <c r="V70" s="6"/>
      <c r="W70" s="6"/>
      <c r="X70" s="6"/>
      <c r="Y70" s="6"/>
      <c r="Z70" s="6"/>
      <c r="AA70" s="6"/>
      <c r="AB70" s="6"/>
      <c r="AC70" s="6"/>
      <c r="AE70" s="6"/>
    </row>
    <row r="71" spans="21:31" ht="24" customHeight="1">
      <c r="U71" s="6"/>
      <c r="V71" s="6"/>
      <c r="W71" s="6"/>
      <c r="X71" s="6"/>
      <c r="Y71" s="6"/>
      <c r="Z71" s="6"/>
      <c r="AA71" s="6"/>
      <c r="AB71" s="6"/>
      <c r="AC71" s="6"/>
      <c r="AE71" s="6"/>
    </row>
    <row r="72" spans="21:31" ht="24" customHeight="1">
      <c r="U72" s="6"/>
      <c r="V72" s="6"/>
      <c r="W72" s="6"/>
      <c r="X72" s="6"/>
      <c r="Y72" s="6"/>
      <c r="Z72" s="6"/>
      <c r="AA72" s="6"/>
      <c r="AB72" s="6"/>
      <c r="AC72" s="6"/>
      <c r="AE72" s="6"/>
    </row>
    <row r="73" spans="21:31" ht="24" customHeight="1">
      <c r="U73" s="6"/>
      <c r="V73" s="6"/>
      <c r="W73" s="6"/>
      <c r="X73" s="6"/>
      <c r="Y73" s="6"/>
      <c r="Z73" s="6"/>
      <c r="AA73" s="6"/>
      <c r="AB73" s="6"/>
      <c r="AC73" s="6"/>
      <c r="AE73" s="6"/>
    </row>
    <row r="74" spans="21:31" ht="24" customHeight="1">
      <c r="U74" s="6"/>
      <c r="V74" s="6"/>
      <c r="W74" s="6"/>
      <c r="X74" s="6"/>
      <c r="Y74" s="6"/>
      <c r="Z74" s="6"/>
      <c r="AA74" s="6"/>
      <c r="AB74" s="6"/>
      <c r="AC74" s="6"/>
      <c r="AE74" s="6"/>
    </row>
    <row r="75" spans="21:31" ht="24" customHeight="1">
      <c r="U75" s="6"/>
      <c r="V75" s="6"/>
      <c r="W75" s="6"/>
      <c r="X75" s="6"/>
      <c r="Y75" s="6"/>
      <c r="Z75" s="6"/>
      <c r="AA75" s="6"/>
      <c r="AB75" s="6"/>
      <c r="AC75" s="6"/>
      <c r="AE75" s="6"/>
    </row>
    <row r="76" spans="21:31" ht="24" customHeight="1">
      <c r="U76" s="6"/>
      <c r="V76" s="6"/>
      <c r="W76" s="6"/>
      <c r="X76" s="6"/>
      <c r="Y76" s="6"/>
      <c r="Z76" s="6"/>
      <c r="AA76" s="6"/>
      <c r="AB76" s="6"/>
      <c r="AC76" s="6"/>
      <c r="AE76" s="6"/>
    </row>
    <row r="77" spans="21:31" ht="24" customHeight="1">
      <c r="U77" s="6"/>
      <c r="V77" s="6"/>
      <c r="W77" s="6"/>
      <c r="X77" s="6"/>
      <c r="Y77" s="6"/>
      <c r="Z77" s="6"/>
      <c r="AA77" s="6"/>
      <c r="AB77" s="6"/>
      <c r="AC77" s="6"/>
      <c r="AE77" s="6"/>
    </row>
    <row r="78" spans="21:31" ht="24" customHeight="1">
      <c r="U78" s="6"/>
      <c r="V78" s="6"/>
      <c r="W78" s="6"/>
      <c r="X78" s="6"/>
      <c r="Y78" s="6"/>
      <c r="Z78" s="6"/>
      <c r="AA78" s="6"/>
      <c r="AB78" s="6"/>
      <c r="AC78" s="6"/>
      <c r="AE78" s="6"/>
    </row>
    <row r="79" spans="21:31" ht="24" customHeight="1">
      <c r="U79" s="6"/>
      <c r="V79" s="6"/>
      <c r="W79" s="6"/>
      <c r="X79" s="6"/>
      <c r="Y79" s="6"/>
      <c r="Z79" s="6"/>
      <c r="AA79" s="6"/>
      <c r="AB79" s="6"/>
      <c r="AC79" s="6"/>
      <c r="AE79" s="6"/>
    </row>
    <row r="80" spans="21:31" ht="24" customHeight="1">
      <c r="U80" s="6"/>
      <c r="V80" s="6"/>
      <c r="W80" s="6"/>
      <c r="X80" s="6"/>
      <c r="Y80" s="6"/>
      <c r="Z80" s="6"/>
      <c r="AA80" s="6"/>
      <c r="AB80" s="6"/>
      <c r="AC80" s="6"/>
      <c r="AE80" s="6"/>
    </row>
    <row r="81" spans="21:35" ht="24" customHeight="1">
      <c r="U81" s="6"/>
      <c r="V81" s="6"/>
      <c r="W81" s="6"/>
      <c r="X81" s="6"/>
      <c r="Y81" s="6"/>
      <c r="Z81" s="6"/>
      <c r="AA81" s="6"/>
      <c r="AB81" s="6"/>
      <c r="AC81" s="6"/>
      <c r="AE81" s="6"/>
    </row>
    <row r="82" spans="21:35" ht="24" customHeight="1">
      <c r="U82" s="6"/>
      <c r="V82" s="6"/>
      <c r="W82" s="6"/>
      <c r="X82" s="6"/>
      <c r="Y82" s="6"/>
      <c r="Z82" s="6"/>
      <c r="AA82" s="6"/>
      <c r="AB82" s="6"/>
      <c r="AC82" s="6"/>
      <c r="AE82" s="6"/>
    </row>
    <row r="83" spans="21:35" ht="24" customHeight="1">
      <c r="U83" s="6"/>
      <c r="V83" s="6"/>
      <c r="W83" s="6"/>
      <c r="X83" s="6"/>
      <c r="Y83" s="6"/>
      <c r="Z83" s="6"/>
      <c r="AA83" s="6"/>
      <c r="AB83" s="6"/>
      <c r="AC83" s="6"/>
      <c r="AE83" s="6"/>
    </row>
    <row r="84" spans="21:35" ht="24" customHeight="1">
      <c r="U84" s="6"/>
      <c r="V84" s="6"/>
      <c r="W84" s="6"/>
      <c r="X84" s="6"/>
      <c r="Y84" s="6"/>
      <c r="Z84" s="6"/>
      <c r="AA84" s="6"/>
      <c r="AB84" s="6"/>
      <c r="AC84" s="6"/>
      <c r="AE84" s="6"/>
    </row>
    <row r="85" spans="21:35" ht="24" customHeight="1">
      <c r="U85" s="6"/>
      <c r="V85" s="6"/>
      <c r="W85" s="6"/>
      <c r="X85" s="6"/>
      <c r="Y85" s="6"/>
      <c r="Z85" s="6"/>
      <c r="AA85" s="6"/>
      <c r="AB85" s="6"/>
      <c r="AC85" s="6"/>
      <c r="AE85" s="6"/>
    </row>
    <row r="86" spans="21:35" ht="24" customHeight="1">
      <c r="U86" s="6"/>
      <c r="V86" s="6"/>
      <c r="W86" s="6"/>
      <c r="X86" s="6"/>
      <c r="Y86" s="6"/>
      <c r="Z86" s="6"/>
      <c r="AA86" s="6"/>
      <c r="AB86" s="6"/>
      <c r="AC86" s="6"/>
      <c r="AE86" s="6"/>
    </row>
    <row r="87" spans="21:35" ht="24" customHeight="1">
      <c r="U87" s="6"/>
      <c r="V87" s="6"/>
      <c r="W87" s="6"/>
      <c r="X87" s="6"/>
      <c r="Y87" s="6"/>
      <c r="Z87" s="6"/>
      <c r="AA87" s="6"/>
      <c r="AB87" s="6"/>
      <c r="AC87" s="6"/>
      <c r="AE87" s="6"/>
    </row>
    <row r="88" spans="21:35" ht="24" customHeight="1">
      <c r="U88" s="6"/>
      <c r="V88" s="6"/>
      <c r="W88" s="6"/>
      <c r="X88" s="6"/>
      <c r="Y88" s="6"/>
      <c r="Z88" s="6"/>
      <c r="AA88" s="6"/>
      <c r="AB88" s="6"/>
      <c r="AC88" s="6"/>
      <c r="AE88" s="6"/>
    </row>
    <row r="89" spans="21:35" ht="24" customHeight="1">
      <c r="U89" s="6"/>
      <c r="V89" s="6"/>
      <c r="W89" s="6"/>
      <c r="X89" s="6"/>
      <c r="Y89" s="6"/>
      <c r="Z89" s="6"/>
      <c r="AA89" s="6"/>
      <c r="AB89" s="6"/>
      <c r="AC89" s="6"/>
      <c r="AE89" s="6"/>
    </row>
    <row r="90" spans="21:35" ht="24" customHeight="1">
      <c r="U90" s="6"/>
      <c r="V90" s="6"/>
      <c r="W90" s="6"/>
      <c r="X90" s="6"/>
      <c r="Y90" s="6"/>
      <c r="Z90" s="6"/>
      <c r="AA90" s="6"/>
      <c r="AB90" s="6"/>
      <c r="AC90" s="6"/>
      <c r="AE90" s="6"/>
    </row>
    <row r="91" spans="21:35" ht="24" customHeight="1">
      <c r="U91" s="6"/>
      <c r="V91" s="6"/>
      <c r="W91" s="6"/>
      <c r="X91" s="6"/>
      <c r="Y91" s="6"/>
      <c r="Z91" s="6"/>
      <c r="AA91" s="6"/>
      <c r="AB91" s="6"/>
      <c r="AC91" s="6"/>
      <c r="AE91" s="6"/>
    </row>
    <row r="92" spans="21:35" ht="24" customHeight="1">
      <c r="U92" s="7"/>
      <c r="V92" s="7"/>
      <c r="W92" s="7"/>
      <c r="X92" s="7"/>
      <c r="Y92" s="7"/>
      <c r="Z92" s="7"/>
      <c r="AA92" s="7"/>
      <c r="AB92" s="7"/>
      <c r="AC92" s="7"/>
      <c r="AE92" s="7"/>
    </row>
    <row r="94" spans="21:35" ht="24" customHeight="1">
      <c r="AB94" t="s">
        <v>49</v>
      </c>
    </row>
    <row r="95" spans="21:35" ht="24" customHeight="1">
      <c r="AB95" t="s">
        <v>59</v>
      </c>
      <c r="AE95" s="9"/>
      <c r="AF95" s="10"/>
      <c r="AG95" s="10"/>
      <c r="AH95" s="10"/>
      <c r="AI95" s="11"/>
    </row>
    <row r="96" spans="21:35" ht="24" customHeight="1">
      <c r="AE96" s="12"/>
      <c r="AI96" s="13"/>
    </row>
    <row r="97" spans="1:35" ht="24" customHeight="1">
      <c r="AE97" s="12"/>
      <c r="AI97" s="13"/>
    </row>
    <row r="98" spans="1:35" ht="24" customHeight="1">
      <c r="AE98" s="12"/>
      <c r="AI98" s="13"/>
    </row>
    <row r="99" spans="1:35" ht="24" customHeight="1">
      <c r="AE99" s="14"/>
      <c r="AF99" s="15"/>
      <c r="AG99" s="15"/>
      <c r="AH99" s="15"/>
      <c r="AI99" s="16"/>
    </row>
    <row r="102" spans="1:35" s="1" customFormat="1" ht="24" customHeight="1">
      <c r="A102" s="24" t="s">
        <v>60</v>
      </c>
    </row>
    <row r="104" spans="1:35" ht="24" customHeight="1">
      <c r="R104" t="s">
        <v>61</v>
      </c>
    </row>
    <row r="105" spans="1:35" ht="24" customHeight="1">
      <c r="R105" t="s">
        <v>55</v>
      </c>
      <c r="S105" t="s">
        <v>57</v>
      </c>
      <c r="X105" t="s">
        <v>55</v>
      </c>
      <c r="Y105" t="s">
        <v>57</v>
      </c>
      <c r="AD105" t="s">
        <v>55</v>
      </c>
      <c r="AE105" t="s">
        <v>57</v>
      </c>
    </row>
    <row r="106" spans="1:35" ht="24" customHeight="1">
      <c r="R106">
        <v>0</v>
      </c>
      <c r="S106">
        <v>0</v>
      </c>
      <c r="X106">
        <v>1</v>
      </c>
      <c r="Y106">
        <v>0</v>
      </c>
      <c r="AD106">
        <v>2</v>
      </c>
      <c r="AE106">
        <v>0</v>
      </c>
    </row>
    <row r="107" spans="1:35" ht="24" customHeight="1">
      <c r="P107" t="s">
        <v>62</v>
      </c>
      <c r="R107" s="9"/>
      <c r="S107" s="10"/>
      <c r="T107" s="10"/>
      <c r="U107" s="10"/>
      <c r="V107" s="11"/>
      <c r="X107" s="9"/>
      <c r="Y107" s="10"/>
      <c r="Z107" s="10"/>
      <c r="AA107" s="10"/>
      <c r="AB107" s="11"/>
      <c r="AD107" s="9"/>
      <c r="AE107" s="10"/>
      <c r="AF107" s="10"/>
      <c r="AG107" s="10"/>
      <c r="AH107" s="11"/>
    </row>
    <row r="108" spans="1:35" ht="24" customHeight="1">
      <c r="R108" s="12"/>
      <c r="V108" s="13"/>
      <c r="X108" s="12"/>
      <c r="AB108" s="13"/>
      <c r="AD108" s="12"/>
      <c r="AH108" s="13"/>
    </row>
    <row r="109" spans="1:35" ht="24" customHeight="1">
      <c r="R109" s="12"/>
      <c r="V109" s="13"/>
      <c r="X109" s="12"/>
      <c r="AB109" s="13"/>
      <c r="AD109" s="12"/>
      <c r="AH109" s="13"/>
    </row>
    <row r="110" spans="1:35" ht="24" customHeight="1">
      <c r="R110" s="12"/>
      <c r="V110" s="13"/>
      <c r="X110" s="12"/>
      <c r="AB110" s="13"/>
      <c r="AD110" s="12"/>
      <c r="AH110" s="13"/>
    </row>
    <row r="111" spans="1:35" ht="24" customHeight="1">
      <c r="R111" s="14"/>
      <c r="S111" s="15"/>
      <c r="T111" s="15"/>
      <c r="U111" s="15"/>
      <c r="V111" s="16"/>
      <c r="X111" s="14"/>
      <c r="Y111" s="15"/>
      <c r="Z111" s="15"/>
      <c r="AA111" s="15"/>
      <c r="AB111" s="16"/>
      <c r="AD111" s="14"/>
      <c r="AE111" s="15"/>
      <c r="AF111" s="15"/>
      <c r="AG111" s="15"/>
      <c r="AH111" s="16"/>
    </row>
    <row r="112" spans="1:35" ht="24" customHeight="1">
      <c r="R112" t="s">
        <v>55</v>
      </c>
      <c r="S112" t="s">
        <v>57</v>
      </c>
      <c r="X112" t="s">
        <v>55</v>
      </c>
      <c r="Y112" t="s">
        <v>57</v>
      </c>
      <c r="AD112" t="s">
        <v>55</v>
      </c>
      <c r="AE112" t="s">
        <v>57</v>
      </c>
    </row>
    <row r="113" spans="16:34" ht="24" customHeight="1">
      <c r="R113">
        <v>0</v>
      </c>
      <c r="S113">
        <v>1</v>
      </c>
      <c r="X113">
        <v>1</v>
      </c>
      <c r="Y113">
        <v>1</v>
      </c>
      <c r="AD113">
        <v>2</v>
      </c>
      <c r="AE113">
        <v>1</v>
      </c>
    </row>
    <row r="114" spans="16:34" ht="24" customHeight="1">
      <c r="P114" t="s">
        <v>62</v>
      </c>
      <c r="R114" s="9"/>
      <c r="S114" s="10"/>
      <c r="T114" s="10"/>
      <c r="U114" s="10"/>
      <c r="V114" s="11"/>
      <c r="X114" s="9"/>
      <c r="Y114" s="10"/>
      <c r="Z114" s="10"/>
      <c r="AA114" s="10"/>
      <c r="AB114" s="11"/>
      <c r="AD114" s="9"/>
      <c r="AE114" s="10"/>
      <c r="AF114" s="10"/>
      <c r="AG114" s="10"/>
      <c r="AH114" s="11"/>
    </row>
    <row r="115" spans="16:34" ht="24" customHeight="1">
      <c r="R115" s="12"/>
      <c r="V115" s="13"/>
      <c r="X115" s="12"/>
      <c r="AB115" s="13"/>
      <c r="AD115" s="12"/>
      <c r="AH115" s="13"/>
    </row>
    <row r="116" spans="16:34" ht="24" customHeight="1">
      <c r="R116" s="12"/>
      <c r="V116" s="13"/>
      <c r="X116" s="12"/>
      <c r="AB116" s="13"/>
      <c r="AD116" s="12"/>
      <c r="AH116" s="13"/>
    </row>
    <row r="117" spans="16:34" ht="24" customHeight="1">
      <c r="R117" s="12"/>
      <c r="V117" s="13"/>
      <c r="X117" s="12"/>
      <c r="AB117" s="13"/>
      <c r="AD117" s="12"/>
      <c r="AH117" s="13"/>
    </row>
    <row r="118" spans="16:34" ht="24" customHeight="1">
      <c r="R118" s="14"/>
      <c r="S118" s="15"/>
      <c r="T118" s="15"/>
      <c r="U118" s="15"/>
      <c r="V118" s="16"/>
      <c r="X118" s="14"/>
      <c r="Y118" s="15"/>
      <c r="Z118" s="15"/>
      <c r="AA118" s="15"/>
      <c r="AB118" s="16"/>
      <c r="AD118" s="14"/>
      <c r="AE118" s="15"/>
      <c r="AF118" s="15"/>
      <c r="AG118" s="15"/>
      <c r="AH118" s="16"/>
    </row>
    <row r="119" spans="16:34" ht="24" customHeight="1">
      <c r="R119" t="s">
        <v>55</v>
      </c>
      <c r="S119" t="s">
        <v>57</v>
      </c>
      <c r="X119" t="s">
        <v>55</v>
      </c>
      <c r="Y119" t="s">
        <v>57</v>
      </c>
      <c r="AD119" t="s">
        <v>55</v>
      </c>
      <c r="AE119" t="s">
        <v>57</v>
      </c>
    </row>
    <row r="120" spans="16:34" ht="24" customHeight="1">
      <c r="R120">
        <v>0</v>
      </c>
      <c r="S120">
        <v>2</v>
      </c>
      <c r="X120">
        <v>1</v>
      </c>
      <c r="Y120">
        <v>2</v>
      </c>
      <c r="AD120">
        <v>2</v>
      </c>
      <c r="AE120">
        <v>2</v>
      </c>
    </row>
    <row r="121" spans="16:34" ht="24" customHeight="1">
      <c r="P121" t="s">
        <v>62</v>
      </c>
      <c r="R121" s="9"/>
      <c r="S121" s="10"/>
      <c r="T121" s="10"/>
      <c r="U121" s="10"/>
      <c r="V121" s="11"/>
      <c r="X121" s="9"/>
      <c r="Y121" s="10"/>
      <c r="Z121" s="10"/>
      <c r="AA121" s="10"/>
      <c r="AB121" s="11"/>
      <c r="AD121" s="9"/>
      <c r="AE121" s="10"/>
      <c r="AF121" s="10"/>
      <c r="AG121" s="10"/>
      <c r="AH121" s="11"/>
    </row>
    <row r="122" spans="16:34" ht="24" customHeight="1">
      <c r="R122" s="12"/>
      <c r="V122" s="13"/>
      <c r="X122" s="12"/>
      <c r="AB122" s="13"/>
      <c r="AD122" s="12"/>
      <c r="AH122" s="13"/>
    </row>
    <row r="123" spans="16:34" ht="24" customHeight="1">
      <c r="R123" s="12"/>
      <c r="V123" s="13"/>
      <c r="X123" s="12"/>
      <c r="AB123" s="13"/>
      <c r="AD123" s="12"/>
      <c r="AH123" s="13"/>
    </row>
    <row r="124" spans="16:34" ht="24" customHeight="1">
      <c r="R124" s="12"/>
      <c r="V124" s="13"/>
      <c r="X124" s="12"/>
      <c r="AB124" s="13"/>
      <c r="AD124" s="12"/>
      <c r="AH124" s="13"/>
    </row>
    <row r="125" spans="16:34" ht="24" customHeight="1">
      <c r="R125" s="14"/>
      <c r="S125" s="15"/>
      <c r="T125" s="15"/>
      <c r="U125" s="15"/>
      <c r="V125" s="16"/>
      <c r="X125" s="14"/>
      <c r="Y125" s="15"/>
      <c r="Z125" s="15"/>
      <c r="AA125" s="15"/>
      <c r="AB125" s="16"/>
      <c r="AD125" s="14"/>
      <c r="AE125" s="15"/>
      <c r="AF125" s="15"/>
      <c r="AG125" s="15"/>
      <c r="AH125" s="16"/>
    </row>
    <row r="127" spans="16:34" ht="24" customHeight="1">
      <c r="P127" t="s">
        <v>63</v>
      </c>
    </row>
    <row r="128" spans="16:34" ht="24" customHeight="1">
      <c r="R128" s="9"/>
      <c r="S128" s="10"/>
      <c r="T128" s="10"/>
      <c r="U128" s="10"/>
      <c r="V128" s="11"/>
      <c r="X128" s="9"/>
      <c r="Y128" s="10"/>
      <c r="Z128" s="10"/>
      <c r="AA128" s="10"/>
      <c r="AB128" s="11"/>
      <c r="AD128" s="9"/>
      <c r="AE128" s="10"/>
      <c r="AF128" s="10"/>
      <c r="AG128" s="10"/>
      <c r="AH128" s="11"/>
    </row>
    <row r="129" spans="18:34" ht="24" customHeight="1">
      <c r="R129" s="12"/>
      <c r="V129" s="13"/>
      <c r="X129" s="12"/>
      <c r="AB129" s="13"/>
      <c r="AD129" s="12"/>
      <c r="AH129" s="13"/>
    </row>
    <row r="130" spans="18:34" ht="24" customHeight="1">
      <c r="R130" s="12"/>
      <c r="V130" s="13"/>
      <c r="X130" s="12"/>
      <c r="AB130" s="13"/>
      <c r="AD130" s="12"/>
      <c r="AH130" s="13"/>
    </row>
    <row r="131" spans="18:34" ht="24" customHeight="1">
      <c r="R131" s="12"/>
      <c r="V131" s="13"/>
      <c r="X131" s="12"/>
      <c r="AB131" s="13"/>
      <c r="AD131" s="12"/>
      <c r="AH131" s="13"/>
    </row>
    <row r="132" spans="18:34" ht="24" customHeight="1">
      <c r="R132" s="14"/>
      <c r="S132" s="15"/>
      <c r="T132" s="15"/>
      <c r="U132" s="15"/>
      <c r="V132" s="16"/>
      <c r="X132" s="14"/>
      <c r="Y132" s="15"/>
      <c r="Z132" s="15"/>
      <c r="AA132" s="15"/>
      <c r="AB132" s="16"/>
      <c r="AD132" s="14"/>
      <c r="AE132" s="15"/>
      <c r="AF132" s="15"/>
      <c r="AG132" s="15"/>
      <c r="AH132" s="16"/>
    </row>
    <row r="134" spans="18:34" ht="24" customHeight="1">
      <c r="R134" s="9"/>
      <c r="S134" s="10"/>
      <c r="T134" s="10"/>
      <c r="U134" s="10"/>
      <c r="V134" s="11"/>
      <c r="X134" s="9"/>
      <c r="Y134" s="10"/>
      <c r="Z134" s="10"/>
      <c r="AA134" s="10"/>
      <c r="AB134" s="11"/>
      <c r="AD134" s="9"/>
      <c r="AE134" s="10"/>
      <c r="AF134" s="10"/>
      <c r="AG134" s="10"/>
      <c r="AH134" s="11"/>
    </row>
    <row r="135" spans="18:34" ht="24" customHeight="1">
      <c r="R135" s="12"/>
      <c r="V135" s="13"/>
      <c r="X135" s="12"/>
      <c r="AB135" s="13"/>
      <c r="AD135" s="12"/>
      <c r="AH135" s="13"/>
    </row>
    <row r="136" spans="18:34" ht="24" customHeight="1">
      <c r="R136" s="12"/>
      <c r="V136" s="13"/>
      <c r="X136" s="12"/>
      <c r="AB136" s="13"/>
      <c r="AD136" s="12"/>
      <c r="AH136" s="13"/>
    </row>
    <row r="137" spans="18:34" ht="24" customHeight="1">
      <c r="R137" s="12"/>
      <c r="V137" s="13"/>
      <c r="X137" s="12"/>
      <c r="AB137" s="13"/>
      <c r="AD137" s="12"/>
      <c r="AH137" s="13"/>
    </row>
    <row r="138" spans="18:34" ht="24" customHeight="1">
      <c r="R138" s="14"/>
      <c r="S138" s="15"/>
      <c r="T138" s="15"/>
      <c r="U138" s="15"/>
      <c r="V138" s="16"/>
      <c r="X138" s="14"/>
      <c r="Y138" s="15"/>
      <c r="Z138" s="15"/>
      <c r="AA138" s="15"/>
      <c r="AB138" s="16"/>
      <c r="AD138" s="14"/>
      <c r="AE138" s="15"/>
      <c r="AF138" s="15"/>
      <c r="AG138" s="15"/>
      <c r="AH138" s="16"/>
    </row>
    <row r="140" spans="18:34" ht="24" customHeight="1">
      <c r="R140" s="9"/>
      <c r="S140" s="10"/>
      <c r="T140" s="10"/>
      <c r="U140" s="10"/>
      <c r="V140" s="11"/>
      <c r="X140" s="9"/>
      <c r="Y140" s="10"/>
      <c r="Z140" s="10"/>
      <c r="AA140" s="10"/>
      <c r="AB140" s="11"/>
      <c r="AD140" s="9"/>
      <c r="AE140" s="10"/>
      <c r="AF140" s="10"/>
      <c r="AG140" s="10"/>
      <c r="AH140" s="11"/>
    </row>
    <row r="141" spans="18:34" ht="24" customHeight="1">
      <c r="R141" s="12"/>
      <c r="V141" s="13"/>
      <c r="X141" s="12"/>
      <c r="AB141" s="13"/>
      <c r="AD141" s="12"/>
      <c r="AH141" s="13"/>
    </row>
    <row r="142" spans="18:34" ht="24" customHeight="1">
      <c r="R142" s="12"/>
      <c r="V142" s="13"/>
      <c r="X142" s="12"/>
      <c r="AB142" s="13"/>
      <c r="AD142" s="12"/>
      <c r="AH142" s="13"/>
    </row>
    <row r="143" spans="18:34" ht="24" customHeight="1">
      <c r="R143" s="12"/>
      <c r="V143" s="13"/>
      <c r="X143" s="12"/>
      <c r="AB143" s="13"/>
      <c r="AD143" s="12"/>
      <c r="AH143" s="13"/>
    </row>
    <row r="144" spans="18:34" ht="24" customHeight="1">
      <c r="R144" s="14"/>
      <c r="S144" s="15"/>
      <c r="T144" s="15"/>
      <c r="U144" s="15"/>
      <c r="V144" s="16"/>
      <c r="X144" s="14"/>
      <c r="Y144" s="15"/>
      <c r="Z144" s="15"/>
      <c r="AA144" s="15"/>
      <c r="AB144" s="16"/>
      <c r="AD144" s="14"/>
      <c r="AE144" s="15"/>
      <c r="AF144" s="15"/>
      <c r="AG144" s="15"/>
      <c r="AH144" s="16"/>
    </row>
    <row r="146" spans="1:15" s="1" customFormat="1" ht="24" customHeight="1">
      <c r="A146" s="24" t="s">
        <v>64</v>
      </c>
    </row>
    <row r="148" spans="1:15" ht="24" customHeight="1">
      <c r="J148" t="s">
        <v>27</v>
      </c>
      <c r="M148" t="s">
        <v>55</v>
      </c>
    </row>
    <row r="149" spans="1:15" ht="24" customHeight="1">
      <c r="J149" t="s">
        <v>65</v>
      </c>
      <c r="L149" t="s">
        <v>57</v>
      </c>
      <c r="M149" s="9">
        <v>0</v>
      </c>
      <c r="N149" s="10">
        <v>1</v>
      </c>
      <c r="O149" s="11">
        <v>1</v>
      </c>
    </row>
    <row r="150" spans="1:15" ht="24" customHeight="1">
      <c r="M150" s="12">
        <v>0</v>
      </c>
      <c r="N150">
        <v>2</v>
      </c>
      <c r="O150" s="13">
        <v>2</v>
      </c>
    </row>
    <row r="151" spans="1:15" ht="24" customHeight="1">
      <c r="M151" s="14">
        <v>1</v>
      </c>
      <c r="N151" s="15">
        <v>2</v>
      </c>
      <c r="O151" s="16">
        <v>1</v>
      </c>
    </row>
    <row r="153" spans="1:15" ht="24" customHeight="1" outlineLevel="1">
      <c r="M153" s="5"/>
    </row>
    <row r="154" spans="1:15" ht="24" customHeight="1" outlineLevel="1">
      <c r="M154" s="6"/>
    </row>
    <row r="155" spans="1:15" ht="24" customHeight="1" outlineLevel="1">
      <c r="M155" s="6"/>
    </row>
    <row r="156" spans="1:15" ht="24" customHeight="1" outlineLevel="1">
      <c r="M156" s="6"/>
    </row>
    <row r="157" spans="1:15" ht="24" customHeight="1" outlineLevel="1">
      <c r="M157" s="6"/>
    </row>
    <row r="158" spans="1:15" ht="24" customHeight="1" outlineLevel="1">
      <c r="M158" s="6"/>
    </row>
    <row r="159" spans="1:15" ht="24" customHeight="1" outlineLevel="1">
      <c r="M159" s="6"/>
    </row>
    <row r="160" spans="1:15" ht="24" customHeight="1" outlineLevel="1">
      <c r="M160" s="6"/>
    </row>
    <row r="161" spans="3:13" ht="24" customHeight="1" outlineLevel="1">
      <c r="M161" s="7"/>
    </row>
    <row r="162" spans="3:13" ht="24" customHeight="1" outlineLevel="1"/>
    <row r="163" spans="3:13" ht="24" customHeight="1" outlineLevel="1"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M163" s="5"/>
    </row>
    <row r="164" spans="3:13" ht="24" customHeight="1" outlineLevel="1">
      <c r="C164" s="6">
        <v>1</v>
      </c>
      <c r="D164" s="6">
        <v>0.30901699437494745</v>
      </c>
      <c r="E164" s="6">
        <v>-0.80901699437494734</v>
      </c>
      <c r="F164" s="6">
        <v>1</v>
      </c>
      <c r="G164" s="6">
        <v>0.30901699437494745</v>
      </c>
      <c r="H164" s="6">
        <v>-0.80901699437494734</v>
      </c>
      <c r="I164" s="6">
        <v>1</v>
      </c>
      <c r="J164" s="6">
        <v>0.30901699437494745</v>
      </c>
      <c r="K164" s="6">
        <v>-0.80901699437494734</v>
      </c>
      <c r="M164" s="6"/>
    </row>
    <row r="165" spans="3:13" ht="24" customHeight="1" outlineLevel="1">
      <c r="C165" s="6">
        <v>1</v>
      </c>
      <c r="D165" s="6">
        <v>-0.80901699437494734</v>
      </c>
      <c r="E165" s="6">
        <v>0.30901699437494723</v>
      </c>
      <c r="F165" s="6">
        <v>1</v>
      </c>
      <c r="G165" s="6">
        <v>-0.80901699437494734</v>
      </c>
      <c r="H165" s="6">
        <v>0.30901699437494723</v>
      </c>
      <c r="I165" s="6">
        <v>1</v>
      </c>
      <c r="J165" s="6">
        <v>-0.80901699437494734</v>
      </c>
      <c r="K165" s="6">
        <v>0.30901699437494723</v>
      </c>
      <c r="M165" s="6"/>
    </row>
    <row r="166" spans="3:13" ht="24" customHeight="1" outlineLevel="1">
      <c r="C166" s="6">
        <v>1</v>
      </c>
      <c r="D166" s="6">
        <v>-0.80901699437494745</v>
      </c>
      <c r="E166" s="6">
        <v>0.30901699437494773</v>
      </c>
      <c r="F166" s="6">
        <v>1</v>
      </c>
      <c r="G166" s="6">
        <v>-0.80901699437494745</v>
      </c>
      <c r="H166" s="6">
        <v>0.30901699437494773</v>
      </c>
      <c r="I166" s="6">
        <v>1</v>
      </c>
      <c r="J166" s="6">
        <v>-0.80901699437494745</v>
      </c>
      <c r="K166" s="6">
        <v>0.30901699437494773</v>
      </c>
      <c r="M166" s="6"/>
    </row>
    <row r="167" spans="3:13" ht="24" customHeight="1" outlineLevel="1">
      <c r="C167" s="6">
        <v>1</v>
      </c>
      <c r="D167" s="6">
        <v>0.30901699437494723</v>
      </c>
      <c r="E167" s="6">
        <v>-0.80901699437494767</v>
      </c>
      <c r="F167" s="6">
        <v>1</v>
      </c>
      <c r="G167" s="6">
        <v>0.30901699437494723</v>
      </c>
      <c r="H167" s="6">
        <v>-0.80901699437494767</v>
      </c>
      <c r="I167" s="6">
        <v>1</v>
      </c>
      <c r="J167" s="6">
        <v>0.30901699437494723</v>
      </c>
      <c r="K167" s="6">
        <v>-0.80901699437494767</v>
      </c>
      <c r="M167" s="6"/>
    </row>
    <row r="168" spans="3:13" ht="24" customHeight="1" outlineLevel="1">
      <c r="C168" s="6">
        <v>1</v>
      </c>
      <c r="D168" s="6">
        <v>1</v>
      </c>
      <c r="E168" s="6">
        <v>1</v>
      </c>
      <c r="F168" s="6">
        <v>0.30901699437494745</v>
      </c>
      <c r="G168" s="6">
        <v>0.30901699437494745</v>
      </c>
      <c r="H168" s="6">
        <v>0.30901699437494745</v>
      </c>
      <c r="I168" s="6">
        <v>-0.80901699437494734</v>
      </c>
      <c r="J168" s="6">
        <v>-0.80901699437494734</v>
      </c>
      <c r="K168" s="6">
        <v>-0.80901699437494734</v>
      </c>
      <c r="M168" s="6"/>
    </row>
    <row r="169" spans="3:13" ht="24" customHeight="1" outlineLevel="1">
      <c r="C169" s="6">
        <v>1</v>
      </c>
      <c r="D169" s="6">
        <v>0.30901699437494745</v>
      </c>
      <c r="E169" s="6">
        <v>-0.80901699437494734</v>
      </c>
      <c r="F169" s="6">
        <v>0.30901699437494745</v>
      </c>
      <c r="G169" s="6">
        <v>-0.80901699437494734</v>
      </c>
      <c r="H169" s="6">
        <v>-0.80901699437494723</v>
      </c>
      <c r="I169" s="6">
        <v>-0.80901699437494734</v>
      </c>
      <c r="J169" s="6">
        <v>-0.80901699437494723</v>
      </c>
      <c r="K169" s="6">
        <v>0.30901699437494723</v>
      </c>
      <c r="M169" s="6"/>
    </row>
    <row r="170" spans="3:13" ht="24" customHeight="1" outlineLevel="1">
      <c r="C170" s="6">
        <v>1</v>
      </c>
      <c r="D170" s="6">
        <v>-0.80901699437494734</v>
      </c>
      <c r="E170" s="6">
        <v>0.30901699437494723</v>
      </c>
      <c r="F170" s="6">
        <v>0.30901699437494745</v>
      </c>
      <c r="G170" s="6">
        <v>-0.80901699437494723</v>
      </c>
      <c r="H170" s="6">
        <v>1</v>
      </c>
      <c r="I170" s="6">
        <v>-0.80901699437494734</v>
      </c>
      <c r="J170" s="6">
        <v>0.30901699437494723</v>
      </c>
      <c r="K170" s="6">
        <v>0.30901699437494684</v>
      </c>
      <c r="M170" s="6"/>
    </row>
    <row r="171" spans="3:13" ht="24" customHeight="1" outlineLevel="1">
      <c r="C171" s="6">
        <v>1</v>
      </c>
      <c r="D171" s="6">
        <v>-0.80901699437494745</v>
      </c>
      <c r="E171" s="6">
        <v>0.30901699437494773</v>
      </c>
      <c r="F171" s="6">
        <v>0.30901699437494745</v>
      </c>
      <c r="G171" s="6">
        <v>0.30901699437494723</v>
      </c>
      <c r="H171" s="6">
        <v>-0.80901699437494723</v>
      </c>
      <c r="I171" s="6">
        <v>-0.80901699437494734</v>
      </c>
      <c r="J171" s="6">
        <v>1</v>
      </c>
      <c r="K171" s="6">
        <v>-0.80901699437494767</v>
      </c>
      <c r="M171" s="6"/>
    </row>
    <row r="172" spans="3:13" ht="24" customHeight="1" outlineLevel="1">
      <c r="C172" s="6">
        <v>1</v>
      </c>
      <c r="D172" s="6">
        <v>0.30901699437494723</v>
      </c>
      <c r="E172" s="6">
        <v>-0.80901699437494767</v>
      </c>
      <c r="F172" s="6">
        <v>0.30901699437494745</v>
      </c>
      <c r="G172" s="6">
        <v>1</v>
      </c>
      <c r="H172" s="6">
        <v>0.30901699437494701</v>
      </c>
      <c r="I172" s="6">
        <v>-0.80901699437494734</v>
      </c>
      <c r="J172" s="6">
        <v>0.30901699437494684</v>
      </c>
      <c r="K172" s="6">
        <v>1</v>
      </c>
      <c r="M172" s="6"/>
    </row>
    <row r="173" spans="3:13" ht="24" customHeight="1" outlineLevel="1">
      <c r="C173" s="6">
        <v>1</v>
      </c>
      <c r="D173" s="6">
        <v>1</v>
      </c>
      <c r="E173" s="6">
        <v>1</v>
      </c>
      <c r="F173" s="6">
        <v>-0.80901699437494734</v>
      </c>
      <c r="G173" s="6">
        <v>-0.80901699437494734</v>
      </c>
      <c r="H173" s="6">
        <v>-0.80901699437494734</v>
      </c>
      <c r="I173" s="6">
        <v>0.30901699437494723</v>
      </c>
      <c r="J173" s="6">
        <v>0.30901699437494723</v>
      </c>
      <c r="K173" s="6">
        <v>0.30901699437494723</v>
      </c>
      <c r="M173" s="6"/>
    </row>
    <row r="174" spans="3:13" ht="24" customHeight="1" outlineLevel="1">
      <c r="C174" s="6">
        <v>1</v>
      </c>
      <c r="D174" s="6">
        <v>0.30901699437494745</v>
      </c>
      <c r="E174" s="6">
        <v>-0.80901699437494734</v>
      </c>
      <c r="F174" s="6">
        <v>-0.80901699437494734</v>
      </c>
      <c r="G174" s="6">
        <v>-0.80901699437494723</v>
      </c>
      <c r="H174" s="6">
        <v>0.30901699437494723</v>
      </c>
      <c r="I174" s="6">
        <v>0.30901699437494723</v>
      </c>
      <c r="J174" s="6">
        <v>1</v>
      </c>
      <c r="K174" s="6">
        <v>0.30901699437494684</v>
      </c>
      <c r="M174" s="6"/>
    </row>
    <row r="175" spans="3:13" ht="24" customHeight="1" outlineLevel="1">
      <c r="C175" s="6">
        <v>1</v>
      </c>
      <c r="D175" s="6">
        <v>-0.80901699437494734</v>
      </c>
      <c r="E175" s="6">
        <v>0.30901699437494723</v>
      </c>
      <c r="F175" s="6">
        <v>-0.80901699437494734</v>
      </c>
      <c r="G175" s="6">
        <v>0.30901699437494723</v>
      </c>
      <c r="H175" s="6">
        <v>0.30901699437494684</v>
      </c>
      <c r="I175" s="6">
        <v>0.30901699437494723</v>
      </c>
      <c r="J175" s="6">
        <v>0.30901699437494684</v>
      </c>
      <c r="K175" s="6">
        <v>-0.80901699437494767</v>
      </c>
      <c r="M175" s="6"/>
    </row>
    <row r="176" spans="3:13" ht="24" customHeight="1" outlineLevel="1">
      <c r="C176" s="6">
        <v>1</v>
      </c>
      <c r="D176" s="6">
        <v>-0.80901699437494745</v>
      </c>
      <c r="E176" s="6">
        <v>0.30901699437494773</v>
      </c>
      <c r="F176" s="6">
        <v>-0.80901699437494734</v>
      </c>
      <c r="G176" s="6">
        <v>1</v>
      </c>
      <c r="H176" s="6">
        <v>-0.80901699437494767</v>
      </c>
      <c r="I176" s="6">
        <v>0.30901699437494723</v>
      </c>
      <c r="J176" s="6">
        <v>-0.80901699437494723</v>
      </c>
      <c r="K176" s="6">
        <v>1</v>
      </c>
      <c r="M176" s="6"/>
    </row>
    <row r="177" spans="3:17" ht="24" customHeight="1" outlineLevel="1">
      <c r="C177" s="6">
        <v>1</v>
      </c>
      <c r="D177" s="6">
        <v>0.30901699437494723</v>
      </c>
      <c r="E177" s="6">
        <v>-0.80901699437494767</v>
      </c>
      <c r="F177" s="6">
        <v>-0.80901699437494734</v>
      </c>
      <c r="G177" s="6">
        <v>0.30901699437494684</v>
      </c>
      <c r="H177" s="6">
        <v>1</v>
      </c>
      <c r="I177" s="6">
        <v>0.30901699437494723</v>
      </c>
      <c r="J177" s="6">
        <v>-0.80901699437494767</v>
      </c>
      <c r="K177" s="6">
        <v>-0.80901699437494812</v>
      </c>
      <c r="M177" s="6"/>
    </row>
    <row r="178" spans="3:17" ht="24" customHeight="1" outlineLevel="1">
      <c r="C178" s="6">
        <v>1</v>
      </c>
      <c r="D178" s="6">
        <v>1</v>
      </c>
      <c r="E178" s="6">
        <v>1</v>
      </c>
      <c r="F178" s="6">
        <v>-0.80901699437494745</v>
      </c>
      <c r="G178" s="6">
        <v>-0.80901699437494745</v>
      </c>
      <c r="H178" s="6">
        <v>-0.80901699437494745</v>
      </c>
      <c r="I178" s="6">
        <v>0.30901699437494773</v>
      </c>
      <c r="J178" s="6">
        <v>0.30901699437494773</v>
      </c>
      <c r="K178" s="6">
        <v>0.30901699437494773</v>
      </c>
      <c r="M178" s="6"/>
    </row>
    <row r="179" spans="3:17" ht="24" customHeight="1" outlineLevel="1">
      <c r="C179" s="6">
        <v>1</v>
      </c>
      <c r="D179" s="6">
        <v>0.30901699437494745</v>
      </c>
      <c r="E179" s="6">
        <v>-0.80901699437494734</v>
      </c>
      <c r="F179" s="6">
        <v>-0.80901699437494745</v>
      </c>
      <c r="G179" s="6">
        <v>0.30901699437494723</v>
      </c>
      <c r="H179" s="6">
        <v>1</v>
      </c>
      <c r="I179" s="6">
        <v>0.30901699437494773</v>
      </c>
      <c r="J179" s="6">
        <v>-0.80901699437494723</v>
      </c>
      <c r="K179" s="6">
        <v>-0.80901699437494767</v>
      </c>
      <c r="M179" s="6"/>
    </row>
    <row r="180" spans="3:17" ht="24" customHeight="1" outlineLevel="1">
      <c r="C180" s="6">
        <v>1</v>
      </c>
      <c r="D180" s="6">
        <v>-0.80901699437494734</v>
      </c>
      <c r="E180" s="6">
        <v>0.30901699437494723</v>
      </c>
      <c r="F180" s="6">
        <v>-0.80901699437494745</v>
      </c>
      <c r="G180" s="6">
        <v>1</v>
      </c>
      <c r="H180" s="6">
        <v>-0.80901699437494723</v>
      </c>
      <c r="I180" s="6">
        <v>0.30901699437494773</v>
      </c>
      <c r="J180" s="6">
        <v>-0.80901699437494767</v>
      </c>
      <c r="K180" s="6">
        <v>1</v>
      </c>
      <c r="M180" s="6"/>
    </row>
    <row r="181" spans="3:17" ht="24" customHeight="1" outlineLevel="1">
      <c r="C181" s="6">
        <v>1</v>
      </c>
      <c r="D181" s="6">
        <v>-0.80901699437494745</v>
      </c>
      <c r="E181" s="6">
        <v>0.30901699437494773</v>
      </c>
      <c r="F181" s="6">
        <v>-0.80901699437494745</v>
      </c>
      <c r="G181" s="6">
        <v>0.30901699437494773</v>
      </c>
      <c r="H181" s="6">
        <v>0.30901699437494534</v>
      </c>
      <c r="I181" s="6">
        <v>0.30901699437494773</v>
      </c>
      <c r="J181" s="6">
        <v>0.30901699437494534</v>
      </c>
      <c r="K181" s="6">
        <v>-0.80901699437494712</v>
      </c>
      <c r="M181" s="6"/>
    </row>
    <row r="182" spans="3:17" ht="24" customHeight="1" outlineLevel="1">
      <c r="C182" s="6">
        <v>1</v>
      </c>
      <c r="D182" s="6">
        <v>0.30901699437494723</v>
      </c>
      <c r="E182" s="6">
        <v>-0.80901699437494767</v>
      </c>
      <c r="F182" s="6">
        <v>-0.80901699437494745</v>
      </c>
      <c r="G182" s="6">
        <v>-0.80901699437494723</v>
      </c>
      <c r="H182" s="6">
        <v>0.30901699437494623</v>
      </c>
      <c r="I182" s="6">
        <v>0.30901699437494773</v>
      </c>
      <c r="J182" s="6">
        <v>1</v>
      </c>
      <c r="K182" s="6">
        <v>0.30901699437494679</v>
      </c>
      <c r="M182" s="6"/>
    </row>
    <row r="183" spans="3:17" ht="24" customHeight="1" outlineLevel="1">
      <c r="C183" s="6">
        <v>1</v>
      </c>
      <c r="D183" s="6">
        <v>1</v>
      </c>
      <c r="E183" s="6">
        <v>1</v>
      </c>
      <c r="F183" s="6">
        <v>0.30901699437494723</v>
      </c>
      <c r="G183" s="6">
        <v>0.30901699437494723</v>
      </c>
      <c r="H183" s="6">
        <v>0.30901699437494723</v>
      </c>
      <c r="I183" s="6">
        <v>-0.80901699437494767</v>
      </c>
      <c r="J183" s="6">
        <v>-0.80901699437494767</v>
      </c>
      <c r="K183" s="6">
        <v>-0.80901699437494767</v>
      </c>
      <c r="M183" s="6"/>
    </row>
    <row r="184" spans="3:17" ht="24" customHeight="1" outlineLevel="1">
      <c r="C184" s="6">
        <v>1</v>
      </c>
      <c r="D184" s="6">
        <v>0.30901699437494745</v>
      </c>
      <c r="E184" s="6">
        <v>-0.80901699437494734</v>
      </c>
      <c r="F184" s="6">
        <v>0.30901699437494723</v>
      </c>
      <c r="G184" s="6">
        <v>1</v>
      </c>
      <c r="H184" s="6">
        <v>0.30901699437494684</v>
      </c>
      <c r="I184" s="6">
        <v>-0.80901699437494767</v>
      </c>
      <c r="J184" s="6">
        <v>0.30901699437494701</v>
      </c>
      <c r="K184" s="6">
        <v>1</v>
      </c>
      <c r="M184" s="6"/>
    </row>
    <row r="185" spans="3:17" ht="24" customHeight="1" outlineLevel="1">
      <c r="C185" s="6">
        <v>1</v>
      </c>
      <c r="D185" s="6">
        <v>-0.80901699437494734</v>
      </c>
      <c r="E185" s="6">
        <v>0.30901699437494723</v>
      </c>
      <c r="F185" s="6">
        <v>0.30901699437494723</v>
      </c>
      <c r="G185" s="6">
        <v>0.30901699437494684</v>
      </c>
      <c r="H185" s="6">
        <v>-0.80901699437494767</v>
      </c>
      <c r="I185" s="6">
        <v>-0.80901699437494767</v>
      </c>
      <c r="J185" s="6">
        <v>1</v>
      </c>
      <c r="K185" s="6">
        <v>-0.80901699437494812</v>
      </c>
      <c r="M185" s="6"/>
    </row>
    <row r="186" spans="3:17" ht="24" customHeight="1" outlineLevel="1">
      <c r="C186" s="6">
        <v>1</v>
      </c>
      <c r="D186" s="6">
        <v>-0.80901699437494745</v>
      </c>
      <c r="E186" s="6">
        <v>0.30901699437494773</v>
      </c>
      <c r="F186" s="6">
        <v>0.30901699437494723</v>
      </c>
      <c r="G186" s="6">
        <v>-0.80901699437494723</v>
      </c>
      <c r="H186" s="6">
        <v>1</v>
      </c>
      <c r="I186" s="6">
        <v>-0.80901699437494767</v>
      </c>
      <c r="J186" s="6">
        <v>0.30901699437494623</v>
      </c>
      <c r="K186" s="6">
        <v>0.30901699437494679</v>
      </c>
      <c r="M186" s="6"/>
    </row>
    <row r="187" spans="3:17" ht="24" customHeight="1" outlineLevel="1">
      <c r="C187" s="7">
        <v>1</v>
      </c>
      <c r="D187" s="7">
        <v>0.30901699437494723</v>
      </c>
      <c r="E187" s="7">
        <v>-0.80901699437494767</v>
      </c>
      <c r="F187" s="7">
        <v>0.30901699437494723</v>
      </c>
      <c r="G187" s="7">
        <v>-0.80901699437494767</v>
      </c>
      <c r="H187" s="7">
        <v>-0.80901699437494812</v>
      </c>
      <c r="I187" s="7">
        <v>-0.80901699437494767</v>
      </c>
      <c r="J187" s="7">
        <v>-0.80901699437494812</v>
      </c>
      <c r="K187" s="7">
        <v>0.30901699437494817</v>
      </c>
      <c r="M187" s="7"/>
    </row>
    <row r="189" spans="3:17" ht="24" customHeight="1">
      <c r="J189" t="s">
        <v>49</v>
      </c>
      <c r="M189" t="s">
        <v>50</v>
      </c>
    </row>
    <row r="190" spans="3:17" ht="24" customHeight="1">
      <c r="J190" t="s">
        <v>59</v>
      </c>
      <c r="L190" t="s">
        <v>52</v>
      </c>
      <c r="M190" s="9"/>
      <c r="N190" s="10"/>
      <c r="O190" s="10"/>
      <c r="P190" s="10"/>
      <c r="Q190" s="11"/>
    </row>
    <row r="191" spans="3:17" ht="24" customHeight="1">
      <c r="M191" s="12"/>
      <c r="Q191" s="13"/>
    </row>
    <row r="192" spans="3:17" ht="24" customHeight="1">
      <c r="M192" s="12"/>
      <c r="Q192" s="13"/>
    </row>
    <row r="193" spans="1:33" ht="24" customHeight="1">
      <c r="M193" s="12"/>
      <c r="Q193" s="13"/>
    </row>
    <row r="194" spans="1:33" ht="24" customHeight="1">
      <c r="M194" s="14"/>
      <c r="N194" s="15"/>
      <c r="O194" s="15"/>
      <c r="P194" s="15"/>
      <c r="Q194" s="16"/>
    </row>
    <row r="197" spans="1:33" s="1" customFormat="1" ht="24" customHeight="1">
      <c r="A197" s="24" t="s">
        <v>66</v>
      </c>
    </row>
    <row r="201" spans="1:33" ht="24" customHeight="1">
      <c r="Z201" t="s">
        <v>49</v>
      </c>
      <c r="AC201" t="s">
        <v>50</v>
      </c>
    </row>
    <row r="202" spans="1:33" ht="24" customHeight="1">
      <c r="Z202" t="s">
        <v>59</v>
      </c>
      <c r="AB202" t="s">
        <v>52</v>
      </c>
      <c r="AC202" s="9" t="e" cm="1">
        <f t="array" ref="AC202">_xlfn.ANCHORARRAY(M190)</f>
        <v>#REF!</v>
      </c>
      <c r="AD202" s="10"/>
      <c r="AE202" s="10"/>
      <c r="AF202" s="10"/>
      <c r="AG202" s="11"/>
    </row>
    <row r="203" spans="1:33" ht="24" customHeight="1">
      <c r="AC203" s="12"/>
      <c r="AG203" s="13"/>
    </row>
    <row r="204" spans="1:33" ht="24" customHeight="1">
      <c r="AC204" s="12"/>
      <c r="AG204" s="13"/>
    </row>
    <row r="205" spans="1:33" ht="24" customHeight="1">
      <c r="AC205" s="12"/>
      <c r="AG205" s="13"/>
    </row>
    <row r="206" spans="1:33" ht="24" customHeight="1">
      <c r="AC206" s="14"/>
      <c r="AD206" s="15"/>
      <c r="AE206" s="15"/>
      <c r="AF206" s="15"/>
      <c r="AG206" s="16"/>
    </row>
    <row r="208" spans="1:33" ht="24" customHeight="1">
      <c r="Z208" t="s">
        <v>49</v>
      </c>
      <c r="AC208" s="5"/>
    </row>
    <row r="209" spans="29:29" ht="24" customHeight="1">
      <c r="AC209" s="6"/>
    </row>
    <row r="210" spans="29:29" ht="24" customHeight="1">
      <c r="AC210" s="6"/>
    </row>
    <row r="211" spans="29:29" ht="24" customHeight="1">
      <c r="AC211" s="6"/>
    </row>
    <row r="212" spans="29:29" ht="24" customHeight="1">
      <c r="AC212" s="6"/>
    </row>
    <row r="213" spans="29:29" ht="24" customHeight="1">
      <c r="AC213" s="6"/>
    </row>
    <row r="214" spans="29:29" ht="24" customHeight="1">
      <c r="AC214" s="6"/>
    </row>
    <row r="215" spans="29:29" ht="24" customHeight="1">
      <c r="AC215" s="6"/>
    </row>
    <row r="216" spans="29:29" ht="24" customHeight="1">
      <c r="AC216" s="6"/>
    </row>
    <row r="217" spans="29:29" ht="24" customHeight="1">
      <c r="AC217" s="6"/>
    </row>
    <row r="218" spans="29:29" ht="24" customHeight="1">
      <c r="AC218" s="6"/>
    </row>
    <row r="219" spans="29:29" ht="24" customHeight="1">
      <c r="AC219" s="6"/>
    </row>
    <row r="220" spans="29:29" ht="24" customHeight="1">
      <c r="AC220" s="6"/>
    </row>
    <row r="221" spans="29:29" ht="24" customHeight="1">
      <c r="AC221" s="6"/>
    </row>
    <row r="222" spans="29:29" ht="24" customHeight="1">
      <c r="AC222" s="6"/>
    </row>
    <row r="223" spans="29:29" ht="24" customHeight="1">
      <c r="AC223" s="6"/>
    </row>
    <row r="224" spans="29:29" ht="24" customHeight="1">
      <c r="AC224" s="6"/>
    </row>
    <row r="225" spans="3:29" ht="24" customHeight="1">
      <c r="AC225" s="6"/>
    </row>
    <row r="226" spans="3:29" ht="24" customHeight="1">
      <c r="AC226" s="6"/>
    </row>
    <row r="227" spans="3:29" ht="24" customHeight="1">
      <c r="AC227" s="6"/>
    </row>
    <row r="228" spans="3:29" ht="24" customHeight="1">
      <c r="AC228" s="6"/>
    </row>
    <row r="229" spans="3:29" ht="24" customHeight="1">
      <c r="AC229" s="6"/>
    </row>
    <row r="230" spans="3:29" ht="24" customHeight="1">
      <c r="AC230" s="6"/>
    </row>
    <row r="231" spans="3:29" ht="24" customHeight="1">
      <c r="AC231" s="6"/>
    </row>
    <row r="232" spans="3:29" ht="24" customHeight="1">
      <c r="AC232" s="7"/>
    </row>
    <row r="234" spans="3:29" ht="24" customHeight="1">
      <c r="C234" s="17" cm="1">
        <f t="array" ref="C234:AA242">TRANSPOSE(C163:K187)</f>
        <v>1</v>
      </c>
      <c r="D234" s="18">
        <v>1</v>
      </c>
      <c r="E234" s="18">
        <v>1</v>
      </c>
      <c r="F234" s="18">
        <v>1</v>
      </c>
      <c r="G234" s="18">
        <v>1</v>
      </c>
      <c r="H234" s="18">
        <v>1</v>
      </c>
      <c r="I234" s="18">
        <v>1</v>
      </c>
      <c r="J234" s="18">
        <v>1</v>
      </c>
      <c r="K234" s="18">
        <v>1</v>
      </c>
      <c r="L234" s="18">
        <v>1</v>
      </c>
      <c r="M234" s="18">
        <v>1</v>
      </c>
      <c r="N234" s="18">
        <v>1</v>
      </c>
      <c r="O234" s="18">
        <v>1</v>
      </c>
      <c r="P234" s="18">
        <v>1</v>
      </c>
      <c r="Q234" s="18">
        <v>1</v>
      </c>
      <c r="R234" s="18">
        <v>1</v>
      </c>
      <c r="S234" s="18">
        <v>1</v>
      </c>
      <c r="T234" s="18">
        <v>1</v>
      </c>
      <c r="U234" s="18">
        <v>1</v>
      </c>
      <c r="V234" s="18">
        <v>1</v>
      </c>
      <c r="W234" s="18">
        <v>1</v>
      </c>
      <c r="X234" s="18">
        <v>1</v>
      </c>
      <c r="Y234" s="18">
        <v>1</v>
      </c>
      <c r="Z234" s="18">
        <v>1</v>
      </c>
      <c r="AA234" s="19">
        <v>1</v>
      </c>
      <c r="AC234" s="5"/>
    </row>
    <row r="235" spans="3:29" ht="24" customHeight="1">
      <c r="C235" s="17">
        <v>1</v>
      </c>
      <c r="D235" s="18">
        <v>0.30901699437494745</v>
      </c>
      <c r="E235" s="18">
        <v>-0.80901699437494734</v>
      </c>
      <c r="F235" s="18">
        <v>-0.80901699437494745</v>
      </c>
      <c r="G235" s="18">
        <v>0.30901699437494723</v>
      </c>
      <c r="H235" s="18">
        <v>1</v>
      </c>
      <c r="I235" s="18">
        <v>0.30901699437494745</v>
      </c>
      <c r="J235" s="18">
        <v>-0.80901699437494734</v>
      </c>
      <c r="K235" s="18">
        <v>-0.80901699437494745</v>
      </c>
      <c r="L235" s="18">
        <v>0.30901699437494723</v>
      </c>
      <c r="M235" s="18">
        <v>1</v>
      </c>
      <c r="N235" s="18">
        <v>0.30901699437494745</v>
      </c>
      <c r="O235" s="18">
        <v>-0.80901699437494734</v>
      </c>
      <c r="P235" s="18">
        <v>-0.80901699437494745</v>
      </c>
      <c r="Q235" s="18">
        <v>0.30901699437494723</v>
      </c>
      <c r="R235" s="18">
        <v>1</v>
      </c>
      <c r="S235" s="18">
        <v>0.30901699437494745</v>
      </c>
      <c r="T235" s="18">
        <v>-0.80901699437494734</v>
      </c>
      <c r="U235" s="18">
        <v>-0.80901699437494745</v>
      </c>
      <c r="V235" s="18">
        <v>0.30901699437494723</v>
      </c>
      <c r="W235" s="18">
        <v>1</v>
      </c>
      <c r="X235" s="18">
        <v>0.30901699437494745</v>
      </c>
      <c r="Y235" s="18">
        <v>-0.80901699437494734</v>
      </c>
      <c r="Z235" s="18">
        <v>-0.80901699437494745</v>
      </c>
      <c r="AA235" s="19">
        <v>0.30901699437494723</v>
      </c>
      <c r="AC235" s="6"/>
    </row>
    <row r="236" spans="3:29" ht="24" customHeight="1">
      <c r="C236" s="17">
        <v>1</v>
      </c>
      <c r="D236" s="18">
        <v>-0.80901699437494734</v>
      </c>
      <c r="E236" s="18">
        <v>0.30901699437494723</v>
      </c>
      <c r="F236" s="18">
        <v>0.30901699437494773</v>
      </c>
      <c r="G236" s="18">
        <v>-0.80901699437494767</v>
      </c>
      <c r="H236" s="18">
        <v>1</v>
      </c>
      <c r="I236" s="18">
        <v>-0.80901699437494734</v>
      </c>
      <c r="J236" s="18">
        <v>0.30901699437494723</v>
      </c>
      <c r="K236" s="18">
        <v>0.30901699437494773</v>
      </c>
      <c r="L236" s="18">
        <v>-0.80901699437494767</v>
      </c>
      <c r="M236" s="18">
        <v>1</v>
      </c>
      <c r="N236" s="18">
        <v>-0.80901699437494734</v>
      </c>
      <c r="O236" s="18">
        <v>0.30901699437494723</v>
      </c>
      <c r="P236" s="18">
        <v>0.30901699437494773</v>
      </c>
      <c r="Q236" s="18">
        <v>-0.80901699437494767</v>
      </c>
      <c r="R236" s="18">
        <v>1</v>
      </c>
      <c r="S236" s="18">
        <v>-0.80901699437494734</v>
      </c>
      <c r="T236" s="18">
        <v>0.30901699437494723</v>
      </c>
      <c r="U236" s="18">
        <v>0.30901699437494773</v>
      </c>
      <c r="V236" s="18">
        <v>-0.80901699437494767</v>
      </c>
      <c r="W236" s="18">
        <v>1</v>
      </c>
      <c r="X236" s="18">
        <v>-0.80901699437494734</v>
      </c>
      <c r="Y236" s="18">
        <v>0.30901699437494723</v>
      </c>
      <c r="Z236" s="18">
        <v>0.30901699437494773</v>
      </c>
      <c r="AA236" s="19">
        <v>-0.80901699437494767</v>
      </c>
      <c r="AC236" s="6"/>
    </row>
    <row r="237" spans="3:29" ht="24" customHeight="1">
      <c r="C237" s="17">
        <v>1</v>
      </c>
      <c r="D237" s="18">
        <v>1</v>
      </c>
      <c r="E237" s="18">
        <v>1</v>
      </c>
      <c r="F237" s="18">
        <v>1</v>
      </c>
      <c r="G237" s="18">
        <v>1</v>
      </c>
      <c r="H237" s="18">
        <v>0.30901699437494745</v>
      </c>
      <c r="I237" s="18">
        <v>0.30901699437494745</v>
      </c>
      <c r="J237" s="18">
        <v>0.30901699437494745</v>
      </c>
      <c r="K237" s="18">
        <v>0.30901699437494745</v>
      </c>
      <c r="L237" s="18">
        <v>0.30901699437494745</v>
      </c>
      <c r="M237" s="18">
        <v>-0.80901699437494734</v>
      </c>
      <c r="N237" s="18">
        <v>-0.80901699437494734</v>
      </c>
      <c r="O237" s="18">
        <v>-0.80901699437494734</v>
      </c>
      <c r="P237" s="18">
        <v>-0.80901699437494734</v>
      </c>
      <c r="Q237" s="18">
        <v>-0.80901699437494734</v>
      </c>
      <c r="R237" s="18">
        <v>-0.80901699437494745</v>
      </c>
      <c r="S237" s="18">
        <v>-0.80901699437494745</v>
      </c>
      <c r="T237" s="18">
        <v>-0.80901699437494745</v>
      </c>
      <c r="U237" s="18">
        <v>-0.80901699437494745</v>
      </c>
      <c r="V237" s="18">
        <v>-0.80901699437494745</v>
      </c>
      <c r="W237" s="18">
        <v>0.30901699437494723</v>
      </c>
      <c r="X237" s="18">
        <v>0.30901699437494723</v>
      </c>
      <c r="Y237" s="18">
        <v>0.30901699437494723</v>
      </c>
      <c r="Z237" s="18">
        <v>0.30901699437494723</v>
      </c>
      <c r="AA237" s="19">
        <v>0.30901699437494723</v>
      </c>
      <c r="AC237" s="6"/>
    </row>
    <row r="238" spans="3:29" ht="24" customHeight="1">
      <c r="C238" s="17">
        <v>1</v>
      </c>
      <c r="D238" s="18">
        <v>0.30901699437494745</v>
      </c>
      <c r="E238" s="18">
        <v>-0.80901699437494734</v>
      </c>
      <c r="F238" s="18">
        <v>-0.80901699437494745</v>
      </c>
      <c r="G238" s="18">
        <v>0.30901699437494723</v>
      </c>
      <c r="H238" s="18">
        <v>0.30901699437494745</v>
      </c>
      <c r="I238" s="18">
        <v>-0.80901699437494734</v>
      </c>
      <c r="J238" s="18">
        <v>-0.80901699437494723</v>
      </c>
      <c r="K238" s="18">
        <v>0.30901699437494723</v>
      </c>
      <c r="L238" s="18">
        <v>1</v>
      </c>
      <c r="M238" s="18">
        <v>-0.80901699437494734</v>
      </c>
      <c r="N238" s="18">
        <v>-0.80901699437494723</v>
      </c>
      <c r="O238" s="18">
        <v>0.30901699437494723</v>
      </c>
      <c r="P238" s="18">
        <v>1</v>
      </c>
      <c r="Q238" s="18">
        <v>0.30901699437494684</v>
      </c>
      <c r="R238" s="18">
        <v>-0.80901699437494745</v>
      </c>
      <c r="S238" s="18">
        <v>0.30901699437494723</v>
      </c>
      <c r="T238" s="18">
        <v>1</v>
      </c>
      <c r="U238" s="18">
        <v>0.30901699437494773</v>
      </c>
      <c r="V238" s="18">
        <v>-0.80901699437494723</v>
      </c>
      <c r="W238" s="18">
        <v>0.30901699437494723</v>
      </c>
      <c r="X238" s="18">
        <v>1</v>
      </c>
      <c r="Y238" s="18">
        <v>0.30901699437494684</v>
      </c>
      <c r="Z238" s="18">
        <v>-0.80901699437494723</v>
      </c>
      <c r="AA238" s="19">
        <v>-0.80901699437494767</v>
      </c>
      <c r="AC238" s="6"/>
    </row>
    <row r="239" spans="3:29" ht="24" customHeight="1">
      <c r="C239" s="17">
        <v>1</v>
      </c>
      <c r="D239" s="18">
        <v>-0.80901699437494734</v>
      </c>
      <c r="E239" s="18">
        <v>0.30901699437494723</v>
      </c>
      <c r="F239" s="18">
        <v>0.30901699437494773</v>
      </c>
      <c r="G239" s="18">
        <v>-0.80901699437494767</v>
      </c>
      <c r="H239" s="18">
        <v>0.30901699437494745</v>
      </c>
      <c r="I239" s="18">
        <v>-0.80901699437494723</v>
      </c>
      <c r="J239" s="18">
        <v>1</v>
      </c>
      <c r="K239" s="18">
        <v>-0.80901699437494723</v>
      </c>
      <c r="L239" s="18">
        <v>0.30901699437494701</v>
      </c>
      <c r="M239" s="18">
        <v>-0.80901699437494734</v>
      </c>
      <c r="N239" s="18">
        <v>0.30901699437494723</v>
      </c>
      <c r="O239" s="18">
        <v>0.30901699437494684</v>
      </c>
      <c r="P239" s="18">
        <v>-0.80901699437494767</v>
      </c>
      <c r="Q239" s="18">
        <v>1</v>
      </c>
      <c r="R239" s="18">
        <v>-0.80901699437494745</v>
      </c>
      <c r="S239" s="18">
        <v>1</v>
      </c>
      <c r="T239" s="18">
        <v>-0.80901699437494723</v>
      </c>
      <c r="U239" s="18">
        <v>0.30901699437494534</v>
      </c>
      <c r="V239" s="18">
        <v>0.30901699437494623</v>
      </c>
      <c r="W239" s="18">
        <v>0.30901699437494723</v>
      </c>
      <c r="X239" s="18">
        <v>0.30901699437494684</v>
      </c>
      <c r="Y239" s="18">
        <v>-0.80901699437494767</v>
      </c>
      <c r="Z239" s="18">
        <v>1</v>
      </c>
      <c r="AA239" s="19">
        <v>-0.80901699437494812</v>
      </c>
      <c r="AC239" s="6"/>
    </row>
    <row r="240" spans="3:29" ht="24" customHeight="1">
      <c r="C240" s="17">
        <v>1</v>
      </c>
      <c r="D240" s="18">
        <v>1</v>
      </c>
      <c r="E240" s="18">
        <v>1</v>
      </c>
      <c r="F240" s="18">
        <v>1</v>
      </c>
      <c r="G240" s="18">
        <v>1</v>
      </c>
      <c r="H240" s="18">
        <v>-0.80901699437494734</v>
      </c>
      <c r="I240" s="18">
        <v>-0.80901699437494734</v>
      </c>
      <c r="J240" s="18">
        <v>-0.80901699437494734</v>
      </c>
      <c r="K240" s="18">
        <v>-0.80901699437494734</v>
      </c>
      <c r="L240" s="18">
        <v>-0.80901699437494734</v>
      </c>
      <c r="M240" s="18">
        <v>0.30901699437494723</v>
      </c>
      <c r="N240" s="18">
        <v>0.30901699437494723</v>
      </c>
      <c r="O240" s="18">
        <v>0.30901699437494723</v>
      </c>
      <c r="P240" s="18">
        <v>0.30901699437494723</v>
      </c>
      <c r="Q240" s="18">
        <v>0.30901699437494723</v>
      </c>
      <c r="R240" s="18">
        <v>0.30901699437494773</v>
      </c>
      <c r="S240" s="18">
        <v>0.30901699437494773</v>
      </c>
      <c r="T240" s="18">
        <v>0.30901699437494773</v>
      </c>
      <c r="U240" s="18">
        <v>0.30901699437494773</v>
      </c>
      <c r="V240" s="18">
        <v>0.30901699437494773</v>
      </c>
      <c r="W240" s="18">
        <v>-0.80901699437494767</v>
      </c>
      <c r="X240" s="18">
        <v>-0.80901699437494767</v>
      </c>
      <c r="Y240" s="18">
        <v>-0.80901699437494767</v>
      </c>
      <c r="Z240" s="18">
        <v>-0.80901699437494767</v>
      </c>
      <c r="AA240" s="19">
        <v>-0.80901699437494767</v>
      </c>
      <c r="AC240" s="6"/>
    </row>
    <row r="241" spans="1:31" ht="24" customHeight="1">
      <c r="C241" s="17">
        <v>1</v>
      </c>
      <c r="D241" s="18">
        <v>0.30901699437494745</v>
      </c>
      <c r="E241" s="18">
        <v>-0.80901699437494734</v>
      </c>
      <c r="F241" s="18">
        <v>-0.80901699437494745</v>
      </c>
      <c r="G241" s="18">
        <v>0.30901699437494723</v>
      </c>
      <c r="H241" s="18">
        <v>-0.80901699437494734</v>
      </c>
      <c r="I241" s="18">
        <v>-0.80901699437494723</v>
      </c>
      <c r="J241" s="18">
        <v>0.30901699437494723</v>
      </c>
      <c r="K241" s="18">
        <v>1</v>
      </c>
      <c r="L241" s="18">
        <v>0.30901699437494684</v>
      </c>
      <c r="M241" s="18">
        <v>0.30901699437494723</v>
      </c>
      <c r="N241" s="18">
        <v>1</v>
      </c>
      <c r="O241" s="18">
        <v>0.30901699437494684</v>
      </c>
      <c r="P241" s="18">
        <v>-0.80901699437494723</v>
      </c>
      <c r="Q241" s="18">
        <v>-0.80901699437494767</v>
      </c>
      <c r="R241" s="18">
        <v>0.30901699437494773</v>
      </c>
      <c r="S241" s="18">
        <v>-0.80901699437494723</v>
      </c>
      <c r="T241" s="18">
        <v>-0.80901699437494767</v>
      </c>
      <c r="U241" s="18">
        <v>0.30901699437494534</v>
      </c>
      <c r="V241" s="18">
        <v>1</v>
      </c>
      <c r="W241" s="18">
        <v>-0.80901699437494767</v>
      </c>
      <c r="X241" s="18">
        <v>0.30901699437494701</v>
      </c>
      <c r="Y241" s="18">
        <v>1</v>
      </c>
      <c r="Z241" s="18">
        <v>0.30901699437494623</v>
      </c>
      <c r="AA241" s="19">
        <v>-0.80901699437494812</v>
      </c>
      <c r="AC241" s="6"/>
    </row>
    <row r="242" spans="1:31" ht="24" customHeight="1">
      <c r="C242" s="17">
        <v>1</v>
      </c>
      <c r="D242" s="18">
        <v>-0.80901699437494734</v>
      </c>
      <c r="E242" s="18">
        <v>0.30901699437494723</v>
      </c>
      <c r="F242" s="18">
        <v>0.30901699437494773</v>
      </c>
      <c r="G242" s="18">
        <v>-0.80901699437494767</v>
      </c>
      <c r="H242" s="18">
        <v>-0.80901699437494734</v>
      </c>
      <c r="I242" s="18">
        <v>0.30901699437494723</v>
      </c>
      <c r="J242" s="18">
        <v>0.30901699437494684</v>
      </c>
      <c r="K242" s="18">
        <v>-0.80901699437494767</v>
      </c>
      <c r="L242" s="18">
        <v>1</v>
      </c>
      <c r="M242" s="18">
        <v>0.30901699437494723</v>
      </c>
      <c r="N242" s="18">
        <v>0.30901699437494684</v>
      </c>
      <c r="O242" s="18">
        <v>-0.80901699437494767</v>
      </c>
      <c r="P242" s="18">
        <v>1</v>
      </c>
      <c r="Q242" s="18">
        <v>-0.80901699437494812</v>
      </c>
      <c r="R242" s="18">
        <v>0.30901699437494773</v>
      </c>
      <c r="S242" s="18">
        <v>-0.80901699437494767</v>
      </c>
      <c r="T242" s="18">
        <v>1</v>
      </c>
      <c r="U242" s="18">
        <v>-0.80901699437494712</v>
      </c>
      <c r="V242" s="18">
        <v>0.30901699437494679</v>
      </c>
      <c r="W242" s="18">
        <v>-0.80901699437494767</v>
      </c>
      <c r="X242" s="18">
        <v>1</v>
      </c>
      <c r="Y242" s="18">
        <v>-0.80901699437494812</v>
      </c>
      <c r="Z242" s="18">
        <v>0.30901699437494679</v>
      </c>
      <c r="AA242" s="19">
        <v>0.30901699437494817</v>
      </c>
      <c r="AC242" s="7"/>
    </row>
    <row r="244" spans="1:31" ht="24" customHeight="1">
      <c r="AC244" s="9"/>
      <c r="AD244" s="10"/>
      <c r="AE244" s="11"/>
    </row>
    <row r="245" spans="1:31" ht="24" customHeight="1">
      <c r="AC245" s="12"/>
      <c r="AE245" s="13"/>
    </row>
    <row r="246" spans="1:31" ht="24" customHeight="1">
      <c r="AC246" s="14"/>
      <c r="AD246" s="15"/>
      <c r="AE246" s="16"/>
    </row>
    <row r="247" spans="1:31" ht="24" customHeight="1">
      <c r="AA247" t="s">
        <v>54</v>
      </c>
    </row>
    <row r="248" spans="1:31" ht="24" customHeight="1">
      <c r="AC248" t="s">
        <v>55</v>
      </c>
    </row>
    <row r="249" spans="1:31" ht="24" customHeight="1">
      <c r="Z249" t="s">
        <v>27</v>
      </c>
      <c r="AB249" t="s">
        <v>57</v>
      </c>
      <c r="AC249" s="9"/>
      <c r="AD249" s="10"/>
      <c r="AE249" s="11"/>
    </row>
    <row r="250" spans="1:31" ht="24" customHeight="1">
      <c r="Z250" t="s">
        <v>56</v>
      </c>
      <c r="AC250" s="12"/>
      <c r="AE250" s="13"/>
    </row>
    <row r="251" spans="1:31" ht="24" customHeight="1">
      <c r="AC251" s="14"/>
      <c r="AD251" s="15"/>
      <c r="AE251" s="16"/>
    </row>
    <row r="254" spans="1:31" s="1" customFormat="1" ht="24" customHeight="1">
      <c r="A254" s="24" t="s">
        <v>67</v>
      </c>
    </row>
    <row r="256" spans="1:31" ht="24" customHeight="1">
      <c r="E256" t="s">
        <v>49</v>
      </c>
    </row>
    <row r="257" spans="1:70" ht="24" customHeight="1">
      <c r="E257" t="s">
        <v>68</v>
      </c>
      <c r="G257" s="9">
        <v>12</v>
      </c>
      <c r="H257" s="10">
        <v>2</v>
      </c>
      <c r="I257" s="10">
        <v>208</v>
      </c>
      <c r="J257" s="10">
        <v>192</v>
      </c>
      <c r="K257" s="10">
        <v>195</v>
      </c>
      <c r="L257" s="10">
        <v>15</v>
      </c>
      <c r="M257" s="10">
        <v>7</v>
      </c>
      <c r="N257" s="11">
        <v>4.7058823529411764E-2</v>
      </c>
    </row>
    <row r="258" spans="1:70" ht="24" customHeight="1">
      <c r="G258" s="12">
        <v>8</v>
      </c>
      <c r="H258">
        <v>202</v>
      </c>
      <c r="I258">
        <v>11</v>
      </c>
      <c r="J258">
        <v>14</v>
      </c>
      <c r="K258">
        <v>3</v>
      </c>
      <c r="L258">
        <v>153</v>
      </c>
      <c r="M258">
        <v>16</v>
      </c>
      <c r="N258" s="13">
        <v>2.3529411764705882E-2</v>
      </c>
    </row>
    <row r="259" spans="1:70" ht="24" customHeight="1">
      <c r="G259" s="12">
        <v>16</v>
      </c>
      <c r="H259">
        <v>220</v>
      </c>
      <c r="I259">
        <v>9</v>
      </c>
      <c r="J259">
        <v>7</v>
      </c>
      <c r="K259">
        <v>18</v>
      </c>
      <c r="L259">
        <v>153</v>
      </c>
      <c r="M259">
        <v>11</v>
      </c>
      <c r="N259" s="13">
        <v>1.9607843137254902E-2</v>
      </c>
    </row>
    <row r="260" spans="1:70" ht="24" customHeight="1">
      <c r="G260" s="12">
        <v>4</v>
      </c>
      <c r="H260">
        <v>14</v>
      </c>
      <c r="I260">
        <v>195</v>
      </c>
      <c r="J260">
        <v>190</v>
      </c>
      <c r="K260">
        <v>200</v>
      </c>
      <c r="L260">
        <v>6</v>
      </c>
      <c r="M260">
        <v>13</v>
      </c>
      <c r="N260" s="13">
        <v>6.6666666666666666E-2</v>
      </c>
    </row>
    <row r="261" spans="1:70" ht="24" customHeight="1">
      <c r="G261" s="12">
        <v>4</v>
      </c>
      <c r="H261">
        <v>3</v>
      </c>
      <c r="I261">
        <v>5</v>
      </c>
      <c r="J261">
        <v>190</v>
      </c>
      <c r="K261">
        <v>9</v>
      </c>
      <c r="L261">
        <v>5</v>
      </c>
      <c r="M261">
        <v>6</v>
      </c>
      <c r="N261" s="13">
        <v>2.3529411764705882E-2</v>
      </c>
    </row>
    <row r="262" spans="1:70" ht="24" customHeight="1">
      <c r="G262" s="12">
        <v>6</v>
      </c>
      <c r="H262">
        <v>9</v>
      </c>
      <c r="I262">
        <v>19</v>
      </c>
      <c r="J262">
        <v>204</v>
      </c>
      <c r="K262">
        <v>144</v>
      </c>
      <c r="L262">
        <v>7</v>
      </c>
      <c r="M262">
        <v>3</v>
      </c>
      <c r="N262" s="13">
        <v>0.61176470588235299</v>
      </c>
    </row>
    <row r="263" spans="1:70" ht="24" customHeight="1">
      <c r="G263" s="12">
        <v>7</v>
      </c>
      <c r="H263">
        <v>14</v>
      </c>
      <c r="I263">
        <v>0</v>
      </c>
      <c r="J263">
        <v>206</v>
      </c>
      <c r="K263">
        <v>19</v>
      </c>
      <c r="L263">
        <v>1</v>
      </c>
      <c r="M263">
        <v>19</v>
      </c>
      <c r="N263" s="13">
        <v>2.3529411764705882E-2</v>
      </c>
    </row>
    <row r="264" spans="1:70" ht="24" customHeight="1">
      <c r="G264" s="14">
        <v>19</v>
      </c>
      <c r="H264" s="15">
        <v>6</v>
      </c>
      <c r="I264" s="15">
        <v>6</v>
      </c>
      <c r="J264" s="15">
        <v>191</v>
      </c>
      <c r="K264" s="15">
        <v>159</v>
      </c>
      <c r="L264" s="15">
        <v>19</v>
      </c>
      <c r="M264" s="15">
        <v>0</v>
      </c>
      <c r="N264" s="16">
        <v>1.1764705882352941E-2</v>
      </c>
    </row>
    <row r="267" spans="1:70" s="8" customFormat="1" ht="24" customHeight="1">
      <c r="A267" s="8" t="s">
        <v>69</v>
      </c>
    </row>
    <row r="269" spans="1:70" ht="24" customHeight="1">
      <c r="G269" t="s">
        <v>70</v>
      </c>
    </row>
    <row r="270" spans="1:70" ht="24" customHeight="1">
      <c r="B270" t="s">
        <v>71</v>
      </c>
      <c r="C270" t="s">
        <v>19</v>
      </c>
      <c r="D270" t="s">
        <v>55</v>
      </c>
      <c r="E270" t="s">
        <v>57</v>
      </c>
      <c r="G270" t="s">
        <v>72</v>
      </c>
    </row>
    <row r="271" spans="1:70" ht="24" customHeight="1">
      <c r="B271">
        <v>8</v>
      </c>
      <c r="C271">
        <v>8</v>
      </c>
      <c r="D271">
        <v>0</v>
      </c>
      <c r="E271">
        <v>0</v>
      </c>
      <c r="G271" s="17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9"/>
    </row>
    <row r="272" spans="1:70" ht="24" customHeight="1" outlineLevel="1">
      <c r="B272">
        <v>8</v>
      </c>
      <c r="C272">
        <v>8</v>
      </c>
      <c r="D272">
        <v>0</v>
      </c>
      <c r="E272">
        <v>1</v>
      </c>
      <c r="G272" s="17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9"/>
    </row>
    <row r="273" spans="2:70" ht="24" customHeight="1" outlineLevel="1">
      <c r="B273">
        <v>8</v>
      </c>
      <c r="C273">
        <v>8</v>
      </c>
      <c r="D273">
        <v>0</v>
      </c>
      <c r="E273">
        <v>2</v>
      </c>
      <c r="G273" s="17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9"/>
    </row>
    <row r="274" spans="2:70" ht="24" customHeight="1" outlineLevel="1">
      <c r="B274">
        <v>8</v>
      </c>
      <c r="C274">
        <v>8</v>
      </c>
      <c r="D274">
        <v>0</v>
      </c>
      <c r="E274">
        <v>3</v>
      </c>
      <c r="G274" s="17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9"/>
    </row>
    <row r="275" spans="2:70" ht="24" customHeight="1" outlineLevel="1">
      <c r="B275">
        <v>8</v>
      </c>
      <c r="C275">
        <v>8</v>
      </c>
      <c r="D275">
        <v>0</v>
      </c>
      <c r="E275">
        <v>4</v>
      </c>
      <c r="G275" s="17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9"/>
    </row>
    <row r="276" spans="2:70" ht="24" customHeight="1" outlineLevel="1">
      <c r="B276">
        <v>8</v>
      </c>
      <c r="C276">
        <v>8</v>
      </c>
      <c r="D276">
        <v>0</v>
      </c>
      <c r="E276">
        <v>5</v>
      </c>
      <c r="G276" s="17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9"/>
    </row>
    <row r="277" spans="2:70" ht="24" customHeight="1" outlineLevel="1">
      <c r="B277">
        <v>8</v>
      </c>
      <c r="C277">
        <v>8</v>
      </c>
      <c r="D277">
        <v>0</v>
      </c>
      <c r="E277">
        <v>6</v>
      </c>
      <c r="G277" s="17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9"/>
    </row>
    <row r="278" spans="2:70" ht="24" customHeight="1" outlineLevel="1">
      <c r="B278">
        <v>8</v>
      </c>
      <c r="C278">
        <v>8</v>
      </c>
      <c r="D278">
        <v>0</v>
      </c>
      <c r="E278">
        <v>7</v>
      </c>
      <c r="G278" s="17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9"/>
    </row>
    <row r="279" spans="2:70" ht="24" customHeight="1" outlineLevel="1">
      <c r="B279">
        <v>8</v>
      </c>
      <c r="C279">
        <v>8</v>
      </c>
      <c r="D279">
        <v>1</v>
      </c>
      <c r="E279">
        <v>0</v>
      </c>
      <c r="G279" s="17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9"/>
    </row>
    <row r="280" spans="2:70" ht="24" customHeight="1" outlineLevel="1">
      <c r="B280">
        <v>8</v>
      </c>
      <c r="C280">
        <v>8</v>
      </c>
      <c r="D280">
        <v>1</v>
      </c>
      <c r="E280">
        <v>1</v>
      </c>
      <c r="G280" s="17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9"/>
    </row>
    <row r="281" spans="2:70" ht="24" customHeight="1" outlineLevel="1">
      <c r="B281">
        <v>8</v>
      </c>
      <c r="C281">
        <v>8</v>
      </c>
      <c r="D281">
        <v>1</v>
      </c>
      <c r="E281">
        <v>2</v>
      </c>
      <c r="G281" s="17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9"/>
    </row>
    <row r="282" spans="2:70" ht="24" customHeight="1" outlineLevel="1">
      <c r="B282">
        <v>8</v>
      </c>
      <c r="C282">
        <v>8</v>
      </c>
      <c r="D282">
        <v>1</v>
      </c>
      <c r="E282">
        <v>3</v>
      </c>
      <c r="G282" s="17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9"/>
    </row>
    <row r="283" spans="2:70" ht="24" customHeight="1" outlineLevel="1">
      <c r="B283">
        <v>8</v>
      </c>
      <c r="C283">
        <v>8</v>
      </c>
      <c r="D283">
        <v>1</v>
      </c>
      <c r="E283">
        <v>4</v>
      </c>
      <c r="G283" s="17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9"/>
    </row>
    <row r="284" spans="2:70" ht="24" customHeight="1" outlineLevel="1">
      <c r="B284">
        <v>8</v>
      </c>
      <c r="C284">
        <v>8</v>
      </c>
      <c r="D284">
        <v>1</v>
      </c>
      <c r="E284">
        <v>5</v>
      </c>
      <c r="G284" s="17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9"/>
    </row>
    <row r="285" spans="2:70" ht="24" customHeight="1" outlineLevel="1">
      <c r="B285">
        <v>8</v>
      </c>
      <c r="C285">
        <v>8</v>
      </c>
      <c r="D285">
        <v>1</v>
      </c>
      <c r="E285">
        <v>6</v>
      </c>
      <c r="G285" s="17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9"/>
    </row>
    <row r="286" spans="2:70" ht="24" customHeight="1" outlineLevel="1">
      <c r="B286">
        <v>8</v>
      </c>
      <c r="C286">
        <v>8</v>
      </c>
      <c r="D286">
        <v>1</v>
      </c>
      <c r="E286">
        <v>7</v>
      </c>
      <c r="G286" s="17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9"/>
    </row>
    <row r="287" spans="2:70" ht="24" customHeight="1" outlineLevel="1">
      <c r="B287">
        <v>8</v>
      </c>
      <c r="C287">
        <v>8</v>
      </c>
      <c r="D287">
        <v>2</v>
      </c>
      <c r="E287">
        <v>0</v>
      </c>
      <c r="G287" s="17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9"/>
    </row>
    <row r="288" spans="2:70" ht="24" customHeight="1" outlineLevel="1">
      <c r="B288">
        <v>8</v>
      </c>
      <c r="C288">
        <v>8</v>
      </c>
      <c r="D288">
        <v>2</v>
      </c>
      <c r="E288">
        <v>1</v>
      </c>
      <c r="G288" s="17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9"/>
    </row>
    <row r="289" spans="2:70" ht="24" customHeight="1" outlineLevel="1">
      <c r="B289">
        <v>8</v>
      </c>
      <c r="C289">
        <v>8</v>
      </c>
      <c r="D289">
        <v>2</v>
      </c>
      <c r="E289">
        <v>2</v>
      </c>
      <c r="G289" s="17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9"/>
    </row>
    <row r="290" spans="2:70" ht="24" customHeight="1" outlineLevel="1">
      <c r="B290">
        <v>8</v>
      </c>
      <c r="C290">
        <v>8</v>
      </c>
      <c r="D290">
        <v>2</v>
      </c>
      <c r="E290">
        <v>3</v>
      </c>
      <c r="G290" s="17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9"/>
    </row>
    <row r="291" spans="2:70" ht="24" customHeight="1" outlineLevel="1">
      <c r="B291">
        <v>8</v>
      </c>
      <c r="C291">
        <v>8</v>
      </c>
      <c r="D291">
        <v>2</v>
      </c>
      <c r="E291">
        <v>4</v>
      </c>
      <c r="G291" s="17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9"/>
    </row>
    <row r="292" spans="2:70" ht="24" customHeight="1" outlineLevel="1">
      <c r="B292">
        <v>8</v>
      </c>
      <c r="C292">
        <v>8</v>
      </c>
      <c r="D292">
        <v>2</v>
      </c>
      <c r="E292">
        <v>5</v>
      </c>
      <c r="G292" s="17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9"/>
    </row>
    <row r="293" spans="2:70" ht="24" customHeight="1" outlineLevel="1">
      <c r="B293">
        <v>8</v>
      </c>
      <c r="C293">
        <v>8</v>
      </c>
      <c r="D293">
        <v>2</v>
      </c>
      <c r="E293">
        <v>6</v>
      </c>
      <c r="G293" s="17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9"/>
    </row>
    <row r="294" spans="2:70" ht="24" customHeight="1" outlineLevel="1">
      <c r="B294">
        <v>8</v>
      </c>
      <c r="C294">
        <v>8</v>
      </c>
      <c r="D294">
        <v>2</v>
      </c>
      <c r="E294">
        <v>7</v>
      </c>
      <c r="G294" s="17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9"/>
    </row>
    <row r="295" spans="2:70" ht="24" customHeight="1" outlineLevel="1">
      <c r="B295">
        <v>8</v>
      </c>
      <c r="C295">
        <v>8</v>
      </c>
      <c r="D295">
        <v>3</v>
      </c>
      <c r="E295">
        <v>0</v>
      </c>
      <c r="G295" s="17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9"/>
    </row>
    <row r="296" spans="2:70" ht="24" customHeight="1" outlineLevel="1">
      <c r="B296">
        <v>8</v>
      </c>
      <c r="C296">
        <v>8</v>
      </c>
      <c r="D296">
        <v>3</v>
      </c>
      <c r="E296">
        <v>1</v>
      </c>
      <c r="G296" s="17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9"/>
    </row>
    <row r="297" spans="2:70" ht="24" customHeight="1" outlineLevel="1">
      <c r="B297">
        <v>8</v>
      </c>
      <c r="C297">
        <v>8</v>
      </c>
      <c r="D297">
        <v>3</v>
      </c>
      <c r="E297">
        <v>2</v>
      </c>
      <c r="G297" s="17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9"/>
    </row>
    <row r="298" spans="2:70" ht="24" customHeight="1" outlineLevel="1">
      <c r="B298">
        <v>8</v>
      </c>
      <c r="C298">
        <v>8</v>
      </c>
      <c r="D298">
        <v>3</v>
      </c>
      <c r="E298">
        <v>3</v>
      </c>
      <c r="G298" s="17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9"/>
    </row>
    <row r="299" spans="2:70" ht="24" customHeight="1" outlineLevel="1">
      <c r="B299">
        <v>8</v>
      </c>
      <c r="C299">
        <v>8</v>
      </c>
      <c r="D299">
        <v>3</v>
      </c>
      <c r="E299">
        <v>4</v>
      </c>
      <c r="G299" s="17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9"/>
    </row>
    <row r="300" spans="2:70" ht="24" customHeight="1" outlineLevel="1">
      <c r="B300">
        <v>8</v>
      </c>
      <c r="C300">
        <v>8</v>
      </c>
      <c r="D300">
        <v>3</v>
      </c>
      <c r="E300">
        <v>5</v>
      </c>
      <c r="G300" s="17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9"/>
    </row>
    <row r="301" spans="2:70" ht="24" customHeight="1" outlineLevel="1">
      <c r="B301">
        <v>8</v>
      </c>
      <c r="C301">
        <v>8</v>
      </c>
      <c r="D301">
        <v>3</v>
      </c>
      <c r="E301">
        <v>6</v>
      </c>
      <c r="G301" s="17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9"/>
    </row>
    <row r="302" spans="2:70" ht="24" customHeight="1" outlineLevel="1">
      <c r="B302">
        <v>8</v>
      </c>
      <c r="C302">
        <v>8</v>
      </c>
      <c r="D302">
        <v>3</v>
      </c>
      <c r="E302">
        <v>7</v>
      </c>
      <c r="G302" s="17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9"/>
    </row>
    <row r="303" spans="2:70" ht="24" customHeight="1" outlineLevel="1">
      <c r="B303">
        <v>8</v>
      </c>
      <c r="C303">
        <v>8</v>
      </c>
      <c r="D303">
        <v>4</v>
      </c>
      <c r="E303">
        <v>0</v>
      </c>
      <c r="G303" s="17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9"/>
    </row>
    <row r="304" spans="2:70" ht="24" customHeight="1" outlineLevel="1">
      <c r="B304">
        <v>8</v>
      </c>
      <c r="C304">
        <v>8</v>
      </c>
      <c r="D304">
        <v>4</v>
      </c>
      <c r="E304">
        <v>1</v>
      </c>
      <c r="G304" s="17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9"/>
    </row>
    <row r="305" spans="2:70" ht="24" customHeight="1" outlineLevel="1">
      <c r="B305">
        <v>8</v>
      </c>
      <c r="C305">
        <v>8</v>
      </c>
      <c r="D305">
        <v>4</v>
      </c>
      <c r="E305">
        <v>2</v>
      </c>
      <c r="G305" s="17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9"/>
    </row>
    <row r="306" spans="2:70" ht="24" customHeight="1" outlineLevel="1">
      <c r="B306">
        <v>8</v>
      </c>
      <c r="C306">
        <v>8</v>
      </c>
      <c r="D306">
        <v>4</v>
      </c>
      <c r="E306">
        <v>3</v>
      </c>
      <c r="G306" s="17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9"/>
    </row>
    <row r="307" spans="2:70" ht="24" customHeight="1" outlineLevel="1">
      <c r="B307">
        <v>8</v>
      </c>
      <c r="C307">
        <v>8</v>
      </c>
      <c r="D307">
        <v>4</v>
      </c>
      <c r="E307">
        <v>4</v>
      </c>
      <c r="G307" s="17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9"/>
    </row>
    <row r="308" spans="2:70" ht="24" customHeight="1" outlineLevel="1">
      <c r="B308">
        <v>8</v>
      </c>
      <c r="C308">
        <v>8</v>
      </c>
      <c r="D308">
        <v>4</v>
      </c>
      <c r="E308">
        <v>5</v>
      </c>
      <c r="G308" s="17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9"/>
    </row>
    <row r="309" spans="2:70" ht="24" customHeight="1" outlineLevel="1">
      <c r="B309">
        <v>8</v>
      </c>
      <c r="C309">
        <v>8</v>
      </c>
      <c r="D309">
        <v>4</v>
      </c>
      <c r="E309">
        <v>6</v>
      </c>
      <c r="G309" s="17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9"/>
    </row>
    <row r="310" spans="2:70" ht="24" customHeight="1" outlineLevel="1">
      <c r="B310">
        <v>8</v>
      </c>
      <c r="C310">
        <v>8</v>
      </c>
      <c r="D310">
        <v>4</v>
      </c>
      <c r="E310">
        <v>7</v>
      </c>
      <c r="G310" s="17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9"/>
    </row>
    <row r="311" spans="2:70" ht="24" customHeight="1" outlineLevel="1">
      <c r="B311">
        <v>8</v>
      </c>
      <c r="C311">
        <v>8</v>
      </c>
      <c r="D311">
        <v>5</v>
      </c>
      <c r="E311">
        <v>0</v>
      </c>
      <c r="G311" s="17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9"/>
    </row>
    <row r="312" spans="2:70" ht="24" customHeight="1" outlineLevel="1">
      <c r="B312">
        <v>8</v>
      </c>
      <c r="C312">
        <v>8</v>
      </c>
      <c r="D312">
        <v>5</v>
      </c>
      <c r="E312">
        <v>1</v>
      </c>
      <c r="G312" s="17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9"/>
    </row>
    <row r="313" spans="2:70" ht="24" customHeight="1" outlineLevel="1">
      <c r="B313">
        <v>8</v>
      </c>
      <c r="C313">
        <v>8</v>
      </c>
      <c r="D313">
        <v>5</v>
      </c>
      <c r="E313">
        <v>2</v>
      </c>
      <c r="G313" s="17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9"/>
    </row>
    <row r="314" spans="2:70" ht="24" customHeight="1" outlineLevel="1">
      <c r="B314">
        <v>8</v>
      </c>
      <c r="C314">
        <v>8</v>
      </c>
      <c r="D314">
        <v>5</v>
      </c>
      <c r="E314">
        <v>3</v>
      </c>
      <c r="G314" s="17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9"/>
    </row>
    <row r="315" spans="2:70" ht="24" customHeight="1" outlineLevel="1">
      <c r="B315">
        <v>8</v>
      </c>
      <c r="C315">
        <v>8</v>
      </c>
      <c r="D315">
        <v>5</v>
      </c>
      <c r="E315">
        <v>4</v>
      </c>
      <c r="G315" s="17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9"/>
    </row>
    <row r="316" spans="2:70" ht="24" customHeight="1" outlineLevel="1">
      <c r="B316">
        <v>8</v>
      </c>
      <c r="C316">
        <v>8</v>
      </c>
      <c r="D316">
        <v>5</v>
      </c>
      <c r="E316">
        <v>5</v>
      </c>
      <c r="G316" s="17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9"/>
    </row>
    <row r="317" spans="2:70" ht="24" customHeight="1" outlineLevel="1">
      <c r="B317">
        <v>8</v>
      </c>
      <c r="C317">
        <v>8</v>
      </c>
      <c r="D317">
        <v>5</v>
      </c>
      <c r="E317">
        <v>6</v>
      </c>
      <c r="G317" s="17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9"/>
    </row>
    <row r="318" spans="2:70" ht="24" customHeight="1" outlineLevel="1">
      <c r="B318">
        <v>8</v>
      </c>
      <c r="C318">
        <v>8</v>
      </c>
      <c r="D318">
        <v>5</v>
      </c>
      <c r="E318">
        <v>7</v>
      </c>
      <c r="G318" s="17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9"/>
    </row>
    <row r="319" spans="2:70" ht="24" customHeight="1" outlineLevel="1">
      <c r="B319">
        <v>8</v>
      </c>
      <c r="C319">
        <v>8</v>
      </c>
      <c r="D319">
        <v>6</v>
      </c>
      <c r="E319">
        <v>0</v>
      </c>
      <c r="G319" s="17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9"/>
    </row>
    <row r="320" spans="2:70" ht="24" customHeight="1" outlineLevel="1">
      <c r="B320">
        <v>8</v>
      </c>
      <c r="C320">
        <v>8</v>
      </c>
      <c r="D320">
        <v>6</v>
      </c>
      <c r="E320">
        <v>1</v>
      </c>
      <c r="G320" s="17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9"/>
    </row>
    <row r="321" spans="2:70" ht="24" customHeight="1" outlineLevel="1">
      <c r="B321">
        <v>8</v>
      </c>
      <c r="C321">
        <v>8</v>
      </c>
      <c r="D321">
        <v>6</v>
      </c>
      <c r="E321">
        <v>2</v>
      </c>
      <c r="G321" s="17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9"/>
    </row>
    <row r="322" spans="2:70" ht="24" customHeight="1" outlineLevel="1">
      <c r="B322">
        <v>8</v>
      </c>
      <c r="C322">
        <v>8</v>
      </c>
      <c r="D322">
        <v>6</v>
      </c>
      <c r="E322">
        <v>3</v>
      </c>
      <c r="G322" s="17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9"/>
    </row>
    <row r="323" spans="2:70" ht="24" customHeight="1" outlineLevel="1">
      <c r="B323">
        <v>8</v>
      </c>
      <c r="C323">
        <v>8</v>
      </c>
      <c r="D323">
        <v>6</v>
      </c>
      <c r="E323">
        <v>4</v>
      </c>
      <c r="G323" s="17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9"/>
    </row>
    <row r="324" spans="2:70" ht="24" customHeight="1" outlineLevel="1">
      <c r="B324">
        <v>8</v>
      </c>
      <c r="C324">
        <v>8</v>
      </c>
      <c r="D324">
        <v>6</v>
      </c>
      <c r="E324">
        <v>5</v>
      </c>
      <c r="G324" s="17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9"/>
    </row>
    <row r="325" spans="2:70" ht="24" customHeight="1" outlineLevel="1">
      <c r="B325">
        <v>8</v>
      </c>
      <c r="C325">
        <v>8</v>
      </c>
      <c r="D325">
        <v>6</v>
      </c>
      <c r="E325">
        <v>6</v>
      </c>
      <c r="G325" s="17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9"/>
    </row>
    <row r="326" spans="2:70" ht="24" customHeight="1" outlineLevel="1">
      <c r="B326">
        <v>8</v>
      </c>
      <c r="C326">
        <v>8</v>
      </c>
      <c r="D326">
        <v>6</v>
      </c>
      <c r="E326">
        <v>7</v>
      </c>
      <c r="G326" s="17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9"/>
    </row>
    <row r="327" spans="2:70" ht="24" customHeight="1" outlineLevel="1">
      <c r="B327">
        <v>8</v>
      </c>
      <c r="C327">
        <v>8</v>
      </c>
      <c r="D327">
        <v>7</v>
      </c>
      <c r="E327">
        <v>0</v>
      </c>
      <c r="G327" s="17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9"/>
    </row>
    <row r="328" spans="2:70" ht="24" customHeight="1" outlineLevel="1">
      <c r="B328">
        <v>8</v>
      </c>
      <c r="C328">
        <v>8</v>
      </c>
      <c r="D328">
        <v>7</v>
      </c>
      <c r="E328">
        <v>1</v>
      </c>
      <c r="G328" s="17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9"/>
    </row>
    <row r="329" spans="2:70" ht="24" customHeight="1" outlineLevel="1">
      <c r="B329">
        <v>8</v>
      </c>
      <c r="C329">
        <v>8</v>
      </c>
      <c r="D329">
        <v>7</v>
      </c>
      <c r="E329">
        <v>2</v>
      </c>
      <c r="G329" s="17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9"/>
    </row>
    <row r="330" spans="2:70" ht="24" customHeight="1" outlineLevel="1">
      <c r="B330">
        <v>8</v>
      </c>
      <c r="C330">
        <v>8</v>
      </c>
      <c r="D330">
        <v>7</v>
      </c>
      <c r="E330">
        <v>3</v>
      </c>
      <c r="G330" s="17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9"/>
    </row>
    <row r="331" spans="2:70" ht="24" customHeight="1" outlineLevel="1">
      <c r="B331">
        <v>8</v>
      </c>
      <c r="C331">
        <v>8</v>
      </c>
      <c r="D331">
        <v>7</v>
      </c>
      <c r="E331">
        <v>4</v>
      </c>
      <c r="G331" s="17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9"/>
    </row>
    <row r="332" spans="2:70" ht="24" customHeight="1" outlineLevel="1">
      <c r="B332">
        <v>8</v>
      </c>
      <c r="C332">
        <v>8</v>
      </c>
      <c r="D332">
        <v>7</v>
      </c>
      <c r="E332">
        <v>5</v>
      </c>
      <c r="G332" s="17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9"/>
    </row>
    <row r="333" spans="2:70" ht="24" customHeight="1" outlineLevel="1">
      <c r="B333">
        <v>8</v>
      </c>
      <c r="C333">
        <v>8</v>
      </c>
      <c r="D333">
        <v>7</v>
      </c>
      <c r="E333">
        <v>6</v>
      </c>
      <c r="G333" s="17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9"/>
    </row>
    <row r="334" spans="2:70" ht="24" customHeight="1" outlineLevel="1">
      <c r="B334">
        <v>8</v>
      </c>
      <c r="C334">
        <v>8</v>
      </c>
      <c r="D334">
        <v>7</v>
      </c>
      <c r="E334">
        <v>7</v>
      </c>
      <c r="G334" s="17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9"/>
    </row>
    <row r="336" spans="2:70" ht="24" customHeight="1">
      <c r="G336" t="s">
        <v>73</v>
      </c>
    </row>
    <row r="337" spans="1:70" ht="24" customHeight="1">
      <c r="C337" t="s">
        <v>74</v>
      </c>
    </row>
    <row r="338" spans="1:70" ht="24" customHeight="1">
      <c r="D338" t="s">
        <v>56</v>
      </c>
      <c r="G338" s="9"/>
      <c r="H338" s="10"/>
      <c r="I338" s="10"/>
      <c r="J338" s="10"/>
      <c r="K338" s="10"/>
      <c r="L338" s="10"/>
      <c r="M338" s="10"/>
      <c r="N338" s="11"/>
    </row>
    <row r="339" spans="1:70" ht="24" customHeight="1">
      <c r="G339" s="12"/>
      <c r="N339" s="13"/>
    </row>
    <row r="340" spans="1:70" ht="24" customHeight="1">
      <c r="G340" s="12"/>
      <c r="N340" s="13"/>
    </row>
    <row r="341" spans="1:70" ht="24" customHeight="1">
      <c r="G341" s="12"/>
      <c r="N341" s="13"/>
    </row>
    <row r="342" spans="1:70" ht="24" customHeight="1">
      <c r="G342" s="12"/>
      <c r="N342" s="13"/>
    </row>
    <row r="343" spans="1:70" ht="24" customHeight="1">
      <c r="G343" s="12"/>
      <c r="N343" s="13"/>
    </row>
    <row r="344" spans="1:70" ht="24" customHeight="1">
      <c r="G344" s="12"/>
      <c r="N344" s="13"/>
    </row>
    <row r="345" spans="1:70" ht="24" customHeight="1">
      <c r="G345" s="14"/>
      <c r="H345" s="15"/>
      <c r="I345" s="15"/>
      <c r="J345" s="15"/>
      <c r="K345" s="15"/>
      <c r="L345" s="15"/>
      <c r="M345" s="15"/>
      <c r="N345" s="16"/>
    </row>
    <row r="348" spans="1:70" s="8" customFormat="1" ht="24" customHeight="1">
      <c r="A348" s="8" t="s">
        <v>75</v>
      </c>
    </row>
    <row r="350" spans="1:70" ht="24" customHeight="1">
      <c r="G350" t="s">
        <v>76</v>
      </c>
    </row>
    <row r="351" spans="1:70" ht="24" customHeight="1">
      <c r="B351" t="s">
        <v>71</v>
      </c>
      <c r="C351" t="s">
        <v>19</v>
      </c>
      <c r="D351" t="s">
        <v>55</v>
      </c>
      <c r="E351" t="s">
        <v>57</v>
      </c>
      <c r="G351" t="s">
        <v>77</v>
      </c>
    </row>
    <row r="352" spans="1:70" ht="24" customHeight="1">
      <c r="B352">
        <v>8</v>
      </c>
      <c r="C352">
        <v>8</v>
      </c>
      <c r="D352">
        <v>0</v>
      </c>
      <c r="E352">
        <v>0</v>
      </c>
      <c r="G352" s="17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9"/>
    </row>
    <row r="353" spans="2:70" ht="24" customHeight="1" outlineLevel="1">
      <c r="B353">
        <v>8</v>
      </c>
      <c r="C353">
        <v>8</v>
      </c>
      <c r="D353">
        <v>0</v>
      </c>
      <c r="E353">
        <v>1</v>
      </c>
      <c r="G353" s="17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9"/>
    </row>
    <row r="354" spans="2:70" ht="24" customHeight="1" outlineLevel="1">
      <c r="B354">
        <v>8</v>
      </c>
      <c r="C354">
        <v>8</v>
      </c>
      <c r="D354">
        <v>0</v>
      </c>
      <c r="E354">
        <v>2</v>
      </c>
      <c r="G354" s="17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9"/>
    </row>
    <row r="355" spans="2:70" ht="24" customHeight="1" outlineLevel="1">
      <c r="B355">
        <v>8</v>
      </c>
      <c r="C355">
        <v>8</v>
      </c>
      <c r="D355">
        <v>0</v>
      </c>
      <c r="E355">
        <v>3</v>
      </c>
      <c r="G355" s="17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9"/>
    </row>
    <row r="356" spans="2:70" ht="24" customHeight="1" outlineLevel="1">
      <c r="B356">
        <v>8</v>
      </c>
      <c r="C356">
        <v>8</v>
      </c>
      <c r="D356">
        <v>0</v>
      </c>
      <c r="E356">
        <v>4</v>
      </c>
      <c r="G356" s="17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9"/>
    </row>
    <row r="357" spans="2:70" ht="24" customHeight="1" outlineLevel="1">
      <c r="B357">
        <v>8</v>
      </c>
      <c r="C357">
        <v>8</v>
      </c>
      <c r="D357">
        <v>0</v>
      </c>
      <c r="E357">
        <v>5</v>
      </c>
      <c r="G357" s="17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9"/>
    </row>
    <row r="358" spans="2:70" ht="24" customHeight="1" outlineLevel="1">
      <c r="B358">
        <v>8</v>
      </c>
      <c r="C358">
        <v>8</v>
      </c>
      <c r="D358">
        <v>0</v>
      </c>
      <c r="E358">
        <v>6</v>
      </c>
      <c r="G358" s="17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9"/>
    </row>
    <row r="359" spans="2:70" ht="24" customHeight="1" outlineLevel="1">
      <c r="B359">
        <v>8</v>
      </c>
      <c r="C359">
        <v>8</v>
      </c>
      <c r="D359">
        <v>0</v>
      </c>
      <c r="E359">
        <v>7</v>
      </c>
      <c r="G359" s="17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9"/>
    </row>
    <row r="360" spans="2:70" ht="24" customHeight="1" outlineLevel="1">
      <c r="B360">
        <v>8</v>
      </c>
      <c r="C360">
        <v>8</v>
      </c>
      <c r="D360">
        <v>1</v>
      </c>
      <c r="E360">
        <v>0</v>
      </c>
      <c r="G360" s="17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9"/>
    </row>
    <row r="361" spans="2:70" ht="24" customHeight="1" outlineLevel="1">
      <c r="B361">
        <v>8</v>
      </c>
      <c r="C361">
        <v>8</v>
      </c>
      <c r="D361">
        <v>1</v>
      </c>
      <c r="E361">
        <v>1</v>
      </c>
      <c r="G361" s="17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9"/>
    </row>
    <row r="362" spans="2:70" ht="24" customHeight="1" outlineLevel="1">
      <c r="B362">
        <v>8</v>
      </c>
      <c r="C362">
        <v>8</v>
      </c>
      <c r="D362">
        <v>1</v>
      </c>
      <c r="E362">
        <v>2</v>
      </c>
      <c r="G362" s="17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9"/>
    </row>
    <row r="363" spans="2:70" ht="24" customHeight="1" outlineLevel="1">
      <c r="B363">
        <v>8</v>
      </c>
      <c r="C363">
        <v>8</v>
      </c>
      <c r="D363">
        <v>1</v>
      </c>
      <c r="E363">
        <v>3</v>
      </c>
      <c r="G363" s="17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9"/>
    </row>
    <row r="364" spans="2:70" ht="24" customHeight="1" outlineLevel="1">
      <c r="B364">
        <v>8</v>
      </c>
      <c r="C364">
        <v>8</v>
      </c>
      <c r="D364">
        <v>1</v>
      </c>
      <c r="E364">
        <v>4</v>
      </c>
      <c r="G364" s="17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9"/>
    </row>
    <row r="365" spans="2:70" ht="24" customHeight="1" outlineLevel="1">
      <c r="B365">
        <v>8</v>
      </c>
      <c r="C365">
        <v>8</v>
      </c>
      <c r="D365">
        <v>1</v>
      </c>
      <c r="E365">
        <v>5</v>
      </c>
      <c r="G365" s="17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9"/>
    </row>
    <row r="366" spans="2:70" ht="24" customHeight="1" outlineLevel="1">
      <c r="B366">
        <v>8</v>
      </c>
      <c r="C366">
        <v>8</v>
      </c>
      <c r="D366">
        <v>1</v>
      </c>
      <c r="E366">
        <v>6</v>
      </c>
      <c r="G366" s="17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9"/>
    </row>
    <row r="367" spans="2:70" ht="24" customHeight="1" outlineLevel="1">
      <c r="B367">
        <v>8</v>
      </c>
      <c r="C367">
        <v>8</v>
      </c>
      <c r="D367">
        <v>1</v>
      </c>
      <c r="E367">
        <v>7</v>
      </c>
      <c r="G367" s="17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9"/>
    </row>
    <row r="368" spans="2:70" ht="24" customHeight="1" outlineLevel="1">
      <c r="B368">
        <v>8</v>
      </c>
      <c r="C368">
        <v>8</v>
      </c>
      <c r="D368">
        <v>2</v>
      </c>
      <c r="E368">
        <v>0</v>
      </c>
      <c r="G368" s="17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9"/>
    </row>
    <row r="369" spans="2:70" ht="24" customHeight="1" outlineLevel="1">
      <c r="B369">
        <v>8</v>
      </c>
      <c r="C369">
        <v>8</v>
      </c>
      <c r="D369">
        <v>2</v>
      </c>
      <c r="E369">
        <v>1</v>
      </c>
      <c r="G369" s="17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9"/>
    </row>
    <row r="370" spans="2:70" ht="24" customHeight="1" outlineLevel="1">
      <c r="B370">
        <v>8</v>
      </c>
      <c r="C370">
        <v>8</v>
      </c>
      <c r="D370">
        <v>2</v>
      </c>
      <c r="E370">
        <v>2</v>
      </c>
      <c r="G370" s="17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9"/>
    </row>
    <row r="371" spans="2:70" ht="24" customHeight="1" outlineLevel="1">
      <c r="B371">
        <v>8</v>
      </c>
      <c r="C371">
        <v>8</v>
      </c>
      <c r="D371">
        <v>2</v>
      </c>
      <c r="E371">
        <v>3</v>
      </c>
      <c r="G371" s="17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9"/>
    </row>
    <row r="372" spans="2:70" ht="24" customHeight="1" outlineLevel="1">
      <c r="B372">
        <v>8</v>
      </c>
      <c r="C372">
        <v>8</v>
      </c>
      <c r="D372">
        <v>2</v>
      </c>
      <c r="E372">
        <v>4</v>
      </c>
      <c r="G372" s="17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9"/>
    </row>
    <row r="373" spans="2:70" ht="24" customHeight="1" outlineLevel="1">
      <c r="B373">
        <v>8</v>
      </c>
      <c r="C373">
        <v>8</v>
      </c>
      <c r="D373">
        <v>2</v>
      </c>
      <c r="E373">
        <v>5</v>
      </c>
      <c r="G373" s="17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9"/>
    </row>
    <row r="374" spans="2:70" ht="24" customHeight="1" outlineLevel="1">
      <c r="B374">
        <v>8</v>
      </c>
      <c r="C374">
        <v>8</v>
      </c>
      <c r="D374">
        <v>2</v>
      </c>
      <c r="E374">
        <v>6</v>
      </c>
      <c r="G374" s="17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9"/>
    </row>
    <row r="375" spans="2:70" ht="24" customHeight="1" outlineLevel="1">
      <c r="B375">
        <v>8</v>
      </c>
      <c r="C375">
        <v>8</v>
      </c>
      <c r="D375">
        <v>2</v>
      </c>
      <c r="E375">
        <v>7</v>
      </c>
      <c r="G375" s="17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9"/>
    </row>
    <row r="376" spans="2:70" ht="24" customHeight="1" outlineLevel="1">
      <c r="B376">
        <v>8</v>
      </c>
      <c r="C376">
        <v>8</v>
      </c>
      <c r="D376">
        <v>3</v>
      </c>
      <c r="E376">
        <v>0</v>
      </c>
      <c r="G376" s="17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9"/>
    </row>
    <row r="377" spans="2:70" ht="24" customHeight="1" outlineLevel="1">
      <c r="B377">
        <v>8</v>
      </c>
      <c r="C377">
        <v>8</v>
      </c>
      <c r="D377">
        <v>3</v>
      </c>
      <c r="E377">
        <v>1</v>
      </c>
      <c r="G377" s="17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9"/>
    </row>
    <row r="378" spans="2:70" ht="24" customHeight="1" outlineLevel="1">
      <c r="B378">
        <v>8</v>
      </c>
      <c r="C378">
        <v>8</v>
      </c>
      <c r="D378">
        <v>3</v>
      </c>
      <c r="E378">
        <v>2</v>
      </c>
      <c r="G378" s="17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9"/>
    </row>
    <row r="379" spans="2:70" ht="24" customHeight="1" outlineLevel="1">
      <c r="B379">
        <v>8</v>
      </c>
      <c r="C379">
        <v>8</v>
      </c>
      <c r="D379">
        <v>3</v>
      </c>
      <c r="E379">
        <v>3</v>
      </c>
      <c r="G379" s="17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9"/>
    </row>
    <row r="380" spans="2:70" ht="24" customHeight="1" outlineLevel="1">
      <c r="B380">
        <v>8</v>
      </c>
      <c r="C380">
        <v>8</v>
      </c>
      <c r="D380">
        <v>3</v>
      </c>
      <c r="E380">
        <v>4</v>
      </c>
      <c r="G380" s="17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9"/>
    </row>
    <row r="381" spans="2:70" ht="24" customHeight="1" outlineLevel="1">
      <c r="B381">
        <v>8</v>
      </c>
      <c r="C381">
        <v>8</v>
      </c>
      <c r="D381">
        <v>3</v>
      </c>
      <c r="E381">
        <v>5</v>
      </c>
      <c r="G381" s="17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9"/>
    </row>
    <row r="382" spans="2:70" ht="24" customHeight="1" outlineLevel="1">
      <c r="B382">
        <v>8</v>
      </c>
      <c r="C382">
        <v>8</v>
      </c>
      <c r="D382">
        <v>3</v>
      </c>
      <c r="E382">
        <v>6</v>
      </c>
      <c r="G382" s="17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9"/>
    </row>
    <row r="383" spans="2:70" ht="24" customHeight="1" outlineLevel="1">
      <c r="B383">
        <v>8</v>
      </c>
      <c r="C383">
        <v>8</v>
      </c>
      <c r="D383">
        <v>3</v>
      </c>
      <c r="E383">
        <v>7</v>
      </c>
      <c r="G383" s="17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9"/>
    </row>
    <row r="384" spans="2:70" ht="24" customHeight="1" outlineLevel="1">
      <c r="B384">
        <v>8</v>
      </c>
      <c r="C384">
        <v>8</v>
      </c>
      <c r="D384">
        <v>4</v>
      </c>
      <c r="E384">
        <v>0</v>
      </c>
      <c r="G384" s="17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9"/>
    </row>
    <row r="385" spans="2:70" ht="24" customHeight="1" outlineLevel="1">
      <c r="B385">
        <v>8</v>
      </c>
      <c r="C385">
        <v>8</v>
      </c>
      <c r="D385">
        <v>4</v>
      </c>
      <c r="E385">
        <v>1</v>
      </c>
      <c r="G385" s="17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9"/>
    </row>
    <row r="386" spans="2:70" ht="24" customHeight="1" outlineLevel="1">
      <c r="B386">
        <v>8</v>
      </c>
      <c r="C386">
        <v>8</v>
      </c>
      <c r="D386">
        <v>4</v>
      </c>
      <c r="E386">
        <v>2</v>
      </c>
      <c r="G386" s="17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9"/>
    </row>
    <row r="387" spans="2:70" ht="24" customHeight="1" outlineLevel="1">
      <c r="B387">
        <v>8</v>
      </c>
      <c r="C387">
        <v>8</v>
      </c>
      <c r="D387">
        <v>4</v>
      </c>
      <c r="E387">
        <v>3</v>
      </c>
      <c r="G387" s="17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9"/>
    </row>
    <row r="388" spans="2:70" ht="24" customHeight="1" outlineLevel="1">
      <c r="B388">
        <v>8</v>
      </c>
      <c r="C388">
        <v>8</v>
      </c>
      <c r="D388">
        <v>4</v>
      </c>
      <c r="E388">
        <v>4</v>
      </c>
      <c r="G388" s="17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9"/>
    </row>
    <row r="389" spans="2:70" ht="24" customHeight="1" outlineLevel="1">
      <c r="B389">
        <v>8</v>
      </c>
      <c r="C389">
        <v>8</v>
      </c>
      <c r="D389">
        <v>4</v>
      </c>
      <c r="E389">
        <v>5</v>
      </c>
      <c r="G389" s="17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9"/>
    </row>
    <row r="390" spans="2:70" ht="24" customHeight="1" outlineLevel="1">
      <c r="B390">
        <v>8</v>
      </c>
      <c r="C390">
        <v>8</v>
      </c>
      <c r="D390">
        <v>4</v>
      </c>
      <c r="E390">
        <v>6</v>
      </c>
      <c r="G390" s="17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9"/>
    </row>
    <row r="391" spans="2:70" ht="24" customHeight="1" outlineLevel="1">
      <c r="B391">
        <v>8</v>
      </c>
      <c r="C391">
        <v>8</v>
      </c>
      <c r="D391">
        <v>4</v>
      </c>
      <c r="E391">
        <v>7</v>
      </c>
      <c r="G391" s="17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9"/>
    </row>
    <row r="392" spans="2:70" ht="24" customHeight="1" outlineLevel="1">
      <c r="B392">
        <v>8</v>
      </c>
      <c r="C392">
        <v>8</v>
      </c>
      <c r="D392">
        <v>5</v>
      </c>
      <c r="E392">
        <v>0</v>
      </c>
      <c r="G392" s="17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9"/>
    </row>
    <row r="393" spans="2:70" ht="24" customHeight="1" outlineLevel="1">
      <c r="B393">
        <v>8</v>
      </c>
      <c r="C393">
        <v>8</v>
      </c>
      <c r="D393">
        <v>5</v>
      </c>
      <c r="E393">
        <v>1</v>
      </c>
      <c r="G393" s="17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9"/>
    </row>
    <row r="394" spans="2:70" ht="24" customHeight="1" outlineLevel="1">
      <c r="B394">
        <v>8</v>
      </c>
      <c r="C394">
        <v>8</v>
      </c>
      <c r="D394">
        <v>5</v>
      </c>
      <c r="E394">
        <v>2</v>
      </c>
      <c r="G394" s="17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9"/>
    </row>
    <row r="395" spans="2:70" ht="24" customHeight="1" outlineLevel="1">
      <c r="B395">
        <v>8</v>
      </c>
      <c r="C395">
        <v>8</v>
      </c>
      <c r="D395">
        <v>5</v>
      </c>
      <c r="E395">
        <v>3</v>
      </c>
      <c r="G395" s="17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9"/>
    </row>
    <row r="396" spans="2:70" ht="24" customHeight="1" outlineLevel="1">
      <c r="B396">
        <v>8</v>
      </c>
      <c r="C396">
        <v>8</v>
      </c>
      <c r="D396">
        <v>5</v>
      </c>
      <c r="E396">
        <v>4</v>
      </c>
      <c r="G396" s="17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9"/>
    </row>
    <row r="397" spans="2:70" ht="24" customHeight="1" outlineLevel="1">
      <c r="B397">
        <v>8</v>
      </c>
      <c r="C397">
        <v>8</v>
      </c>
      <c r="D397">
        <v>5</v>
      </c>
      <c r="E397">
        <v>5</v>
      </c>
      <c r="G397" s="17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9"/>
    </row>
    <row r="398" spans="2:70" ht="24" customHeight="1" outlineLevel="1">
      <c r="B398">
        <v>8</v>
      </c>
      <c r="C398">
        <v>8</v>
      </c>
      <c r="D398">
        <v>5</v>
      </c>
      <c r="E398">
        <v>6</v>
      </c>
      <c r="G398" s="17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9"/>
    </row>
    <row r="399" spans="2:70" ht="24" customHeight="1" outlineLevel="1">
      <c r="B399">
        <v>8</v>
      </c>
      <c r="C399">
        <v>8</v>
      </c>
      <c r="D399">
        <v>5</v>
      </c>
      <c r="E399">
        <v>7</v>
      </c>
      <c r="G399" s="17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9"/>
    </row>
    <row r="400" spans="2:70" ht="24" customHeight="1" outlineLevel="1">
      <c r="B400">
        <v>8</v>
      </c>
      <c r="C400">
        <v>8</v>
      </c>
      <c r="D400">
        <v>6</v>
      </c>
      <c r="E400">
        <v>0</v>
      </c>
      <c r="G400" s="17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9"/>
    </row>
    <row r="401" spans="2:70" ht="24" customHeight="1" outlineLevel="1">
      <c r="B401">
        <v>8</v>
      </c>
      <c r="C401">
        <v>8</v>
      </c>
      <c r="D401">
        <v>6</v>
      </c>
      <c r="E401">
        <v>1</v>
      </c>
      <c r="G401" s="17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9"/>
    </row>
    <row r="402" spans="2:70" ht="24" customHeight="1" outlineLevel="1">
      <c r="B402">
        <v>8</v>
      </c>
      <c r="C402">
        <v>8</v>
      </c>
      <c r="D402">
        <v>6</v>
      </c>
      <c r="E402">
        <v>2</v>
      </c>
      <c r="G402" s="17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9"/>
    </row>
    <row r="403" spans="2:70" ht="24" customHeight="1" outlineLevel="1">
      <c r="B403">
        <v>8</v>
      </c>
      <c r="C403">
        <v>8</v>
      </c>
      <c r="D403">
        <v>6</v>
      </c>
      <c r="E403">
        <v>3</v>
      </c>
      <c r="G403" s="17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9"/>
    </row>
    <row r="404" spans="2:70" ht="24" customHeight="1" outlineLevel="1">
      <c r="B404">
        <v>8</v>
      </c>
      <c r="C404">
        <v>8</v>
      </c>
      <c r="D404">
        <v>6</v>
      </c>
      <c r="E404">
        <v>4</v>
      </c>
      <c r="G404" s="17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9"/>
    </row>
    <row r="405" spans="2:70" ht="24" customHeight="1" outlineLevel="1">
      <c r="B405">
        <v>8</v>
      </c>
      <c r="C405">
        <v>8</v>
      </c>
      <c r="D405">
        <v>6</v>
      </c>
      <c r="E405">
        <v>5</v>
      </c>
      <c r="G405" s="17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9"/>
    </row>
    <row r="406" spans="2:70" ht="24" customHeight="1" outlineLevel="1">
      <c r="B406">
        <v>8</v>
      </c>
      <c r="C406">
        <v>8</v>
      </c>
      <c r="D406">
        <v>6</v>
      </c>
      <c r="E406">
        <v>6</v>
      </c>
      <c r="G406" s="17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9"/>
    </row>
    <row r="407" spans="2:70" ht="24" customHeight="1" outlineLevel="1">
      <c r="B407">
        <v>8</v>
      </c>
      <c r="C407">
        <v>8</v>
      </c>
      <c r="D407">
        <v>6</v>
      </c>
      <c r="E407">
        <v>7</v>
      </c>
      <c r="G407" s="17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9"/>
    </row>
    <row r="408" spans="2:70" ht="24" customHeight="1" outlineLevel="1">
      <c r="B408">
        <v>8</v>
      </c>
      <c r="C408">
        <v>8</v>
      </c>
      <c r="D408">
        <v>7</v>
      </c>
      <c r="E408">
        <v>0</v>
      </c>
      <c r="G408" s="17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9"/>
    </row>
    <row r="409" spans="2:70" ht="24" customHeight="1" outlineLevel="1">
      <c r="B409">
        <v>8</v>
      </c>
      <c r="C409">
        <v>8</v>
      </c>
      <c r="D409">
        <v>7</v>
      </c>
      <c r="E409">
        <v>1</v>
      </c>
      <c r="G409" s="17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9"/>
    </row>
    <row r="410" spans="2:70" ht="24" customHeight="1" outlineLevel="1">
      <c r="B410">
        <v>8</v>
      </c>
      <c r="C410">
        <v>8</v>
      </c>
      <c r="D410">
        <v>7</v>
      </c>
      <c r="E410">
        <v>2</v>
      </c>
      <c r="G410" s="17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9"/>
    </row>
    <row r="411" spans="2:70" ht="24" customHeight="1" outlineLevel="1">
      <c r="B411">
        <v>8</v>
      </c>
      <c r="C411">
        <v>8</v>
      </c>
      <c r="D411">
        <v>7</v>
      </c>
      <c r="E411">
        <v>3</v>
      </c>
      <c r="G411" s="17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9"/>
    </row>
    <row r="412" spans="2:70" ht="24" customHeight="1" outlineLevel="1">
      <c r="B412">
        <v>8</v>
      </c>
      <c r="C412">
        <v>8</v>
      </c>
      <c r="D412">
        <v>7</v>
      </c>
      <c r="E412">
        <v>4</v>
      </c>
      <c r="G412" s="17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9"/>
    </row>
    <row r="413" spans="2:70" ht="24" customHeight="1" outlineLevel="1">
      <c r="B413">
        <v>8</v>
      </c>
      <c r="C413">
        <v>8</v>
      </c>
      <c r="D413">
        <v>7</v>
      </c>
      <c r="E413">
        <v>5</v>
      </c>
      <c r="G413" s="17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9"/>
    </row>
    <row r="414" spans="2:70" ht="24" customHeight="1" outlineLevel="1">
      <c r="B414">
        <v>8</v>
      </c>
      <c r="C414">
        <v>8</v>
      </c>
      <c r="D414">
        <v>7</v>
      </c>
      <c r="E414">
        <v>6</v>
      </c>
      <c r="G414" s="17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9"/>
    </row>
    <row r="415" spans="2:70" ht="24" customHeight="1" outlineLevel="1">
      <c r="B415">
        <v>8</v>
      </c>
      <c r="C415">
        <v>8</v>
      </c>
      <c r="D415">
        <v>7</v>
      </c>
      <c r="E415">
        <v>7</v>
      </c>
      <c r="G415" s="17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9"/>
    </row>
    <row r="418" spans="1:38" ht="24" customHeight="1">
      <c r="G418" t="s">
        <v>78</v>
      </c>
    </row>
    <row r="419" spans="1:38" ht="24" customHeight="1">
      <c r="C419" t="s">
        <v>79</v>
      </c>
    </row>
    <row r="420" spans="1:38" ht="24" customHeight="1">
      <c r="D420" t="s">
        <v>56</v>
      </c>
      <c r="G420" s="9"/>
      <c r="H420" s="10"/>
      <c r="I420" s="10"/>
      <c r="J420" s="10"/>
      <c r="K420" s="10"/>
      <c r="L420" s="10"/>
      <c r="M420" s="10"/>
      <c r="N420" s="11"/>
    </row>
    <row r="421" spans="1:38" ht="24" customHeight="1">
      <c r="G421" s="12"/>
      <c r="N421" s="13"/>
    </row>
    <row r="422" spans="1:38" ht="24" customHeight="1">
      <c r="G422" s="12"/>
      <c r="N422" s="13"/>
    </row>
    <row r="423" spans="1:38" ht="24" customHeight="1">
      <c r="G423" s="12"/>
      <c r="N423" s="13"/>
    </row>
    <row r="424" spans="1:38" ht="24" customHeight="1">
      <c r="G424" s="12"/>
      <c r="N424" s="13"/>
    </row>
    <row r="425" spans="1:38" ht="24" customHeight="1">
      <c r="G425" s="12"/>
      <c r="N425" s="13"/>
    </row>
    <row r="426" spans="1:38" ht="24" customHeight="1">
      <c r="G426" s="12"/>
      <c r="N426" s="13"/>
    </row>
    <row r="427" spans="1:38" ht="24" customHeight="1">
      <c r="G427" s="14"/>
      <c r="H427" s="15"/>
      <c r="I427" s="15"/>
      <c r="J427" s="15"/>
      <c r="K427" s="15"/>
      <c r="L427" s="15"/>
      <c r="M427" s="15"/>
      <c r="N427" s="16"/>
    </row>
    <row r="428" spans="1:38" ht="24" customHeight="1">
      <c r="AL428">
        <f>SUM(AL418:AS425)</f>
        <v>0</v>
      </c>
    </row>
    <row r="429" spans="1:38" s="1" customFormat="1" ht="24" customHeight="1">
      <c r="A429" s="24" t="s">
        <v>80</v>
      </c>
    </row>
    <row r="432" spans="1:38" ht="24" customHeight="1">
      <c r="C432" t="s">
        <v>74</v>
      </c>
      <c r="Q432" t="s">
        <v>79</v>
      </c>
    </row>
    <row r="433" spans="3:28" ht="24" customHeight="1">
      <c r="D433" t="s">
        <v>56</v>
      </c>
      <c r="G433" s="9" t="e" cm="1">
        <f t="array" ref="G433">_xlfn.ANCHORARRAY(G338)</f>
        <v>#REF!</v>
      </c>
      <c r="H433" s="10"/>
      <c r="I433" s="10"/>
      <c r="J433" s="10"/>
      <c r="K433" s="10"/>
      <c r="L433" s="10"/>
      <c r="M433" s="10"/>
      <c r="N433" s="11"/>
      <c r="R433" t="s">
        <v>56</v>
      </c>
      <c r="U433" s="9" t="e" cm="1">
        <f t="array" ref="U433">_xlfn.ANCHORARRAY(G420)</f>
        <v>#REF!</v>
      </c>
      <c r="V433" s="10"/>
      <c r="W433" s="10"/>
      <c r="X433" s="10"/>
      <c r="Y433" s="10"/>
      <c r="Z433" s="10"/>
      <c r="AA433" s="10"/>
      <c r="AB433" s="11"/>
    </row>
    <row r="434" spans="3:28" ht="24" customHeight="1">
      <c r="G434" s="12"/>
      <c r="N434" s="13"/>
      <c r="U434" s="12"/>
      <c r="AB434" s="13"/>
    </row>
    <row r="435" spans="3:28" ht="24" customHeight="1">
      <c r="G435" s="12"/>
      <c r="N435" s="13"/>
      <c r="U435" s="12"/>
      <c r="AB435" s="13"/>
    </row>
    <row r="436" spans="3:28" ht="24" customHeight="1">
      <c r="G436" s="12"/>
      <c r="N436" s="13"/>
      <c r="U436" s="12"/>
      <c r="AB436" s="13"/>
    </row>
    <row r="437" spans="3:28" ht="24" customHeight="1">
      <c r="G437" s="12"/>
      <c r="N437" s="13"/>
      <c r="U437" s="12"/>
      <c r="AB437" s="13"/>
    </row>
    <row r="438" spans="3:28" ht="24" customHeight="1">
      <c r="G438" s="12"/>
      <c r="N438" s="13"/>
      <c r="U438" s="12"/>
      <c r="AB438" s="13"/>
    </row>
    <row r="439" spans="3:28" ht="24" customHeight="1">
      <c r="G439" s="12"/>
      <c r="N439" s="13"/>
      <c r="U439" s="12"/>
      <c r="AB439" s="13"/>
    </row>
    <row r="440" spans="3:28" ht="24" customHeight="1">
      <c r="G440" s="14"/>
      <c r="H440" s="15"/>
      <c r="I440" s="15"/>
      <c r="J440" s="15"/>
      <c r="K440" s="15"/>
      <c r="L440" s="15"/>
      <c r="M440" s="15"/>
      <c r="N440" s="16"/>
      <c r="U440" s="14"/>
      <c r="V440" s="15"/>
      <c r="W440" s="15"/>
      <c r="X440" s="15"/>
      <c r="Y440" s="15"/>
      <c r="Z440" s="15"/>
      <c r="AA440" s="15"/>
      <c r="AB440" s="16"/>
    </row>
    <row r="443" spans="3:28" ht="24" customHeight="1">
      <c r="G443" t="s">
        <v>81</v>
      </c>
      <c r="U443" t="s">
        <v>81</v>
      </c>
    </row>
    <row r="444" spans="3:28" ht="24" customHeight="1">
      <c r="C444" t="s">
        <v>82</v>
      </c>
      <c r="Q444" t="s">
        <v>83</v>
      </c>
    </row>
    <row r="445" spans="3:28" ht="24" customHeight="1">
      <c r="D445" t="s">
        <v>84</v>
      </c>
      <c r="G445" s="9"/>
      <c r="H445" s="10"/>
      <c r="I445" s="10"/>
      <c r="J445" s="10"/>
      <c r="K445" s="10"/>
      <c r="L445" s="10"/>
      <c r="M445" s="10"/>
      <c r="N445" s="11"/>
      <c r="R445" t="s">
        <v>85</v>
      </c>
      <c r="U445" s="9"/>
      <c r="V445" s="10"/>
      <c r="W445" s="10"/>
      <c r="X445" s="10"/>
      <c r="Y445" s="10"/>
      <c r="Z445" s="10"/>
      <c r="AA445" s="10"/>
      <c r="AB445" s="11"/>
    </row>
    <row r="446" spans="3:28" ht="24" customHeight="1">
      <c r="G446" s="12"/>
      <c r="N446" s="13"/>
      <c r="U446" s="12"/>
      <c r="AB446" s="13"/>
    </row>
    <row r="447" spans="3:28" ht="24" customHeight="1">
      <c r="G447" s="12"/>
      <c r="N447" s="13"/>
      <c r="U447" s="12"/>
      <c r="AB447" s="13"/>
    </row>
    <row r="448" spans="3:28" ht="24" customHeight="1">
      <c r="G448" s="12"/>
      <c r="N448" s="13"/>
      <c r="U448" s="12"/>
      <c r="AB448" s="13"/>
    </row>
    <row r="449" spans="3:28" ht="24" customHeight="1">
      <c r="G449" s="12"/>
      <c r="N449" s="13"/>
      <c r="U449" s="12"/>
      <c r="AB449" s="13"/>
    </row>
    <row r="450" spans="3:28" ht="24" customHeight="1">
      <c r="G450" s="12"/>
      <c r="N450" s="13"/>
      <c r="U450" s="12"/>
      <c r="AB450" s="13"/>
    </row>
    <row r="451" spans="3:28" ht="24" customHeight="1">
      <c r="G451" s="12"/>
      <c r="N451" s="13"/>
      <c r="U451" s="12"/>
      <c r="AB451" s="13"/>
    </row>
    <row r="452" spans="3:28" ht="24" customHeight="1">
      <c r="G452" s="14"/>
      <c r="H452" s="15"/>
      <c r="I452" s="15"/>
      <c r="J452" s="15"/>
      <c r="K452" s="15"/>
      <c r="L452" s="15"/>
      <c r="M452" s="15"/>
      <c r="N452" s="16"/>
      <c r="U452" s="14"/>
      <c r="V452" s="15"/>
      <c r="W452" s="15"/>
      <c r="X452" s="15"/>
      <c r="Y452" s="15"/>
      <c r="Z452" s="15"/>
      <c r="AA452" s="15"/>
      <c r="AB452" s="16"/>
    </row>
    <row r="455" spans="3:28" ht="24" customHeight="1">
      <c r="C455" t="s">
        <v>86</v>
      </c>
    </row>
    <row r="456" spans="3:28" ht="24" customHeight="1">
      <c r="C456" t="s">
        <v>87</v>
      </c>
      <c r="G456" s="9"/>
      <c r="H456" s="10"/>
      <c r="I456" s="10"/>
      <c r="J456" s="10"/>
      <c r="K456" s="10"/>
      <c r="L456" s="10"/>
      <c r="M456" s="10"/>
      <c r="N456" s="11"/>
    </row>
    <row r="457" spans="3:28" ht="24" customHeight="1">
      <c r="D457" t="s">
        <v>88</v>
      </c>
      <c r="G457" s="12"/>
      <c r="N457" s="13"/>
    </row>
    <row r="458" spans="3:28" ht="24" customHeight="1">
      <c r="G458" s="12"/>
      <c r="N458" s="13"/>
    </row>
    <row r="459" spans="3:28" ht="24" customHeight="1">
      <c r="G459" s="12"/>
      <c r="N459" s="13"/>
    </row>
    <row r="460" spans="3:28" ht="24" customHeight="1">
      <c r="G460" s="12"/>
      <c r="N460" s="13"/>
    </row>
    <row r="461" spans="3:28" ht="24" customHeight="1">
      <c r="G461" s="12"/>
      <c r="N461" s="13"/>
    </row>
    <row r="462" spans="3:28" ht="24" customHeight="1">
      <c r="G462" s="12"/>
      <c r="N462" s="13"/>
    </row>
    <row r="463" spans="3:28" ht="24" customHeight="1">
      <c r="G463" s="14"/>
      <c r="H463" s="15"/>
      <c r="I463" s="15"/>
      <c r="J463" s="15"/>
      <c r="K463" s="15"/>
      <c r="L463" s="15"/>
      <c r="M463" s="15"/>
      <c r="N463" s="16"/>
    </row>
  </sheetData>
  <conditionalFormatting sqref="C163:K187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34:AA242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3:J27 E17:J21 E29:J33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6:AC44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57:N264">
    <cfRule type="colorScale" priority="7">
      <colorScale>
        <cfvo type="min"/>
        <cfvo type="max"/>
        <color theme="0"/>
        <color rgb="FF7030A0"/>
      </colorScale>
    </cfRule>
  </conditionalFormatting>
  <conditionalFormatting sqref="G338:N345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max"/>
        <color rgb="FF63BE7B"/>
        <color rgb="FFFFEF9C"/>
      </colorScale>
    </cfRule>
  </conditionalFormatting>
  <conditionalFormatting sqref="G420:N427">
    <cfRule type="colorScale" priority="19">
      <colorScale>
        <cfvo type="min"/>
        <cfvo type="max"/>
        <color rgb="FF63BE7B"/>
        <color rgb="FFFFEF9C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433:N440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445:N452">
    <cfRule type="colorScale" priority="14">
      <colorScale>
        <cfvo type="min"/>
        <cfvo type="max"/>
        <color theme="0"/>
        <color rgb="FF7030A0"/>
      </colorScale>
    </cfRule>
  </conditionalFormatting>
  <conditionalFormatting sqref="G456:N463">
    <cfRule type="colorScale" priority="8">
      <colorScale>
        <cfvo type="min"/>
        <cfvo type="max"/>
        <color theme="0"/>
        <color rgb="FF7030A0"/>
      </colorScale>
    </cfRule>
  </conditionalFormatting>
  <conditionalFormatting sqref="K17:O21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3:O27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9:O33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49:O151">
    <cfRule type="colorScale" priority="34">
      <colorScale>
        <cfvo type="min"/>
        <cfvo type="max"/>
        <color rgb="FF63BE7B"/>
        <color rgb="FFFFEF9C"/>
      </colorScale>
    </cfRule>
  </conditionalFormatting>
  <conditionalFormatting sqref="M190:Q194">
    <cfRule type="colorScale" priority="40">
      <colorScale>
        <cfvo type="min"/>
        <cfvo type="max"/>
        <color theme="1" tint="0.34998626667073579"/>
        <color rgb="FFFCFCFF"/>
      </colorScale>
    </cfRule>
  </conditionalFormatting>
  <conditionalFormatting sqref="Q17:U21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3:U27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9:U33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34:W138 R128:W132 U145:AD147 R140:W144"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433:AB4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conditionalFormatting sqref="U445:AB452">
    <cfRule type="colorScale" priority="9">
      <colorScale>
        <cfvo type="min"/>
        <cfvo type="max"/>
        <color theme="0"/>
        <color rgb="FF7030A0"/>
      </colorScale>
    </cfRule>
  </conditionalFormatting>
  <conditionalFormatting sqref="U68:AC92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197:AD197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54:AD254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429:AD42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128:AB132 AG145:AP147 AL113:AP117 AK118:AP144"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134:AB138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140:AB14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338:AI345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418:AI425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208:AC232">
    <cfRule type="colorScale" priority="36">
      <colorScale>
        <cfvo type="min"/>
        <cfvo type="max"/>
        <color theme="1" tint="0.34998626667073579"/>
        <color rgb="FFFCFCFF"/>
      </colorScale>
    </cfRule>
  </conditionalFormatting>
  <conditionalFormatting sqref="AC249:AE251">
    <cfRule type="colorScale" priority="33">
      <colorScale>
        <cfvo type="min"/>
        <cfvo type="max"/>
        <color rgb="FF63BE7B"/>
        <color rgb="FFFFEF9C"/>
      </colorScale>
    </cfRule>
  </conditionalFormatting>
  <conditionalFormatting sqref="AC202:AG206">
    <cfRule type="colorScale" priority="30">
      <colorScale>
        <cfvo type="min"/>
        <cfvo type="max"/>
        <color theme="1" tint="0.34998626667073579"/>
        <color rgb="FFFCFCFF"/>
      </colorScale>
    </cfRule>
  </conditionalFormatting>
  <conditionalFormatting sqref="AD128:AH132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134:AH138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140:AH144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2:AG54">
    <cfRule type="colorScale" priority="32">
      <colorScale>
        <cfvo type="min"/>
        <cfvo type="max"/>
        <color rgb="FF63BE7B"/>
        <color rgb="FFFFEF9C"/>
      </colorScale>
    </cfRule>
  </conditionalFormatting>
  <conditionalFormatting sqref="AE4:AI8">
    <cfRule type="colorScale" priority="51">
      <colorScale>
        <cfvo type="min"/>
        <cfvo type="max"/>
        <color theme="1" tint="0.34998626667073579"/>
        <color rgb="FFFCFCFF"/>
      </colorScale>
    </cfRule>
  </conditionalFormatting>
  <conditionalFormatting sqref="AE95:AI99">
    <cfRule type="colorScale" priority="43">
      <colorScale>
        <cfvo type="min"/>
        <cfvo type="max"/>
        <color theme="1" tint="0.34998626667073579"/>
        <color rgb="FFFCFCFF"/>
      </colorScale>
    </cfRule>
  </conditionalFormatting>
  <conditionalFormatting sqref="AG197:AP197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G254:AP25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G429:AP42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418:AS42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S134:AY138 AS128:AY132 AS140:AY144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128:BD132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134:BD138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140:BD144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G128:BK132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G134:BK138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G140:BK144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FC50A1-EB7D-416B-AB72-1AC925557742}"/>
</file>

<file path=customXml/itemProps2.xml><?xml version="1.0" encoding="utf-8"?>
<ds:datastoreItem xmlns:ds="http://schemas.openxmlformats.org/officeDocument/2006/customXml" ds:itemID="{F0BFA258-D34C-4649-9B75-B09F24722CFA}"/>
</file>

<file path=customXml/itemProps3.xml><?xml version="1.0" encoding="utf-8"?>
<ds:datastoreItem xmlns:ds="http://schemas.openxmlformats.org/officeDocument/2006/customXml" ds:itemID="{D2EFFBDF-46A7-4D2E-8ED3-24257B7B157D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2025-01-30T21:15:37Z</dcterms:created>
  <dcterms:modified xsi:type="dcterms:W3CDTF">2025-07-26T22:05:38Z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