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reed\Desktop\Ryan\OTech\Computer_Programming\Courses\PROG1170 - JavaScript Project I\Module 4 - Project Deliverable\"/>
    </mc:Choice>
  </mc:AlternateContent>
  <xr:revisionPtr revIDLastSave="0" documentId="13_ncr:1_{722BF29F-E338-4651-B181-BE7C5EFF8B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Plan" sheetId="11" r:id="rId1"/>
  </sheets>
  <definedNames>
    <definedName name="nextDate">#REF!</definedName>
    <definedName name="pEnd">#REF!</definedName>
    <definedName name="_xlnm.Print_Titles" localSheetId="0">ProjectPlan!$6:$7</definedName>
    <definedName name="thisDate">#REF!</definedName>
    <definedName name="valuevx">42.314159</definedName>
    <definedName name="vertex42_copyright" hidden="1">"© 2017 Vertex42 LLC"</definedName>
    <definedName name="vertex42_id" hidden="1">"project-planner.xlsx"</definedName>
    <definedName name="vertex42_title" hidden="1">"Project Planner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1" l="1"/>
  <c r="H17" i="11"/>
  <c r="K17" i="11"/>
  <c r="K18" i="11"/>
  <c r="H18" i="11"/>
  <c r="K20" i="11"/>
  <c r="K19" i="11"/>
  <c r="H19" i="11"/>
  <c r="K16" i="11"/>
  <c r="H16" i="11"/>
  <c r="H10" i="11" l="1"/>
  <c r="K23" i="11"/>
  <c r="H23" i="11"/>
  <c r="K22" i="11"/>
  <c r="H22" i="11"/>
  <c r="K21" i="11"/>
  <c r="H21" i="11"/>
  <c r="K15" i="11"/>
  <c r="H15" i="11"/>
  <c r="K10" i="11"/>
  <c r="K8" i="11"/>
  <c r="H8" i="11"/>
  <c r="L7" i="1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BM7" i="11" s="1"/>
  <c r="L5" i="11"/>
  <c r="M5" i="11" s="1"/>
  <c r="H11" i="11" l="1"/>
  <c r="M6" i="11"/>
  <c r="N5" i="11"/>
  <c r="L6" i="11"/>
  <c r="N6" i="11" l="1"/>
  <c r="O5" i="11"/>
  <c r="O6" i="11" l="1"/>
  <c r="P5" i="11"/>
  <c r="K11" i="11"/>
  <c r="H12" i="11" l="1"/>
  <c r="K12" i="11"/>
  <c r="Q5" i="11"/>
  <c r="P6" i="11"/>
  <c r="R5" i="11" l="1"/>
  <c r="Q6" i="11"/>
  <c r="H14" i="11" l="1"/>
  <c r="H13" i="11"/>
  <c r="S5" i="11"/>
  <c r="R6" i="11"/>
  <c r="H9" i="11" l="1"/>
  <c r="K14" i="11"/>
  <c r="T5" i="11"/>
  <c r="S6" i="11"/>
  <c r="K13" i="11"/>
  <c r="K9" i="11" l="1"/>
  <c r="U5" i="11"/>
  <c r="T6" i="11"/>
  <c r="U6" i="11" l="1"/>
  <c r="V5" i="11"/>
  <c r="V6" i="11" l="1"/>
  <c r="W5" i="11"/>
  <c r="W6" i="11" l="1"/>
  <c r="X5" i="11"/>
  <c r="Y5" i="11" l="1"/>
  <c r="X6" i="11"/>
  <c r="Z5" i="11" l="1"/>
  <c r="Y6" i="11"/>
  <c r="AA5" i="11" l="1"/>
  <c r="Z6" i="11"/>
  <c r="AB5" i="11" l="1"/>
  <c r="AA6" i="11"/>
  <c r="AC5" i="11" l="1"/>
  <c r="AB6" i="11"/>
  <c r="AD5" i="11" l="1"/>
  <c r="AC6" i="11"/>
  <c r="AD6" i="11" l="1"/>
  <c r="AE5" i="11"/>
  <c r="AE6" i="11" l="1"/>
  <c r="AF5" i="11"/>
  <c r="AG5" i="11" l="1"/>
  <c r="AF6" i="11"/>
  <c r="AH5" i="11" l="1"/>
  <c r="AG6" i="11"/>
  <c r="AI5" i="11" l="1"/>
  <c r="AH6" i="11"/>
  <c r="AJ5" i="11" l="1"/>
  <c r="AI6" i="11"/>
  <c r="AK5" i="11" l="1"/>
  <c r="AJ6" i="11"/>
  <c r="AK6" i="11" l="1"/>
  <c r="AL5" i="11"/>
  <c r="AL6" i="11" l="1"/>
  <c r="AM5" i="11"/>
  <c r="AN5" i="11" l="1"/>
  <c r="AM6" i="11"/>
  <c r="AO5" i="11" l="1"/>
  <c r="AN6" i="11"/>
  <c r="AP5" i="11" l="1"/>
  <c r="AO6" i="11"/>
  <c r="AQ5" i="11" l="1"/>
  <c r="AP6" i="11"/>
  <c r="AR5" i="11" l="1"/>
  <c r="AQ6" i="11"/>
  <c r="AS5" i="11" l="1"/>
  <c r="AR6" i="11"/>
  <c r="AS6" i="11" l="1"/>
  <c r="AT5" i="11"/>
  <c r="AT6" i="11" l="1"/>
  <c r="AU5" i="11"/>
  <c r="AV5" i="11" l="1"/>
  <c r="AU6" i="11"/>
  <c r="AW5" i="11" l="1"/>
  <c r="AV6" i="11"/>
  <c r="AX5" i="11" l="1"/>
  <c r="AW6" i="11"/>
  <c r="AY5" i="11" l="1"/>
  <c r="AX6" i="11"/>
  <c r="AZ5" i="11" l="1"/>
  <c r="AY6" i="11"/>
  <c r="BA5" i="11" l="1"/>
  <c r="AZ6" i="11"/>
  <c r="BA6" i="11" l="1"/>
  <c r="BB5" i="11"/>
  <c r="BB6" i="11" l="1"/>
  <c r="BC5" i="11"/>
  <c r="BC6" i="11" l="1"/>
  <c r="BD5" i="11"/>
  <c r="BE5" i="11" l="1"/>
  <c r="BD6" i="11"/>
  <c r="BF5" i="11" l="1"/>
  <c r="BE6" i="11"/>
  <c r="BG5" i="11" l="1"/>
  <c r="BF6" i="11"/>
  <c r="BH5" i="11" l="1"/>
  <c r="BG6" i="11"/>
  <c r="BI5" i="11" l="1"/>
  <c r="BH6" i="11"/>
  <c r="BI6" i="11" l="1"/>
  <c r="BJ5" i="11"/>
  <c r="BJ6" i="11" l="1"/>
  <c r="BK5" i="11"/>
  <c r="BK6" i="11" l="1"/>
  <c r="BL5" i="11"/>
  <c r="BM5" i="11" l="1"/>
  <c r="BL6" i="11"/>
  <c r="BN5" i="11" l="1"/>
  <c r="BN6" i="11" s="1"/>
  <c r="BM6" i="11"/>
</calcChain>
</file>

<file path=xl/sharedStrings.xml><?xml version="1.0" encoding="utf-8"?>
<sst xmlns="http://schemas.openxmlformats.org/spreadsheetml/2006/main" count="52" uniqueCount="36">
  <si>
    <t>[42]</t>
  </si>
  <si>
    <t>PLAN
START</t>
  </si>
  <si>
    <t>PLAN
END</t>
  </si>
  <si>
    <t>TASK DESCRIPTION</t>
  </si>
  <si>
    <t>Project Start:</t>
  </si>
  <si>
    <t>WBS</t>
  </si>
  <si>
    <t>ACTUAL
END</t>
  </si>
  <si>
    <t>ACTUAL
START</t>
  </si>
  <si>
    <t>PLAN
DAYS</t>
  </si>
  <si>
    <t>ACTUAL
DAYS</t>
  </si>
  <si>
    <t>PROGRESS</t>
  </si>
  <si>
    <t>Display:</t>
  </si>
  <si>
    <t>Display Period:</t>
  </si>
  <si>
    <t>Weekly</t>
  </si>
  <si>
    <t>ASSIGNED
TO</t>
  </si>
  <si>
    <t>BUDGET</t>
  </si>
  <si>
    <t>Name</t>
  </si>
  <si>
    <t>© 2023 by KKK.com</t>
  </si>
  <si>
    <t>ShoppingExperience (KKK)</t>
  </si>
  <si>
    <t>Kevin's Knick Knacks</t>
  </si>
  <si>
    <t>Software Engineer: Ryan Buchanan</t>
  </si>
  <si>
    <t>Ryan</t>
  </si>
  <si>
    <t>Phase 1 MVP Dev</t>
  </si>
  <si>
    <t>Task 1 Repo &amp; Source Layout</t>
  </si>
  <si>
    <t>Task 3 Variables</t>
  </si>
  <si>
    <t xml:space="preserve">Task 2 JavaScript </t>
  </si>
  <si>
    <t>Task 4 Functions</t>
  </si>
  <si>
    <t>null</t>
  </si>
  <si>
    <t>Phase 2 Debug  &amp; Testing</t>
  </si>
  <si>
    <t>Phase 3 User Testing</t>
  </si>
  <si>
    <t>Phase 1  MVP Milestone</t>
  </si>
  <si>
    <t xml:space="preserve">   Phase 2 Functional Milestone</t>
  </si>
  <si>
    <t xml:space="preserve">   Phase 3 User-Happy Milestone</t>
  </si>
  <si>
    <t>KKK Project Plan © 2023 KKK.com</t>
  </si>
  <si>
    <t>Task 1 Debug/Test</t>
  </si>
  <si>
    <t>Task 3 Customer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</si>
</sst>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ddd\,\ m/d/yyyy"/>
    <numFmt numFmtId="166" formatCode="_(* #,##0_);_(* \(#,##0\);_(* &quot;-&quot;??_);_(@_)"/>
  </numFmts>
  <fonts count="17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  <font>
      <sz val="16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0"/>
      <color theme="4"/>
      <name val="Arial"/>
      <family val="2"/>
      <scheme val="major"/>
    </font>
    <font>
      <sz val="9"/>
      <color theme="1" tint="0.49998474074526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darkUp">
        <fgColor theme="1" tint="0.499984740745262"/>
        <bgColor theme="4" tint="0.39991454817346722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3" xfId="0" applyFont="1" applyFill="1" applyBorder="1" applyAlignment="1">
      <alignment horizontal="left" vertical="center" inden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right" vertical="center"/>
    </xf>
    <xf numFmtId="0" fontId="0" fillId="0" borderId="5" xfId="0" applyNumberFormat="1" applyBorder="1" applyAlignment="1">
      <alignment horizontal="center" vertical="center"/>
    </xf>
    <xf numFmtId="14" fontId="11" fillId="0" borderId="2" xfId="0" applyNumberFormat="1" applyFont="1" applyBorder="1"/>
    <xf numFmtId="14" fontId="10" fillId="3" borderId="6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3" borderId="3" xfId="2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6" fontId="0" fillId="0" borderId="3" xfId="3" applyNumberFormat="1" applyFont="1" applyFill="1" applyBorder="1" applyAlignment="1">
      <alignment horizontal="center" vertical="center"/>
    </xf>
    <xf numFmtId="166" fontId="6" fillId="3" borderId="3" xfId="3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9" fillId="0" borderId="0" xfId="0" applyFont="1"/>
  </cellXfs>
  <cellStyles count="4">
    <cellStyle name="Comma" xfId="3" builtinId="3"/>
    <cellStyle name="Hyperlink" xfId="1" builtinId="8" customBuiltin="1"/>
    <cellStyle name="Normal" xfId="0" builtinId="0"/>
    <cellStyle name="Percent" xfId="2" builtinId="5"/>
  </cellStyles>
  <dxfs count="13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3969AD"/>
        </patternFill>
      </fill>
    </dxf>
    <dxf>
      <fill>
        <patternFill patternType="darkUp">
          <fgColor theme="1" tint="0.499984740745262"/>
        </patternFill>
      </fill>
    </dxf>
    <dxf>
      <border>
        <right style="thin">
          <color theme="0" tint="-0.14996795556505021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C0C0C0"/>
      <color rgb="FF427FC2"/>
      <color rgb="FF44678E"/>
      <color rgb="FF42648A"/>
      <color rgb="FF215881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5" horiz="1" max="100" min="1" page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552450</xdr:colOff>
          <xdr:row>2</xdr:row>
          <xdr:rowOff>171450</xdr:rowOff>
        </xdr:from>
        <xdr:to>
          <xdr:col>29</xdr:col>
          <xdr:colOff>28575</xdr:colOff>
          <xdr:row>3</xdr:row>
          <xdr:rowOff>180975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10</xdr:col>
      <xdr:colOff>552450</xdr:colOff>
      <xdr:row>0</xdr:row>
      <xdr:rowOff>1</xdr:rowOff>
    </xdr:from>
    <xdr:to>
      <xdr:col>16</xdr:col>
      <xdr:colOff>47625</xdr:colOff>
      <xdr:row>1</xdr:row>
      <xdr:rowOff>62058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1"/>
          <a:ext cx="1304925" cy="39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24"/>
  <sheetViews>
    <sheetView showGridLines="0" tabSelected="1" showRuler="0" zoomScaleNormal="100" zoomScalePageLayoutView="70" workbookViewId="0">
      <selection activeCell="F4" sqref="F4"/>
    </sheetView>
  </sheetViews>
  <sheetFormatPr defaultRowHeight="14.25" x14ac:dyDescent="0.2"/>
  <cols>
    <col min="1" max="1" width="5.375" customWidth="1"/>
    <col min="2" max="2" width="27.25" bestFit="1" customWidth="1"/>
    <col min="3" max="3" width="14" customWidth="1"/>
    <col min="4" max="4" width="8.125" customWidth="1"/>
    <col min="5" max="5" width="10.625" customWidth="1"/>
    <col min="6" max="6" width="9.5" style="5" customWidth="1"/>
    <col min="7" max="7" width="9.5" customWidth="1"/>
    <col min="8" max="8" width="7.375" customWidth="1"/>
    <col min="9" max="9" width="9.5" style="5" customWidth="1"/>
    <col min="10" max="10" width="9.5" customWidth="1"/>
    <col min="11" max="11" width="8.125" customWidth="1"/>
    <col min="12" max="65" width="3.125" customWidth="1"/>
    <col min="66" max="66" width="3.75" customWidth="1"/>
  </cols>
  <sheetData>
    <row r="1" spans="1:66" ht="26.25" x14ac:dyDescent="0.4">
      <c r="A1" s="43" t="s">
        <v>18</v>
      </c>
      <c r="B1" s="43"/>
      <c r="C1" s="43"/>
      <c r="D1" s="1"/>
      <c r="E1" s="2"/>
      <c r="F1" s="36"/>
      <c r="G1" s="2"/>
      <c r="H1" s="2"/>
      <c r="I1" s="4"/>
      <c r="J1" s="2"/>
      <c r="K1" s="2"/>
      <c r="L1" s="19"/>
      <c r="BH1" s="6" t="s">
        <v>0</v>
      </c>
    </row>
    <row r="2" spans="1:66" ht="19.5" customHeight="1" x14ac:dyDescent="0.3">
      <c r="A2" s="44" t="s">
        <v>19</v>
      </c>
      <c r="B2" s="44"/>
      <c r="C2" s="44"/>
      <c r="D2" s="9"/>
      <c r="L2" s="37" t="s">
        <v>17</v>
      </c>
    </row>
    <row r="3" spans="1:66" ht="19.5" customHeight="1" x14ac:dyDescent="0.3">
      <c r="A3" s="44" t="s">
        <v>20</v>
      </c>
      <c r="B3" s="44"/>
      <c r="C3" s="44"/>
      <c r="E3" s="14" t="s">
        <v>4</v>
      </c>
      <c r="F3" s="41">
        <v>44938</v>
      </c>
      <c r="G3" s="42"/>
    </row>
    <row r="4" spans="1:66" ht="19.5" customHeight="1" x14ac:dyDescent="0.2">
      <c r="A4" s="14"/>
      <c r="E4" s="14" t="s">
        <v>11</v>
      </c>
      <c r="F4" s="33" t="s">
        <v>13</v>
      </c>
    </row>
    <row r="5" spans="1:66" ht="18" hidden="1" customHeight="1" x14ac:dyDescent="0.2">
      <c r="A5" s="14"/>
      <c r="E5" s="14" t="s">
        <v>12</v>
      </c>
      <c r="F5" s="15">
        <v>1</v>
      </c>
      <c r="L5" s="16">
        <f>IF(F4="Weekly",F3+7*(F5-1),IF(F4="Daily",F3+(F5-1),IF(F4="Monthly",EDATE($F$3,($F$5-1)),EDATE($F$3,3*($F$5-1)))))</f>
        <v>44938</v>
      </c>
      <c r="M5" s="16">
        <f t="shared" ref="M5:BN5" si="0">IF($F$4="Daily",L5+1,IF($F$4="Weekly",L5+7,IF($F$4="Monthly",EDATE($F$3,M7-1),EDATE($F$3,3*(M7-1)))))</f>
        <v>44945</v>
      </c>
      <c r="N5" s="16">
        <f t="shared" si="0"/>
        <v>44952</v>
      </c>
      <c r="O5" s="16">
        <f t="shared" si="0"/>
        <v>44959</v>
      </c>
      <c r="P5" s="16">
        <f t="shared" si="0"/>
        <v>44966</v>
      </c>
      <c r="Q5" s="16">
        <f t="shared" si="0"/>
        <v>44973</v>
      </c>
      <c r="R5" s="16">
        <f t="shared" si="0"/>
        <v>44980</v>
      </c>
      <c r="S5" s="16">
        <f t="shared" si="0"/>
        <v>44987</v>
      </c>
      <c r="T5" s="16">
        <f t="shared" si="0"/>
        <v>44994</v>
      </c>
      <c r="U5" s="16">
        <f t="shared" si="0"/>
        <v>45001</v>
      </c>
      <c r="V5" s="16">
        <f t="shared" si="0"/>
        <v>45008</v>
      </c>
      <c r="W5" s="16">
        <f t="shared" si="0"/>
        <v>45015</v>
      </c>
      <c r="X5" s="16">
        <f t="shared" si="0"/>
        <v>45022</v>
      </c>
      <c r="Y5" s="16">
        <f t="shared" si="0"/>
        <v>45029</v>
      </c>
      <c r="Z5" s="16">
        <f t="shared" si="0"/>
        <v>45036</v>
      </c>
      <c r="AA5" s="16">
        <f t="shared" si="0"/>
        <v>45043</v>
      </c>
      <c r="AB5" s="16">
        <f t="shared" si="0"/>
        <v>45050</v>
      </c>
      <c r="AC5" s="16">
        <f t="shared" si="0"/>
        <v>45057</v>
      </c>
      <c r="AD5" s="16">
        <f t="shared" si="0"/>
        <v>45064</v>
      </c>
      <c r="AE5" s="16">
        <f t="shared" si="0"/>
        <v>45071</v>
      </c>
      <c r="AF5" s="16">
        <f t="shared" si="0"/>
        <v>45078</v>
      </c>
      <c r="AG5" s="16">
        <f t="shared" si="0"/>
        <v>45085</v>
      </c>
      <c r="AH5" s="16">
        <f t="shared" si="0"/>
        <v>45092</v>
      </c>
      <c r="AI5" s="16">
        <f t="shared" si="0"/>
        <v>45099</v>
      </c>
      <c r="AJ5" s="16">
        <f t="shared" si="0"/>
        <v>45106</v>
      </c>
      <c r="AK5" s="16">
        <f t="shared" si="0"/>
        <v>45113</v>
      </c>
      <c r="AL5" s="16">
        <f t="shared" si="0"/>
        <v>45120</v>
      </c>
      <c r="AM5" s="16">
        <f t="shared" si="0"/>
        <v>45127</v>
      </c>
      <c r="AN5" s="16">
        <f t="shared" si="0"/>
        <v>45134</v>
      </c>
      <c r="AO5" s="16">
        <f t="shared" si="0"/>
        <v>45141</v>
      </c>
      <c r="AP5" s="16">
        <f t="shared" si="0"/>
        <v>45148</v>
      </c>
      <c r="AQ5" s="16">
        <f t="shared" si="0"/>
        <v>45155</v>
      </c>
      <c r="AR5" s="16">
        <f t="shared" si="0"/>
        <v>45162</v>
      </c>
      <c r="AS5" s="16">
        <f t="shared" si="0"/>
        <v>45169</v>
      </c>
      <c r="AT5" s="16">
        <f t="shared" si="0"/>
        <v>45176</v>
      </c>
      <c r="AU5" s="16">
        <f t="shared" si="0"/>
        <v>45183</v>
      </c>
      <c r="AV5" s="16">
        <f t="shared" si="0"/>
        <v>45190</v>
      </c>
      <c r="AW5" s="16">
        <f t="shared" si="0"/>
        <v>45197</v>
      </c>
      <c r="AX5" s="16">
        <f t="shared" si="0"/>
        <v>45204</v>
      </c>
      <c r="AY5" s="16">
        <f t="shared" si="0"/>
        <v>45211</v>
      </c>
      <c r="AZ5" s="16">
        <f t="shared" si="0"/>
        <v>45218</v>
      </c>
      <c r="BA5" s="16">
        <f t="shared" si="0"/>
        <v>45225</v>
      </c>
      <c r="BB5" s="16">
        <f t="shared" si="0"/>
        <v>45232</v>
      </c>
      <c r="BC5" s="16">
        <f t="shared" si="0"/>
        <v>45239</v>
      </c>
      <c r="BD5" s="16">
        <f t="shared" si="0"/>
        <v>45246</v>
      </c>
      <c r="BE5" s="16">
        <f t="shared" si="0"/>
        <v>45253</v>
      </c>
      <c r="BF5" s="16">
        <f t="shared" si="0"/>
        <v>45260</v>
      </c>
      <c r="BG5" s="16">
        <f t="shared" si="0"/>
        <v>45267</v>
      </c>
      <c r="BH5" s="16">
        <f t="shared" si="0"/>
        <v>45274</v>
      </c>
      <c r="BI5" s="16">
        <f t="shared" si="0"/>
        <v>45281</v>
      </c>
      <c r="BJ5" s="16">
        <f t="shared" si="0"/>
        <v>45288</v>
      </c>
      <c r="BK5" s="16">
        <f t="shared" si="0"/>
        <v>45295</v>
      </c>
      <c r="BL5" s="16">
        <f t="shared" si="0"/>
        <v>45302</v>
      </c>
      <c r="BM5" s="16">
        <f t="shared" si="0"/>
        <v>45309</v>
      </c>
      <c r="BN5" s="16">
        <f t="shared" si="0"/>
        <v>45316</v>
      </c>
    </row>
    <row r="6" spans="1:66" ht="47.25" customHeight="1" x14ac:dyDescent="0.2">
      <c r="L6" s="17" t="str">
        <f>DAY(L5)&amp;CHAR(10)&amp;LEFT(TEXT(L5,"mmm"),3)&amp;CHAR(10)&amp;"'"&amp;RIGHT(YEAR(L5),2)</f>
        <v>12
Jan
'23</v>
      </c>
      <c r="M6" s="17" t="str">
        <f t="shared" ref="M6:BN6" si="1">DAY(M5)&amp;CHAR(10)&amp;LEFT(TEXT(M5,"mmm"),3)&amp;CHAR(10)&amp;"'"&amp;RIGHT(YEAR(M5),2)</f>
        <v>19
Jan
'23</v>
      </c>
      <c r="N6" s="17" t="str">
        <f t="shared" si="1"/>
        <v>26
Jan
'23</v>
      </c>
      <c r="O6" s="17" t="str">
        <f t="shared" si="1"/>
        <v>2
Feb
'23</v>
      </c>
      <c r="P6" s="17" t="str">
        <f t="shared" si="1"/>
        <v>9
Feb
'23</v>
      </c>
      <c r="Q6" s="17" t="str">
        <f t="shared" si="1"/>
        <v>16
Feb
'23</v>
      </c>
      <c r="R6" s="17" t="str">
        <f t="shared" si="1"/>
        <v>23
Feb
'23</v>
      </c>
      <c r="S6" s="17" t="str">
        <f t="shared" si="1"/>
        <v>2
Mar
'23</v>
      </c>
      <c r="T6" s="17" t="str">
        <f t="shared" si="1"/>
        <v>9
Mar
'23</v>
      </c>
      <c r="U6" s="17" t="str">
        <f t="shared" si="1"/>
        <v>16
Mar
'23</v>
      </c>
      <c r="V6" s="17" t="str">
        <f t="shared" si="1"/>
        <v>23
Mar
'23</v>
      </c>
      <c r="W6" s="17" t="str">
        <f t="shared" si="1"/>
        <v>30
Mar
'23</v>
      </c>
      <c r="X6" s="17" t="str">
        <f t="shared" si="1"/>
        <v>6
Apr
'23</v>
      </c>
      <c r="Y6" s="17" t="str">
        <f t="shared" si="1"/>
        <v>13
Apr
'23</v>
      </c>
      <c r="Z6" s="17" t="str">
        <f t="shared" si="1"/>
        <v>20
Apr
'23</v>
      </c>
      <c r="AA6" s="17" t="str">
        <f t="shared" si="1"/>
        <v>27
Apr
'23</v>
      </c>
      <c r="AB6" s="17" t="str">
        <f t="shared" si="1"/>
        <v>4
May
'23</v>
      </c>
      <c r="AC6" s="17" t="str">
        <f t="shared" si="1"/>
        <v>11
May
'23</v>
      </c>
      <c r="AD6" s="17" t="str">
        <f t="shared" si="1"/>
        <v>18
May
'23</v>
      </c>
      <c r="AE6" s="17" t="str">
        <f t="shared" si="1"/>
        <v>25
May
'23</v>
      </c>
      <c r="AF6" s="17" t="str">
        <f t="shared" si="1"/>
        <v>1
Jun
'23</v>
      </c>
      <c r="AG6" s="17" t="str">
        <f t="shared" si="1"/>
        <v>8
Jun
'23</v>
      </c>
      <c r="AH6" s="17" t="str">
        <f t="shared" si="1"/>
        <v>15
Jun
'23</v>
      </c>
      <c r="AI6" s="17" t="str">
        <f t="shared" si="1"/>
        <v>22
Jun
'23</v>
      </c>
      <c r="AJ6" s="17" t="str">
        <f t="shared" si="1"/>
        <v>29
Jun
'23</v>
      </c>
      <c r="AK6" s="17" t="str">
        <f t="shared" si="1"/>
        <v>6
Jul
'23</v>
      </c>
      <c r="AL6" s="17" t="str">
        <f t="shared" si="1"/>
        <v>13
Jul
'23</v>
      </c>
      <c r="AM6" s="17" t="str">
        <f t="shared" si="1"/>
        <v>20
Jul
'23</v>
      </c>
      <c r="AN6" s="17" t="str">
        <f t="shared" si="1"/>
        <v>27
Jul
'23</v>
      </c>
      <c r="AO6" s="17" t="str">
        <f t="shared" si="1"/>
        <v>3
Aug
'23</v>
      </c>
      <c r="AP6" s="17" t="str">
        <f t="shared" si="1"/>
        <v>10
Aug
'23</v>
      </c>
      <c r="AQ6" s="17" t="str">
        <f t="shared" si="1"/>
        <v>17
Aug
'23</v>
      </c>
      <c r="AR6" s="17" t="str">
        <f t="shared" si="1"/>
        <v>24
Aug
'23</v>
      </c>
      <c r="AS6" s="17" t="str">
        <f t="shared" si="1"/>
        <v>31
Aug
'23</v>
      </c>
      <c r="AT6" s="17" t="str">
        <f t="shared" si="1"/>
        <v>7
Sep
'23</v>
      </c>
      <c r="AU6" s="17" t="str">
        <f t="shared" si="1"/>
        <v>14
Sep
'23</v>
      </c>
      <c r="AV6" s="17" t="str">
        <f t="shared" si="1"/>
        <v>21
Sep
'23</v>
      </c>
      <c r="AW6" s="17" t="str">
        <f t="shared" si="1"/>
        <v>28
Sep
'23</v>
      </c>
      <c r="AX6" s="17" t="str">
        <f t="shared" si="1"/>
        <v>5
Oct
'23</v>
      </c>
      <c r="AY6" s="17" t="str">
        <f t="shared" si="1"/>
        <v>12
Oct
'23</v>
      </c>
      <c r="AZ6" s="17" t="str">
        <f t="shared" si="1"/>
        <v>19
Oct
'23</v>
      </c>
      <c r="BA6" s="17" t="str">
        <f t="shared" si="1"/>
        <v>26
Oct
'23</v>
      </c>
      <c r="BB6" s="17" t="str">
        <f t="shared" si="1"/>
        <v>2
Nov
'23</v>
      </c>
      <c r="BC6" s="17" t="str">
        <f t="shared" si="1"/>
        <v>9
Nov
'23</v>
      </c>
      <c r="BD6" s="17" t="str">
        <f t="shared" si="1"/>
        <v>16
Nov
'23</v>
      </c>
      <c r="BE6" s="17" t="str">
        <f t="shared" si="1"/>
        <v>23
Nov
'23</v>
      </c>
      <c r="BF6" s="17" t="str">
        <f t="shared" si="1"/>
        <v>30
Nov
'23</v>
      </c>
      <c r="BG6" s="17" t="str">
        <f t="shared" si="1"/>
        <v>7
Dec
'23</v>
      </c>
      <c r="BH6" s="17" t="str">
        <f t="shared" si="1"/>
        <v>14
Dec
'23</v>
      </c>
      <c r="BI6" s="17" t="str">
        <f t="shared" si="1"/>
        <v>21
Dec
'23</v>
      </c>
      <c r="BJ6" s="17" t="str">
        <f t="shared" si="1"/>
        <v>28
Dec
'23</v>
      </c>
      <c r="BK6" s="17" t="str">
        <f t="shared" si="1"/>
        <v>4
Jan
'24</v>
      </c>
      <c r="BL6" s="17" t="str">
        <f t="shared" si="1"/>
        <v>11
Jan
'24</v>
      </c>
      <c r="BM6" s="17" t="str">
        <f t="shared" si="1"/>
        <v>18
Jan
'24</v>
      </c>
      <c r="BN6" s="17" t="str">
        <f t="shared" si="1"/>
        <v>25
Jan
'24</v>
      </c>
    </row>
    <row r="7" spans="1:66" ht="29.25" customHeight="1" thickBot="1" x14ac:dyDescent="0.25">
      <c r="A7" s="26" t="s">
        <v>5</v>
      </c>
      <c r="B7" s="7" t="s">
        <v>3</v>
      </c>
      <c r="C7" s="8" t="s">
        <v>14</v>
      </c>
      <c r="D7" s="8" t="s">
        <v>15</v>
      </c>
      <c r="E7" s="8" t="s">
        <v>10</v>
      </c>
      <c r="F7" s="40" t="s">
        <v>1</v>
      </c>
      <c r="G7" s="40" t="s">
        <v>2</v>
      </c>
      <c r="H7" s="40" t="s">
        <v>8</v>
      </c>
      <c r="I7" s="8" t="s">
        <v>7</v>
      </c>
      <c r="J7" s="8" t="s">
        <v>6</v>
      </c>
      <c r="K7" s="8" t="s">
        <v>9</v>
      </c>
      <c r="L7" s="18">
        <f>F5</f>
        <v>1</v>
      </c>
      <c r="M7" s="18">
        <f>L7+1</f>
        <v>2</v>
      </c>
      <c r="N7" s="18">
        <f t="shared" ref="N7:BM7" si="2">M7+1</f>
        <v>3</v>
      </c>
      <c r="O7" s="18">
        <f t="shared" si="2"/>
        <v>4</v>
      </c>
      <c r="P7" s="18">
        <f t="shared" si="2"/>
        <v>5</v>
      </c>
      <c r="Q7" s="18">
        <f t="shared" si="2"/>
        <v>6</v>
      </c>
      <c r="R7" s="18">
        <f t="shared" si="2"/>
        <v>7</v>
      </c>
      <c r="S7" s="18">
        <f t="shared" si="2"/>
        <v>8</v>
      </c>
      <c r="T7" s="18">
        <f t="shared" si="2"/>
        <v>9</v>
      </c>
      <c r="U7" s="18">
        <f t="shared" si="2"/>
        <v>10</v>
      </c>
      <c r="V7" s="18">
        <f t="shared" si="2"/>
        <v>11</v>
      </c>
      <c r="W7" s="18">
        <f t="shared" si="2"/>
        <v>12</v>
      </c>
      <c r="X7" s="18">
        <f t="shared" si="2"/>
        <v>13</v>
      </c>
      <c r="Y7" s="18">
        <f t="shared" si="2"/>
        <v>14</v>
      </c>
      <c r="Z7" s="18">
        <f t="shared" si="2"/>
        <v>15</v>
      </c>
      <c r="AA7" s="18">
        <f t="shared" si="2"/>
        <v>16</v>
      </c>
      <c r="AB7" s="18">
        <f t="shared" si="2"/>
        <v>17</v>
      </c>
      <c r="AC7" s="18">
        <f t="shared" si="2"/>
        <v>18</v>
      </c>
      <c r="AD7" s="18">
        <f t="shared" si="2"/>
        <v>19</v>
      </c>
      <c r="AE7" s="18">
        <f t="shared" si="2"/>
        <v>20</v>
      </c>
      <c r="AF7" s="18">
        <f t="shared" si="2"/>
        <v>21</v>
      </c>
      <c r="AG7" s="18">
        <f t="shared" si="2"/>
        <v>22</v>
      </c>
      <c r="AH7" s="18">
        <f t="shared" si="2"/>
        <v>23</v>
      </c>
      <c r="AI7" s="18">
        <f t="shared" si="2"/>
        <v>24</v>
      </c>
      <c r="AJ7" s="18">
        <f t="shared" si="2"/>
        <v>25</v>
      </c>
      <c r="AK7" s="18">
        <f t="shared" si="2"/>
        <v>26</v>
      </c>
      <c r="AL7" s="18">
        <f t="shared" si="2"/>
        <v>27</v>
      </c>
      <c r="AM7" s="18">
        <f t="shared" si="2"/>
        <v>28</v>
      </c>
      <c r="AN7" s="18">
        <f t="shared" si="2"/>
        <v>29</v>
      </c>
      <c r="AO7" s="18">
        <f t="shared" si="2"/>
        <v>30</v>
      </c>
      <c r="AP7" s="18">
        <f t="shared" si="2"/>
        <v>31</v>
      </c>
      <c r="AQ7" s="18">
        <f t="shared" si="2"/>
        <v>32</v>
      </c>
      <c r="AR7" s="18">
        <f t="shared" si="2"/>
        <v>33</v>
      </c>
      <c r="AS7" s="18">
        <f t="shared" si="2"/>
        <v>34</v>
      </c>
      <c r="AT7" s="18">
        <f t="shared" si="2"/>
        <v>35</v>
      </c>
      <c r="AU7" s="18">
        <f t="shared" si="2"/>
        <v>36</v>
      </c>
      <c r="AV7" s="18">
        <f t="shared" si="2"/>
        <v>37</v>
      </c>
      <c r="AW7" s="18">
        <f t="shared" si="2"/>
        <v>38</v>
      </c>
      <c r="AX7" s="18">
        <f t="shared" si="2"/>
        <v>39</v>
      </c>
      <c r="AY7" s="18">
        <f t="shared" si="2"/>
        <v>40</v>
      </c>
      <c r="AZ7" s="18">
        <f t="shared" si="2"/>
        <v>41</v>
      </c>
      <c r="BA7" s="18">
        <f t="shared" si="2"/>
        <v>42</v>
      </c>
      <c r="BB7" s="18">
        <f t="shared" si="2"/>
        <v>43</v>
      </c>
      <c r="BC7" s="18">
        <f t="shared" si="2"/>
        <v>44</v>
      </c>
      <c r="BD7" s="18">
        <f t="shared" si="2"/>
        <v>45</v>
      </c>
      <c r="BE7" s="18">
        <f t="shared" si="2"/>
        <v>46</v>
      </c>
      <c r="BF7" s="18">
        <f t="shared" si="2"/>
        <v>47</v>
      </c>
      <c r="BG7" s="18">
        <f t="shared" si="2"/>
        <v>48</v>
      </c>
      <c r="BH7" s="18">
        <f t="shared" si="2"/>
        <v>49</v>
      </c>
      <c r="BI7" s="18">
        <f t="shared" si="2"/>
        <v>50</v>
      </c>
      <c r="BJ7" s="18">
        <f t="shared" si="2"/>
        <v>51</v>
      </c>
      <c r="BK7" s="18">
        <f t="shared" si="2"/>
        <v>52</v>
      </c>
      <c r="BL7" s="18">
        <f t="shared" si="2"/>
        <v>53</v>
      </c>
      <c r="BM7" s="18">
        <f t="shared" si="2"/>
        <v>54</v>
      </c>
    </row>
    <row r="8" spans="1:66" s="3" customFormat="1" ht="15" thickBot="1" x14ac:dyDescent="0.25">
      <c r="A8" s="24"/>
      <c r="B8" s="22"/>
      <c r="C8" s="20"/>
      <c r="D8" s="38"/>
      <c r="E8" s="27"/>
      <c r="F8" s="29"/>
      <c r="G8" s="30"/>
      <c r="H8" s="34" t="str">
        <f>IF(OR(ISBLANK(F8),ISBLANK(G8)),"",G8-F8+1)</f>
        <v/>
      </c>
      <c r="I8" s="29"/>
      <c r="J8" s="30"/>
      <c r="K8" s="34" t="str">
        <f>IF(OR(ISBLANK(I8),ISBLANK(J8)),"",J8-I8+1)</f>
        <v/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</row>
    <row r="9" spans="1:66" s="3" customFormat="1" ht="22.5" customHeight="1" thickBot="1" x14ac:dyDescent="0.25">
      <c r="A9" s="25"/>
      <c r="B9" s="23" t="s">
        <v>22</v>
      </c>
      <c r="C9" s="21" t="s">
        <v>16</v>
      </c>
      <c r="D9" s="39"/>
      <c r="E9" s="28">
        <v>0.01</v>
      </c>
      <c r="F9" s="31">
        <v>44935</v>
      </c>
      <c r="G9" s="32">
        <v>44960</v>
      </c>
      <c r="H9" s="35">
        <f>IF(OR(ISBLANK(F9),ISBLANK(G9)),"",G9-F9+1)</f>
        <v>26</v>
      </c>
      <c r="I9" s="29">
        <v>44938</v>
      </c>
      <c r="J9" s="30"/>
      <c r="K9" s="35" t="str">
        <f>IF(OR(ISBLANK(I9),ISBLANK(J9)),"",J9-I9+1)</f>
        <v/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</row>
    <row r="10" spans="1:66" s="3" customFormat="1" ht="22.5" customHeight="1" thickBot="1" x14ac:dyDescent="0.25">
      <c r="A10" s="24"/>
      <c r="B10" s="10" t="s">
        <v>23</v>
      </c>
      <c r="C10" s="20" t="s">
        <v>21</v>
      </c>
      <c r="D10" s="38" t="s">
        <v>27</v>
      </c>
      <c r="E10" s="27">
        <v>0.05</v>
      </c>
      <c r="F10" s="31">
        <v>44935</v>
      </c>
      <c r="G10" s="31">
        <v>44939</v>
      </c>
      <c r="H10" s="34">
        <f t="shared" ref="H10:H14" si="3">IF(OR(ISBLANK(F10),ISBLANK(G10)),"",G10-F10+1)</f>
        <v>5</v>
      </c>
      <c r="I10" s="29">
        <v>44938</v>
      </c>
      <c r="J10" s="30"/>
      <c r="K10" s="34" t="str">
        <f t="shared" ref="K10:K23" si="4">IF(OR(ISBLANK(I10),ISBLANK(J10)),"",J10-I10+1)</f>
        <v/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</row>
    <row r="11" spans="1:66" s="3" customFormat="1" ht="22.5" customHeight="1" thickBot="1" x14ac:dyDescent="0.25">
      <c r="A11" s="24"/>
      <c r="B11" s="10" t="s">
        <v>25</v>
      </c>
      <c r="C11" s="20" t="s">
        <v>21</v>
      </c>
      <c r="D11" s="38" t="s">
        <v>27</v>
      </c>
      <c r="E11" s="27"/>
      <c r="F11" s="31">
        <v>44942</v>
      </c>
      <c r="G11" s="31">
        <v>44946</v>
      </c>
      <c r="H11" s="34">
        <f t="shared" si="3"/>
        <v>5</v>
      </c>
      <c r="I11" s="29"/>
      <c r="J11" s="30"/>
      <c r="K11" s="34" t="str">
        <f t="shared" si="4"/>
        <v/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  <c r="Y11" s="12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</row>
    <row r="12" spans="1:66" s="3" customFormat="1" ht="22.5" customHeight="1" thickBot="1" x14ac:dyDescent="0.25">
      <c r="A12" s="24"/>
      <c r="B12" s="10" t="s">
        <v>24</v>
      </c>
      <c r="C12" s="20" t="s">
        <v>21</v>
      </c>
      <c r="D12" s="38" t="s">
        <v>27</v>
      </c>
      <c r="E12" s="27"/>
      <c r="F12" s="31">
        <v>44949</v>
      </c>
      <c r="G12" s="31">
        <v>44953</v>
      </c>
      <c r="H12" s="34">
        <f t="shared" si="3"/>
        <v>5</v>
      </c>
      <c r="I12" s="29"/>
      <c r="J12" s="30"/>
      <c r="K12" s="34" t="str">
        <f t="shared" si="4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</row>
    <row r="13" spans="1:66" s="3" customFormat="1" ht="22.5" customHeight="1" thickBot="1" x14ac:dyDescent="0.25">
      <c r="A13" s="24"/>
      <c r="B13" s="10" t="s">
        <v>26</v>
      </c>
      <c r="C13" s="20" t="s">
        <v>21</v>
      </c>
      <c r="D13" s="38" t="s">
        <v>27</v>
      </c>
      <c r="E13" s="27"/>
      <c r="F13" s="31">
        <v>44956</v>
      </c>
      <c r="G13" s="31">
        <v>44960</v>
      </c>
      <c r="H13" s="34">
        <f t="shared" si="3"/>
        <v>5</v>
      </c>
      <c r="I13" s="29"/>
      <c r="J13" s="30"/>
      <c r="K13" s="34" t="str">
        <f t="shared" si="4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6" s="3" customFormat="1" ht="22.5" customHeight="1" thickBot="1" x14ac:dyDescent="0.25">
      <c r="A14" s="24"/>
      <c r="B14" s="10" t="s">
        <v>30</v>
      </c>
      <c r="C14" s="20" t="s">
        <v>21</v>
      </c>
      <c r="D14" s="38" t="s">
        <v>27</v>
      </c>
      <c r="E14" s="27"/>
      <c r="F14" s="29">
        <v>44960</v>
      </c>
      <c r="G14" s="30">
        <v>44960</v>
      </c>
      <c r="H14" s="34">
        <f t="shared" si="3"/>
        <v>1</v>
      </c>
      <c r="I14" s="29"/>
      <c r="J14" s="30"/>
      <c r="K14" s="34" t="str">
        <f t="shared" si="4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  <c r="Y14" s="11"/>
      <c r="Z14" s="11"/>
      <c r="AA14" s="12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</row>
    <row r="15" spans="1:66" s="3" customFormat="1" ht="22.5" customHeight="1" thickBot="1" x14ac:dyDescent="0.25">
      <c r="A15" s="25"/>
      <c r="B15" s="23" t="s">
        <v>28</v>
      </c>
      <c r="C15" s="21"/>
      <c r="D15" s="39"/>
      <c r="E15" s="28">
        <v>0</v>
      </c>
      <c r="F15" s="30">
        <v>44963</v>
      </c>
      <c r="G15" s="30">
        <v>44967</v>
      </c>
      <c r="H15" s="35">
        <f t="shared" ref="H15:H23" si="5">IF(OR(ISBLANK(F15),ISBLANK(G15)),"",G15-F15+1)</f>
        <v>5</v>
      </c>
      <c r="I15" s="31"/>
      <c r="J15" s="32"/>
      <c r="K15" s="35" t="str">
        <f t="shared" si="4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</row>
    <row r="16" spans="1:66" s="3" customFormat="1" ht="22.5" customHeight="1" thickBot="1" x14ac:dyDescent="0.25">
      <c r="A16" s="24"/>
      <c r="B16" s="10" t="s">
        <v>34</v>
      </c>
      <c r="C16" s="20" t="s">
        <v>21</v>
      </c>
      <c r="D16" s="38" t="s">
        <v>27</v>
      </c>
      <c r="E16" s="27"/>
      <c r="F16" s="30">
        <v>44963</v>
      </c>
      <c r="G16" s="30">
        <v>44967</v>
      </c>
      <c r="H16" s="34">
        <f>IF(OR(ISBLANK(F16),ISBLANK(G16)),"",G16-F16+1)</f>
        <v>5</v>
      </c>
      <c r="I16" s="30"/>
      <c r="J16" s="30"/>
      <c r="K16" s="34" t="str">
        <f>IF(OR(ISBLANK(I16),ISBLANK(J16)),"",J16-I16+1)</f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</row>
    <row r="17" spans="1:65" s="3" customFormat="1" ht="22.5" customHeight="1" thickBot="1" x14ac:dyDescent="0.25">
      <c r="A17" s="24"/>
      <c r="B17" s="22" t="s">
        <v>31</v>
      </c>
      <c r="C17" s="20" t="s">
        <v>21</v>
      </c>
      <c r="D17" s="38" t="s">
        <v>27</v>
      </c>
      <c r="E17" s="27"/>
      <c r="F17" s="30">
        <v>44967</v>
      </c>
      <c r="G17" s="30">
        <v>44967</v>
      </c>
      <c r="H17" s="34">
        <f>IF(OR(ISBLANK(F17),ISBLANK(G17)),"",G17-F17+1)</f>
        <v>1</v>
      </c>
      <c r="I17" s="29"/>
      <c r="J17" s="30"/>
      <c r="K17" s="34" t="str">
        <f t="shared" ref="K17" si="6">IF(OR(ISBLANK(I17),ISBLANK(J17)),"",J17-I17+1)</f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</row>
    <row r="18" spans="1:65" s="3" customFormat="1" ht="22.5" customHeight="1" thickBot="1" x14ac:dyDescent="0.25">
      <c r="A18" s="25"/>
      <c r="B18" s="23" t="s">
        <v>29</v>
      </c>
      <c r="C18" s="21"/>
      <c r="D18" s="39"/>
      <c r="E18" s="28">
        <v>0</v>
      </c>
      <c r="F18" s="30">
        <v>44970</v>
      </c>
      <c r="G18" s="30">
        <v>44974</v>
      </c>
      <c r="H18" s="35">
        <f t="shared" ref="H18" si="7">IF(OR(ISBLANK(F18),ISBLANK(G18)),"",G18-F18+1)</f>
        <v>5</v>
      </c>
      <c r="I18" s="31"/>
      <c r="J18" s="32"/>
      <c r="K18" s="35" t="str">
        <f t="shared" ref="K18" si="8">IF(OR(ISBLANK(I18),ISBLANK(J18)),"",J18-I18+1)</f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</row>
    <row r="19" spans="1:65" s="3" customFormat="1" ht="22.5" customHeight="1" thickBot="1" x14ac:dyDescent="0.25">
      <c r="A19" s="24"/>
      <c r="B19" s="10" t="s">
        <v>35</v>
      </c>
      <c r="C19" s="20" t="s">
        <v>21</v>
      </c>
      <c r="D19" s="38" t="s">
        <v>27</v>
      </c>
      <c r="E19" s="27"/>
      <c r="F19" s="30">
        <v>44970</v>
      </c>
      <c r="G19" s="30">
        <v>44974</v>
      </c>
      <c r="H19" s="34">
        <f t="shared" ref="H19" si="9">IF(OR(ISBLANK(F19),ISBLANK(G19)),"",G19-F19+1)</f>
        <v>5</v>
      </c>
      <c r="I19" s="29"/>
      <c r="J19" s="30"/>
      <c r="K19" s="34" t="str">
        <f t="shared" ref="K19:K20" si="10">IF(OR(ISBLANK(I19),ISBLANK(J19)),"",J19-I19+1)</f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</row>
    <row r="20" spans="1:65" s="3" customFormat="1" ht="22.5" customHeight="1" thickBot="1" x14ac:dyDescent="0.25">
      <c r="A20" s="24"/>
      <c r="B20" s="22" t="s">
        <v>32</v>
      </c>
      <c r="C20" s="20" t="s">
        <v>21</v>
      </c>
      <c r="D20" s="38" t="s">
        <v>27</v>
      </c>
      <c r="E20" s="27"/>
      <c r="F20" s="30">
        <v>44974</v>
      </c>
      <c r="G20" s="30">
        <v>44974</v>
      </c>
      <c r="H20" s="34">
        <f t="shared" ref="H20" si="11">IF(OR(ISBLANK(F20),ISBLANK(G20)),"",G20-F20+1)</f>
        <v>1</v>
      </c>
      <c r="I20" s="29"/>
      <c r="J20" s="30"/>
      <c r="K20" s="34" t="str">
        <f t="shared" si="10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</row>
    <row r="21" spans="1:65" s="3" customFormat="1" ht="22.5" customHeight="1" thickBot="1" x14ac:dyDescent="0.25">
      <c r="A21" s="24"/>
      <c r="B21" s="22"/>
      <c r="C21" s="20"/>
      <c r="D21" s="38"/>
      <c r="E21" s="27"/>
      <c r="F21" s="29"/>
      <c r="G21" s="30"/>
      <c r="H21" s="34" t="str">
        <f t="shared" si="5"/>
        <v/>
      </c>
      <c r="I21" s="29"/>
      <c r="J21" s="30"/>
      <c r="K21" s="34" t="str">
        <f t="shared" si="4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</row>
    <row r="22" spans="1:65" s="3" customFormat="1" ht="22.5" customHeight="1" thickBot="1" x14ac:dyDescent="0.25">
      <c r="A22" s="24"/>
      <c r="B22" s="22"/>
      <c r="C22" s="20"/>
      <c r="D22" s="38"/>
      <c r="E22" s="27"/>
      <c r="F22" s="29"/>
      <c r="G22" s="30"/>
      <c r="H22" s="34" t="str">
        <f t="shared" si="5"/>
        <v/>
      </c>
      <c r="I22" s="29"/>
      <c r="J22" s="30"/>
      <c r="K22" s="34" t="str">
        <f t="shared" si="4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</row>
    <row r="23" spans="1:65" s="3" customFormat="1" ht="22.5" customHeight="1" thickBot="1" x14ac:dyDescent="0.25">
      <c r="A23" s="24"/>
      <c r="B23" s="22"/>
      <c r="C23" s="20"/>
      <c r="D23" s="38"/>
      <c r="E23" s="27"/>
      <c r="F23" s="29"/>
      <c r="G23" s="30"/>
      <c r="H23" s="34" t="str">
        <f t="shared" si="5"/>
        <v/>
      </c>
      <c r="I23" s="29"/>
      <c r="J23" s="30"/>
      <c r="K23" s="34" t="str">
        <f t="shared" si="4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</row>
    <row r="24" spans="1:65" ht="15" x14ac:dyDescent="0.25">
      <c r="A24" s="13" t="s">
        <v>33</v>
      </c>
    </row>
  </sheetData>
  <mergeCells count="4">
    <mergeCell ref="F3:G3"/>
    <mergeCell ref="A1:C1"/>
    <mergeCell ref="A2:C2"/>
    <mergeCell ref="A3:C3"/>
  </mergeCells>
  <conditionalFormatting sqref="E8:E23">
    <cfRule type="dataBar" priority="4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L8:BM23">
    <cfRule type="expression" dxfId="3" priority="5" stopIfTrue="1">
      <formula>NOT(AND(MAX($J8,$G8)&gt;=L$5,MIN($I8,$F8)&lt;M$5))</formula>
    </cfRule>
    <cfRule type="expression" dxfId="2" priority="6">
      <formula>AND($G8&gt;=L$5,$F8&lt;M$5)</formula>
    </cfRule>
    <cfRule type="expression" dxfId="1" priority="8" stopIfTrue="1">
      <formula>AND($J8&gt;=L$5,$I8&lt;M$5)</formula>
    </cfRule>
  </conditionalFormatting>
  <conditionalFormatting sqref="L6:BM23">
    <cfRule type="expression" dxfId="0" priority="1">
      <formula>AND(TODAY()&gt;=L$5,TODAY()&lt;M$5)</formula>
    </cfRule>
  </conditionalFormatting>
  <dataValidations count="1">
    <dataValidation type="list" allowBlank="1" showInputMessage="1" showErrorMessage="1" sqref="F4" xr:uid="{00000000-0002-0000-0000-000000000000}">
      <formula1>"Daily,Weekly,Monthly,Quarterly"</formula1>
    </dataValidation>
  </dataValidations>
  <pageMargins left="0.35" right="0.35" top="0.35" bottom="0.5" header="0.3" footer="0.3"/>
  <pageSetup scale="43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print="0" autoPict="0">
                <anchor moveWithCells="1">
                  <from>
                    <xdr:col>10</xdr:col>
                    <xdr:colOff>552450</xdr:colOff>
                    <xdr:row>2</xdr:row>
                    <xdr:rowOff>171450</xdr:rowOff>
                  </from>
                  <to>
                    <xdr:col>29</xdr:col>
                    <xdr:colOff>28575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E8:E23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ProjectPlan</vt:lpstr>
      <vt:lpstr>ProjectPlan!Print_Titles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Template</dc:title>
  <dc:creator>Vertex42.com</dc:creator>
  <dc:description>(c) 2017 Vertex42 LLC. All Rights Reserved.</dc:description>
  <cp:lastModifiedBy>Ryan Buchanan</cp:lastModifiedBy>
  <cp:lastPrinted>2017-01-28T01:37:13Z</cp:lastPrinted>
  <dcterms:created xsi:type="dcterms:W3CDTF">2017-01-09T18:01:51Z</dcterms:created>
  <dcterms:modified xsi:type="dcterms:W3CDTF">2023-01-12T15:16:27Z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