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ltiagent Research\ProjectEval\experiments\"/>
    </mc:Choice>
  </mc:AlternateContent>
  <xr:revisionPtr revIDLastSave="0" documentId="13_ncr:1_{E56BFBF1-2732-44D3-9E38-A82CC6E4B377}" xr6:coauthVersionLast="36" xr6:coauthVersionMax="36" xr10:uidLastSave="{00000000-0000-0000-0000-000000000000}"/>
  <bookViews>
    <workbookView xWindow="0" yWindow="0" windowWidth="38400" windowHeight="14790" xr2:uid="{614930EF-9A8F-495E-A37A-916549B8DF44}"/>
  </bookViews>
  <sheets>
    <sheet name="result-query" sheetId="2" r:id="rId1"/>
    <sheet name="pilot" sheetId="3" r:id="rId2"/>
    <sheet name="format" sheetId="5" r:id="rId3"/>
    <sheet name="format-2" sheetId="6" r:id="rId4"/>
    <sheet name="format-3" sheetId="1" r:id="rId5"/>
  </sheets>
  <definedNames>
    <definedName name="ExternalData_1" localSheetId="0" hidden="1">'result-query'!$A$1:$J$355</definedName>
  </definedNames>
  <calcPr calcId="191029"/>
  <pivotCaches>
    <pivotCache cacheId="1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5" l="1"/>
  <c r="G21" i="5"/>
  <c r="E21" i="5"/>
  <c r="D21" i="5"/>
  <c r="C20" i="5"/>
  <c r="D20" i="5"/>
  <c r="E20" i="5"/>
  <c r="F20" i="5"/>
  <c r="G20" i="5"/>
  <c r="H20" i="5"/>
  <c r="I20" i="5"/>
  <c r="J20" i="5"/>
  <c r="K20" i="5"/>
  <c r="L20" i="5"/>
  <c r="M20" i="5"/>
  <c r="N20" i="5"/>
  <c r="B20" i="5"/>
  <c r="C35" i="6"/>
  <c r="D35" i="6"/>
  <c r="E35" i="6"/>
  <c r="F35" i="6"/>
  <c r="G35" i="6"/>
  <c r="H35" i="6"/>
  <c r="I35" i="6"/>
  <c r="J35" i="6"/>
  <c r="K35" i="6"/>
  <c r="I19" i="5" s="1"/>
  <c r="L35" i="6"/>
  <c r="J19" i="5" s="1"/>
  <c r="M35" i="6"/>
  <c r="K19" i="5" s="1"/>
  <c r="N35" i="6"/>
  <c r="L19" i="5" s="1"/>
  <c r="O35" i="6"/>
  <c r="M19" i="5" s="1"/>
  <c r="P35" i="6"/>
  <c r="N19" i="5" s="1"/>
  <c r="B35" i="6"/>
  <c r="I17" i="5"/>
  <c r="J17" i="5"/>
  <c r="K17" i="5"/>
  <c r="L17" i="5"/>
  <c r="M17" i="5"/>
  <c r="N17" i="5"/>
  <c r="I18" i="5"/>
  <c r="J18" i="5"/>
  <c r="K18" i="5"/>
  <c r="L18" i="5"/>
  <c r="M18" i="5"/>
  <c r="N18" i="5"/>
  <c r="B17" i="5"/>
  <c r="C17" i="5"/>
  <c r="D17" i="5"/>
  <c r="E17" i="5"/>
  <c r="F17" i="5"/>
  <c r="G17" i="5"/>
  <c r="H17" i="5"/>
  <c r="B18" i="5"/>
  <c r="C18" i="5"/>
  <c r="D18" i="5"/>
  <c r="E18" i="5"/>
  <c r="F18" i="5"/>
  <c r="G18" i="5"/>
  <c r="H18" i="5"/>
  <c r="B19" i="5"/>
  <c r="C19" i="5"/>
  <c r="D19" i="5"/>
  <c r="E19" i="5"/>
  <c r="F19" i="5"/>
  <c r="G19" i="5"/>
  <c r="H19" i="5"/>
  <c r="I13" i="5"/>
  <c r="J13" i="5"/>
  <c r="K13" i="5"/>
  <c r="L13" i="5"/>
  <c r="I14" i="5"/>
  <c r="J14" i="5"/>
  <c r="K14" i="5"/>
  <c r="L14" i="5"/>
  <c r="B13" i="5"/>
  <c r="C13" i="5"/>
  <c r="D13" i="5"/>
  <c r="E13" i="5"/>
  <c r="F13" i="5"/>
  <c r="G13" i="5"/>
  <c r="H13" i="5"/>
  <c r="B14" i="5"/>
  <c r="C14" i="5"/>
  <c r="D14" i="5"/>
  <c r="E14" i="5"/>
  <c r="F14" i="5"/>
  <c r="G14" i="5"/>
  <c r="H14" i="5"/>
  <c r="I37" i="6"/>
  <c r="J37" i="6"/>
  <c r="K37" i="6"/>
  <c r="I10" i="5" s="1"/>
  <c r="I39" i="6"/>
  <c r="L42" i="6"/>
  <c r="J6" i="5" s="1"/>
  <c r="O43" i="6"/>
  <c r="M11" i="5" s="1"/>
  <c r="P43" i="6"/>
  <c r="N11" i="5" s="1"/>
  <c r="C33" i="6"/>
  <c r="D33" i="6"/>
  <c r="E33" i="6"/>
  <c r="F33" i="6"/>
  <c r="G33" i="6"/>
  <c r="H33" i="6"/>
  <c r="O3" i="6"/>
  <c r="O30" i="6" s="1"/>
  <c r="M3" i="6"/>
  <c r="M30" i="6" s="1"/>
  <c r="K3" i="6"/>
  <c r="K30" i="6" s="1"/>
  <c r="K2" i="6"/>
  <c r="K29" i="6" s="1"/>
  <c r="I3" i="6"/>
  <c r="I30" i="6" s="1"/>
  <c r="F3" i="6"/>
  <c r="F30" i="6" s="1"/>
  <c r="H3" i="6"/>
  <c r="H30" i="6" s="1"/>
  <c r="A1" i="6"/>
  <c r="B1" i="6"/>
  <c r="B28" i="6" s="1"/>
  <c r="C1" i="6"/>
  <c r="C28" i="6" s="1"/>
  <c r="D1" i="6"/>
  <c r="D28" i="6" s="1"/>
  <c r="E1" i="6"/>
  <c r="E28" i="6" s="1"/>
  <c r="F1" i="6"/>
  <c r="F28" i="6" s="1"/>
  <c r="G1" i="6"/>
  <c r="G28" i="6" s="1"/>
  <c r="H1" i="6"/>
  <c r="H28" i="6" s="1"/>
  <c r="I1" i="6"/>
  <c r="I28" i="6" s="1"/>
  <c r="J1" i="6"/>
  <c r="J28" i="6" s="1"/>
  <c r="K1" i="6"/>
  <c r="K28" i="6" s="1"/>
  <c r="L1" i="6"/>
  <c r="L28" i="6" s="1"/>
  <c r="M1" i="6"/>
  <c r="M28" i="6" s="1"/>
  <c r="N1" i="6"/>
  <c r="N28" i="6" s="1"/>
  <c r="O1" i="6"/>
  <c r="O28" i="6" s="1"/>
  <c r="P1" i="6"/>
  <c r="P28" i="6" s="1"/>
  <c r="Q1" i="6"/>
  <c r="R1" i="6"/>
  <c r="S1" i="6"/>
  <c r="T1" i="6"/>
  <c r="A2" i="6"/>
  <c r="B2" i="6"/>
  <c r="B29" i="6" s="1"/>
  <c r="C2" i="6"/>
  <c r="C29" i="6" s="1"/>
  <c r="D2" i="6"/>
  <c r="D29" i="6" s="1"/>
  <c r="E2" i="6"/>
  <c r="E29" i="6" s="1"/>
  <c r="F2" i="6"/>
  <c r="F29" i="6" s="1"/>
  <c r="G2" i="6"/>
  <c r="G29" i="6" s="1"/>
  <c r="H2" i="6"/>
  <c r="H29" i="6" s="1"/>
  <c r="I2" i="6"/>
  <c r="I29" i="6" s="1"/>
  <c r="J2" i="6"/>
  <c r="J29" i="6" s="1"/>
  <c r="L2" i="6"/>
  <c r="L29" i="6" s="1"/>
  <c r="M2" i="6"/>
  <c r="M29" i="6" s="1"/>
  <c r="N2" i="6"/>
  <c r="N29" i="6" s="1"/>
  <c r="O2" i="6"/>
  <c r="O29" i="6" s="1"/>
  <c r="P2" i="6"/>
  <c r="P29" i="6" s="1"/>
  <c r="Q2" i="6"/>
  <c r="R2" i="6"/>
  <c r="S2" i="6"/>
  <c r="T2" i="6"/>
  <c r="A3" i="6"/>
  <c r="B3" i="6"/>
  <c r="B30" i="6" s="1"/>
  <c r="C3" i="6"/>
  <c r="C30" i="6" s="1"/>
  <c r="D3" i="6"/>
  <c r="D30" i="6" s="1"/>
  <c r="E3" i="6"/>
  <c r="E30" i="6" s="1"/>
  <c r="G3" i="6"/>
  <c r="G30" i="6" s="1"/>
  <c r="J3" i="6"/>
  <c r="J30" i="6" s="1"/>
  <c r="L3" i="6"/>
  <c r="L30" i="6" s="1"/>
  <c r="N3" i="6"/>
  <c r="N30" i="6" s="1"/>
  <c r="P3" i="6"/>
  <c r="P30" i="6" s="1"/>
  <c r="Q3" i="6"/>
  <c r="R3" i="6"/>
  <c r="S3" i="6"/>
  <c r="T3" i="6"/>
  <c r="A4" i="6"/>
  <c r="A30" i="6" s="1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A5" i="6"/>
  <c r="A31" i="6" s="1"/>
  <c r="B5" i="6"/>
  <c r="C5" i="6"/>
  <c r="D5" i="6"/>
  <c r="E5" i="6"/>
  <c r="F5" i="6"/>
  <c r="G5" i="6"/>
  <c r="H5" i="6"/>
  <c r="I5" i="6"/>
  <c r="I31" i="6" s="1"/>
  <c r="J5" i="6"/>
  <c r="J31" i="6" s="1"/>
  <c r="K5" i="6"/>
  <c r="L5" i="6"/>
  <c r="M5" i="6"/>
  <c r="N5" i="6"/>
  <c r="O5" i="6"/>
  <c r="O31" i="6" s="1"/>
  <c r="P5" i="6"/>
  <c r="P31" i="6" s="1"/>
  <c r="Q5" i="6"/>
  <c r="R5" i="6"/>
  <c r="S5" i="6"/>
  <c r="T5" i="6"/>
  <c r="A6" i="6"/>
  <c r="A32" i="6" s="1"/>
  <c r="B6" i="6"/>
  <c r="C6" i="6"/>
  <c r="D6" i="6"/>
  <c r="E6" i="6"/>
  <c r="F6" i="6"/>
  <c r="G6" i="6"/>
  <c r="H6" i="6"/>
  <c r="I6" i="6"/>
  <c r="I32" i="6" s="1"/>
  <c r="J6" i="6"/>
  <c r="J32" i="6" s="1"/>
  <c r="K6" i="6"/>
  <c r="L6" i="6"/>
  <c r="M6" i="6"/>
  <c r="N6" i="6"/>
  <c r="O6" i="6"/>
  <c r="O32" i="6" s="1"/>
  <c r="M14" i="5" s="1"/>
  <c r="P6" i="6"/>
  <c r="P32" i="6" s="1"/>
  <c r="N14" i="5" s="1"/>
  <c r="Q6" i="6"/>
  <c r="R6" i="6"/>
  <c r="S6" i="6"/>
  <c r="T6" i="6"/>
  <c r="A7" i="6"/>
  <c r="A33" i="6" s="1"/>
  <c r="B7" i="6"/>
  <c r="B33" i="6" s="1"/>
  <c r="C7" i="6"/>
  <c r="D7" i="6"/>
  <c r="E7" i="6"/>
  <c r="F7" i="6"/>
  <c r="G7" i="6"/>
  <c r="H7" i="6"/>
  <c r="I7" i="6"/>
  <c r="I33" i="6" s="1"/>
  <c r="J7" i="6"/>
  <c r="J33" i="6" s="1"/>
  <c r="K7" i="6"/>
  <c r="K33" i="6" s="1"/>
  <c r="L7" i="6"/>
  <c r="L33" i="6" s="1"/>
  <c r="M7" i="6"/>
  <c r="M33" i="6" s="1"/>
  <c r="N7" i="6"/>
  <c r="N33" i="6" s="1"/>
  <c r="O7" i="6"/>
  <c r="O33" i="6" s="1"/>
  <c r="P7" i="6"/>
  <c r="P33" i="6" s="1"/>
  <c r="Q7" i="6"/>
  <c r="R7" i="6"/>
  <c r="S7" i="6"/>
  <c r="T7" i="6"/>
  <c r="A8" i="6"/>
  <c r="A35" i="6" s="1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A9" i="6"/>
  <c r="A36" i="6" s="1"/>
  <c r="B9" i="6"/>
  <c r="B36" i="6" s="1"/>
  <c r="B9" i="5" s="1"/>
  <c r="C9" i="6"/>
  <c r="C36" i="6" s="1"/>
  <c r="C9" i="5" s="1"/>
  <c r="D9" i="6"/>
  <c r="D36" i="6" s="1"/>
  <c r="D9" i="5" s="1"/>
  <c r="E9" i="6"/>
  <c r="E36" i="6" s="1"/>
  <c r="E9" i="5" s="1"/>
  <c r="F9" i="6"/>
  <c r="F36" i="6" s="1"/>
  <c r="F9" i="5" s="1"/>
  <c r="G9" i="6"/>
  <c r="G36" i="6" s="1"/>
  <c r="G9" i="5" s="1"/>
  <c r="H9" i="6"/>
  <c r="H36" i="6" s="1"/>
  <c r="H9" i="5" s="1"/>
  <c r="I9" i="6"/>
  <c r="I36" i="6" s="1"/>
  <c r="J9" i="6"/>
  <c r="J36" i="6" s="1"/>
  <c r="K9" i="6"/>
  <c r="K36" i="6" s="1"/>
  <c r="I9" i="5" s="1"/>
  <c r="L9" i="6"/>
  <c r="L36" i="6" s="1"/>
  <c r="J9" i="5" s="1"/>
  <c r="M9" i="6"/>
  <c r="M36" i="6" s="1"/>
  <c r="K9" i="5" s="1"/>
  <c r="N9" i="6"/>
  <c r="N36" i="6" s="1"/>
  <c r="L9" i="5" s="1"/>
  <c r="O9" i="6"/>
  <c r="O36" i="6" s="1"/>
  <c r="M9" i="5" s="1"/>
  <c r="P9" i="6"/>
  <c r="P36" i="6" s="1"/>
  <c r="N9" i="5" s="1"/>
  <c r="Q9" i="6"/>
  <c r="R9" i="6"/>
  <c r="S9" i="6"/>
  <c r="T9" i="6"/>
  <c r="A10" i="6"/>
  <c r="A37" i="6" s="1"/>
  <c r="B10" i="6"/>
  <c r="B37" i="6" s="1"/>
  <c r="B10" i="5" s="1"/>
  <c r="C10" i="6"/>
  <c r="C37" i="6" s="1"/>
  <c r="C10" i="5" s="1"/>
  <c r="D10" i="6"/>
  <c r="D37" i="6" s="1"/>
  <c r="D10" i="5" s="1"/>
  <c r="E10" i="6"/>
  <c r="E37" i="6" s="1"/>
  <c r="E10" i="5" s="1"/>
  <c r="F10" i="6"/>
  <c r="F37" i="6" s="1"/>
  <c r="F10" i="5" s="1"/>
  <c r="G10" i="6"/>
  <c r="G37" i="6" s="1"/>
  <c r="G10" i="5" s="1"/>
  <c r="H10" i="6"/>
  <c r="H37" i="6" s="1"/>
  <c r="H10" i="5" s="1"/>
  <c r="I10" i="6"/>
  <c r="J10" i="6"/>
  <c r="K10" i="6"/>
  <c r="L10" i="6"/>
  <c r="L37" i="6" s="1"/>
  <c r="J10" i="5" s="1"/>
  <c r="M10" i="6"/>
  <c r="M37" i="6" s="1"/>
  <c r="K10" i="5" s="1"/>
  <c r="N10" i="6"/>
  <c r="N37" i="6" s="1"/>
  <c r="L10" i="5" s="1"/>
  <c r="O10" i="6"/>
  <c r="O37" i="6" s="1"/>
  <c r="M10" i="5" s="1"/>
  <c r="P10" i="6"/>
  <c r="P37" i="6" s="1"/>
  <c r="N10" i="5" s="1"/>
  <c r="Q10" i="6"/>
  <c r="R10" i="6"/>
  <c r="S10" i="6"/>
  <c r="T10" i="6"/>
  <c r="A11" i="6"/>
  <c r="A38" i="6" s="1"/>
  <c r="B11" i="6"/>
  <c r="B38" i="6" s="1"/>
  <c r="B15" i="5" s="1"/>
  <c r="C11" i="6"/>
  <c r="C38" i="6" s="1"/>
  <c r="C15" i="5" s="1"/>
  <c r="D11" i="6"/>
  <c r="D38" i="6" s="1"/>
  <c r="D15" i="5" s="1"/>
  <c r="E11" i="6"/>
  <c r="E38" i="6" s="1"/>
  <c r="E15" i="5" s="1"/>
  <c r="F11" i="6"/>
  <c r="F38" i="6" s="1"/>
  <c r="F15" i="5" s="1"/>
  <c r="G11" i="6"/>
  <c r="G38" i="6" s="1"/>
  <c r="G15" i="5" s="1"/>
  <c r="H11" i="6"/>
  <c r="H38" i="6" s="1"/>
  <c r="H15" i="5" s="1"/>
  <c r="I11" i="6"/>
  <c r="I38" i="6" s="1"/>
  <c r="J11" i="6"/>
  <c r="J38" i="6" s="1"/>
  <c r="K11" i="6"/>
  <c r="K38" i="6" s="1"/>
  <c r="I15" i="5" s="1"/>
  <c r="L11" i="6"/>
  <c r="L38" i="6" s="1"/>
  <c r="J15" i="5" s="1"/>
  <c r="M11" i="6"/>
  <c r="M38" i="6" s="1"/>
  <c r="K15" i="5" s="1"/>
  <c r="N11" i="6"/>
  <c r="N38" i="6" s="1"/>
  <c r="L15" i="5" s="1"/>
  <c r="O11" i="6"/>
  <c r="O38" i="6" s="1"/>
  <c r="M15" i="5" s="1"/>
  <c r="P11" i="6"/>
  <c r="P38" i="6" s="1"/>
  <c r="N15" i="5" s="1"/>
  <c r="Q11" i="6"/>
  <c r="R11" i="6"/>
  <c r="S11" i="6"/>
  <c r="T11" i="6"/>
  <c r="A12" i="6"/>
  <c r="A39" i="6" s="1"/>
  <c r="B12" i="6"/>
  <c r="B39" i="6" s="1"/>
  <c r="B16" i="5" s="1"/>
  <c r="C12" i="6"/>
  <c r="C39" i="6" s="1"/>
  <c r="C16" i="5" s="1"/>
  <c r="D12" i="6"/>
  <c r="D39" i="6" s="1"/>
  <c r="D16" i="5" s="1"/>
  <c r="E12" i="6"/>
  <c r="E39" i="6" s="1"/>
  <c r="E16" i="5" s="1"/>
  <c r="F12" i="6"/>
  <c r="F39" i="6" s="1"/>
  <c r="F16" i="5" s="1"/>
  <c r="G12" i="6"/>
  <c r="G39" i="6" s="1"/>
  <c r="G16" i="5" s="1"/>
  <c r="H12" i="6"/>
  <c r="H39" i="6" s="1"/>
  <c r="H16" i="5" s="1"/>
  <c r="I12" i="6"/>
  <c r="J12" i="6"/>
  <c r="J39" i="6" s="1"/>
  <c r="K12" i="6"/>
  <c r="K39" i="6" s="1"/>
  <c r="I16" i="5" s="1"/>
  <c r="L12" i="6"/>
  <c r="L39" i="6" s="1"/>
  <c r="J16" i="5" s="1"/>
  <c r="M12" i="6"/>
  <c r="M39" i="6" s="1"/>
  <c r="K16" i="5" s="1"/>
  <c r="N12" i="6"/>
  <c r="N39" i="6" s="1"/>
  <c r="L16" i="5" s="1"/>
  <c r="O12" i="6"/>
  <c r="O39" i="6" s="1"/>
  <c r="M16" i="5" s="1"/>
  <c r="P12" i="6"/>
  <c r="P39" i="6" s="1"/>
  <c r="N16" i="5" s="1"/>
  <c r="Q12" i="6"/>
  <c r="R12" i="6"/>
  <c r="S12" i="6"/>
  <c r="T12" i="6"/>
  <c r="A13" i="6"/>
  <c r="A40" i="6" s="1"/>
  <c r="B13" i="6"/>
  <c r="B40" i="6" s="1"/>
  <c r="B4" i="5" s="1"/>
  <c r="C13" i="6"/>
  <c r="C40" i="6" s="1"/>
  <c r="C4" i="5" s="1"/>
  <c r="D13" i="6"/>
  <c r="D40" i="6" s="1"/>
  <c r="D4" i="5" s="1"/>
  <c r="E13" i="6"/>
  <c r="E40" i="6" s="1"/>
  <c r="E4" i="5" s="1"/>
  <c r="F13" i="6"/>
  <c r="F40" i="6" s="1"/>
  <c r="F4" i="5" s="1"/>
  <c r="G13" i="6"/>
  <c r="G40" i="6" s="1"/>
  <c r="G4" i="5" s="1"/>
  <c r="H13" i="6"/>
  <c r="H40" i="6" s="1"/>
  <c r="H4" i="5" s="1"/>
  <c r="I13" i="6"/>
  <c r="I40" i="6" s="1"/>
  <c r="J13" i="6"/>
  <c r="J40" i="6" s="1"/>
  <c r="K13" i="6"/>
  <c r="K40" i="6" s="1"/>
  <c r="I4" i="5" s="1"/>
  <c r="L13" i="6"/>
  <c r="L40" i="6" s="1"/>
  <c r="J4" i="5" s="1"/>
  <c r="M13" i="6"/>
  <c r="M40" i="6" s="1"/>
  <c r="K4" i="5" s="1"/>
  <c r="N13" i="6"/>
  <c r="N40" i="6" s="1"/>
  <c r="L4" i="5" s="1"/>
  <c r="O13" i="6"/>
  <c r="O40" i="6" s="1"/>
  <c r="M4" i="5" s="1"/>
  <c r="P13" i="6"/>
  <c r="P40" i="6" s="1"/>
  <c r="N4" i="5" s="1"/>
  <c r="Q13" i="6"/>
  <c r="R13" i="6"/>
  <c r="S13" i="6"/>
  <c r="T13" i="6"/>
  <c r="A14" i="6"/>
  <c r="A41" i="6" s="1"/>
  <c r="B14" i="6"/>
  <c r="B41" i="6" s="1"/>
  <c r="B5" i="5" s="1"/>
  <c r="C14" i="6"/>
  <c r="C41" i="6" s="1"/>
  <c r="C5" i="5" s="1"/>
  <c r="D14" i="6"/>
  <c r="D41" i="6" s="1"/>
  <c r="D5" i="5" s="1"/>
  <c r="E14" i="6"/>
  <c r="E41" i="6" s="1"/>
  <c r="E5" i="5" s="1"/>
  <c r="F14" i="6"/>
  <c r="F41" i="6" s="1"/>
  <c r="F5" i="5" s="1"/>
  <c r="G14" i="6"/>
  <c r="G41" i="6" s="1"/>
  <c r="G5" i="5" s="1"/>
  <c r="H14" i="6"/>
  <c r="H41" i="6" s="1"/>
  <c r="H5" i="5" s="1"/>
  <c r="I14" i="6"/>
  <c r="I41" i="6" s="1"/>
  <c r="J14" i="6"/>
  <c r="J41" i="6" s="1"/>
  <c r="K14" i="6"/>
  <c r="K41" i="6" s="1"/>
  <c r="I5" i="5" s="1"/>
  <c r="L14" i="6"/>
  <c r="L41" i="6" s="1"/>
  <c r="J5" i="5" s="1"/>
  <c r="M14" i="6"/>
  <c r="M41" i="6" s="1"/>
  <c r="K5" i="5" s="1"/>
  <c r="N14" i="6"/>
  <c r="N41" i="6" s="1"/>
  <c r="L5" i="5" s="1"/>
  <c r="O14" i="6"/>
  <c r="O41" i="6" s="1"/>
  <c r="M5" i="5" s="1"/>
  <c r="P14" i="6"/>
  <c r="P41" i="6" s="1"/>
  <c r="N5" i="5" s="1"/>
  <c r="Q14" i="6"/>
  <c r="R14" i="6"/>
  <c r="S14" i="6"/>
  <c r="T14" i="6"/>
  <c r="A15" i="6"/>
  <c r="A42" i="6" s="1"/>
  <c r="B15" i="6"/>
  <c r="B42" i="6" s="1"/>
  <c r="B6" i="5" s="1"/>
  <c r="C15" i="6"/>
  <c r="C42" i="6" s="1"/>
  <c r="C6" i="5" s="1"/>
  <c r="D15" i="6"/>
  <c r="D42" i="6" s="1"/>
  <c r="D6" i="5" s="1"/>
  <c r="E15" i="6"/>
  <c r="E42" i="6" s="1"/>
  <c r="E6" i="5" s="1"/>
  <c r="F15" i="6"/>
  <c r="F42" i="6" s="1"/>
  <c r="F6" i="5" s="1"/>
  <c r="G15" i="6"/>
  <c r="G42" i="6" s="1"/>
  <c r="G6" i="5" s="1"/>
  <c r="H15" i="6"/>
  <c r="H42" i="6" s="1"/>
  <c r="H6" i="5" s="1"/>
  <c r="I15" i="6"/>
  <c r="I42" i="6" s="1"/>
  <c r="J15" i="6"/>
  <c r="J42" i="6" s="1"/>
  <c r="K15" i="6"/>
  <c r="K42" i="6" s="1"/>
  <c r="I6" i="5" s="1"/>
  <c r="L15" i="6"/>
  <c r="M15" i="6"/>
  <c r="M42" i="6" s="1"/>
  <c r="K6" i="5" s="1"/>
  <c r="N15" i="6"/>
  <c r="N42" i="6" s="1"/>
  <c r="L6" i="5" s="1"/>
  <c r="O15" i="6"/>
  <c r="O42" i="6" s="1"/>
  <c r="M6" i="5" s="1"/>
  <c r="P15" i="6"/>
  <c r="P42" i="6" s="1"/>
  <c r="N6" i="5" s="1"/>
  <c r="Q15" i="6"/>
  <c r="R15" i="6"/>
  <c r="S15" i="6"/>
  <c r="T15" i="6"/>
  <c r="A16" i="6"/>
  <c r="A43" i="6" s="1"/>
  <c r="B16" i="6"/>
  <c r="B43" i="6" s="1"/>
  <c r="B11" i="5" s="1"/>
  <c r="C16" i="6"/>
  <c r="C43" i="6" s="1"/>
  <c r="C11" i="5" s="1"/>
  <c r="D16" i="6"/>
  <c r="D43" i="6" s="1"/>
  <c r="D11" i="5" s="1"/>
  <c r="E16" i="6"/>
  <c r="E43" i="6" s="1"/>
  <c r="E11" i="5" s="1"/>
  <c r="F16" i="6"/>
  <c r="F43" i="6" s="1"/>
  <c r="F11" i="5" s="1"/>
  <c r="G16" i="6"/>
  <c r="G43" i="6" s="1"/>
  <c r="G11" i="5" s="1"/>
  <c r="H16" i="6"/>
  <c r="H43" i="6" s="1"/>
  <c r="H11" i="5" s="1"/>
  <c r="I16" i="6"/>
  <c r="I43" i="6" s="1"/>
  <c r="J16" i="6"/>
  <c r="J43" i="6" s="1"/>
  <c r="K16" i="6"/>
  <c r="K43" i="6" s="1"/>
  <c r="I11" i="5" s="1"/>
  <c r="L16" i="6"/>
  <c r="L43" i="6" s="1"/>
  <c r="J11" i="5" s="1"/>
  <c r="M16" i="6"/>
  <c r="M43" i="6" s="1"/>
  <c r="K11" i="5" s="1"/>
  <c r="N16" i="6"/>
  <c r="N43" i="6" s="1"/>
  <c r="L11" i="5" s="1"/>
  <c r="O16" i="6"/>
  <c r="P16" i="6"/>
  <c r="Q16" i="6"/>
  <c r="R16" i="6"/>
  <c r="S16" i="6"/>
  <c r="T16" i="6"/>
  <c r="A17" i="6"/>
  <c r="A44" i="6" s="1"/>
  <c r="B17" i="6"/>
  <c r="B44" i="6" s="1"/>
  <c r="B7" i="5" s="1"/>
  <c r="C17" i="6"/>
  <c r="C44" i="6" s="1"/>
  <c r="C7" i="5" s="1"/>
  <c r="D17" i="6"/>
  <c r="D44" i="6" s="1"/>
  <c r="D7" i="5" s="1"/>
  <c r="E17" i="6"/>
  <c r="E44" i="6" s="1"/>
  <c r="E7" i="5" s="1"/>
  <c r="F17" i="6"/>
  <c r="F44" i="6" s="1"/>
  <c r="F7" i="5" s="1"/>
  <c r="G17" i="6"/>
  <c r="G44" i="6" s="1"/>
  <c r="G7" i="5" s="1"/>
  <c r="H17" i="6"/>
  <c r="H44" i="6" s="1"/>
  <c r="H7" i="5" s="1"/>
  <c r="I17" i="6"/>
  <c r="I44" i="6" s="1"/>
  <c r="J17" i="6"/>
  <c r="J44" i="6" s="1"/>
  <c r="K17" i="6"/>
  <c r="K44" i="6" s="1"/>
  <c r="I7" i="5" s="1"/>
  <c r="L17" i="6"/>
  <c r="L44" i="6" s="1"/>
  <c r="J7" i="5" s="1"/>
  <c r="M17" i="6"/>
  <c r="M44" i="6" s="1"/>
  <c r="K7" i="5" s="1"/>
  <c r="N17" i="6"/>
  <c r="N44" i="6" s="1"/>
  <c r="L7" i="5" s="1"/>
  <c r="O17" i="6"/>
  <c r="O44" i="6" s="1"/>
  <c r="M7" i="5" s="1"/>
  <c r="P17" i="6"/>
  <c r="P44" i="6" s="1"/>
  <c r="N7" i="5" s="1"/>
  <c r="Q17" i="6"/>
  <c r="R17" i="6"/>
  <c r="S17" i="6"/>
  <c r="T17" i="6"/>
  <c r="A18" i="6"/>
  <c r="A45" i="6" s="1"/>
  <c r="B18" i="6"/>
  <c r="B45" i="6" s="1"/>
  <c r="B8" i="5" s="1"/>
  <c r="C18" i="6"/>
  <c r="C45" i="6" s="1"/>
  <c r="C8" i="5" s="1"/>
  <c r="D18" i="6"/>
  <c r="D45" i="6" s="1"/>
  <c r="D8" i="5" s="1"/>
  <c r="E18" i="6"/>
  <c r="E45" i="6" s="1"/>
  <c r="E8" i="5" s="1"/>
  <c r="F18" i="6"/>
  <c r="F45" i="6" s="1"/>
  <c r="F8" i="5" s="1"/>
  <c r="G18" i="6"/>
  <c r="G45" i="6" s="1"/>
  <c r="G8" i="5" s="1"/>
  <c r="H18" i="6"/>
  <c r="H45" i="6" s="1"/>
  <c r="H8" i="5" s="1"/>
  <c r="I18" i="6"/>
  <c r="I45" i="6" s="1"/>
  <c r="J18" i="6"/>
  <c r="J45" i="6" s="1"/>
  <c r="K18" i="6"/>
  <c r="K45" i="6" s="1"/>
  <c r="I8" i="5" s="1"/>
  <c r="L18" i="6"/>
  <c r="L45" i="6" s="1"/>
  <c r="J8" i="5" s="1"/>
  <c r="M18" i="6"/>
  <c r="M45" i="6" s="1"/>
  <c r="K8" i="5" s="1"/>
  <c r="N18" i="6"/>
  <c r="N45" i="6" s="1"/>
  <c r="L8" i="5" s="1"/>
  <c r="O18" i="6"/>
  <c r="O45" i="6" s="1"/>
  <c r="M8" i="5" s="1"/>
  <c r="P18" i="6"/>
  <c r="P45" i="6" s="1"/>
  <c r="N8" i="5" s="1"/>
  <c r="Q18" i="6"/>
  <c r="R18" i="6"/>
  <c r="S18" i="6"/>
  <c r="T18" i="6"/>
  <c r="A19" i="6"/>
  <c r="A34" i="6" s="1"/>
  <c r="B19" i="6"/>
  <c r="B34" i="6" s="1"/>
  <c r="C19" i="6"/>
  <c r="C34" i="6" s="1"/>
  <c r="D19" i="6"/>
  <c r="D34" i="6" s="1"/>
  <c r="E19" i="6"/>
  <c r="E34" i="6" s="1"/>
  <c r="F19" i="6"/>
  <c r="F34" i="6" s="1"/>
  <c r="G19" i="6"/>
  <c r="G34" i="6" s="1"/>
  <c r="H19" i="6"/>
  <c r="H34" i="6" s="1"/>
  <c r="I19" i="6"/>
  <c r="I34" i="6" s="1"/>
  <c r="J19" i="6"/>
  <c r="J34" i="6" s="1"/>
  <c r="K19" i="6"/>
  <c r="K34" i="6" s="1"/>
  <c r="L19" i="6"/>
  <c r="L34" i="6" s="1"/>
  <c r="M19" i="6"/>
  <c r="M34" i="6" s="1"/>
  <c r="N19" i="6"/>
  <c r="N34" i="6" s="1"/>
  <c r="O19" i="6"/>
  <c r="O34" i="6" s="1"/>
  <c r="P19" i="6"/>
  <c r="P34" i="6" s="1"/>
  <c r="Q19" i="6"/>
  <c r="R19" i="6"/>
  <c r="S19" i="6"/>
  <c r="T19" i="6"/>
  <c r="A20" i="6"/>
  <c r="A46" i="6" s="1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B46" i="6" l="1"/>
  <c r="I46" i="6"/>
  <c r="H46" i="6"/>
  <c r="P46" i="6"/>
  <c r="N13" i="5"/>
  <c r="C46" i="6"/>
  <c r="D46" i="6"/>
  <c r="J46" i="6"/>
  <c r="E46" i="6"/>
  <c r="M46" i="6"/>
  <c r="L46" i="6"/>
  <c r="N46" i="6"/>
  <c r="G46" i="6"/>
  <c r="O46" i="6"/>
  <c r="K46" i="6"/>
  <c r="F46" i="6"/>
  <c r="M13" i="5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J8" i="1"/>
  <c r="G2" i="1"/>
  <c r="J2" i="1"/>
  <c r="C1" i="1"/>
  <c r="L1" i="1"/>
  <c r="R1" i="1"/>
  <c r="S1" i="1"/>
  <c r="T1" i="1"/>
  <c r="U1" i="1"/>
  <c r="C2" i="1"/>
  <c r="L2" i="1"/>
  <c r="N2" i="1"/>
  <c r="P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B8" i="1"/>
  <c r="C8" i="1"/>
  <c r="D8" i="1"/>
  <c r="E8" i="1"/>
  <c r="F8" i="1"/>
  <c r="G8" i="1"/>
  <c r="H8" i="1"/>
  <c r="I8" i="1"/>
  <c r="K8" i="1"/>
  <c r="L8" i="1"/>
  <c r="M8" i="1"/>
  <c r="N8" i="1"/>
  <c r="O8" i="1"/>
  <c r="P8" i="1"/>
  <c r="Q8" i="1"/>
  <c r="R8" i="1"/>
  <c r="S8" i="1"/>
  <c r="T8" i="1"/>
  <c r="U8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52F503-1369-49A4-8396-2E7456778391}" keepAlive="1" name="查询 - objective-indicators-result" description="与工作簿中“objective-indicators-result”查询的连接。" type="5" refreshedVersion="6" background="1" saveData="1">
    <dbPr connection="Provider=Microsoft.Mashup.OleDb.1;Data Source=$Workbook$;Location=objective-indicators-result;Extended Properties=&quot;&quot;" command="SELECT * FROM [objective-indicators-result]"/>
  </connection>
  <connection id="2" xr16:uid="{A6E0A652-1898-49CE-85EE-80665A2BB8A9}" keepAlive="1" name="查询 - 参数1" description="与工作簿中“参数1”查询的连接。" type="5" refreshedVersion="0" background="1">
    <dbPr connection="Provider=Microsoft.Mashup.OleDb.1;Data Source=$Workbook$;Location=参数1;Extended Properties=&quot;&quot;" command="SELECT * FROM [参数1]"/>
  </connection>
  <connection id="3" xr16:uid="{C945C92E-36C4-401E-ABC6-728A737AE4AF}" keepAlive="1" name="查询 - 示例文件" description="与工作簿中“示例文件”查询的连接。" type="5" refreshedVersion="0" background="1">
    <dbPr connection="Provider=Microsoft.Mashup.OleDb.1;Data Source=$Workbook$;Location=示例文件;Extended Properties=&quot;&quot;" command="SELECT * FROM [示例文件]"/>
  </connection>
  <connection id="4" xr16:uid="{786B27DD-EA45-4731-A488-1D6DF2D4B3BF}" keepAlive="1" name="查询 - 转换示例文件" description="与工作簿中“转换示例文件”查询的连接。" type="5" refreshedVersion="0" background="1">
    <dbPr connection="Provider=Microsoft.Mashup.OleDb.1;Data Source=$Workbook$;Location=转换示例文件;Extended Properties=&quot;&quot;" command="SELECT * FROM [转换示例文件]"/>
  </connection>
  <connection id="5" xr16:uid="{C24A24C0-F70C-4B23-A18C-0CB038B0F67B}" keepAlive="1" name="查询 - 转换文件" description="与工作簿中“转换文件”查询的连接。" type="5" refreshedVersion="0" background="1">
    <dbPr connection="Provider=Microsoft.Mashup.OleDb.1;Data Source=$Workbook$;Location=转换文件;Extended Properties=&quot;&quot;" command="SELECT * FROM [转换文件]"/>
  </connection>
</connections>
</file>

<file path=xl/sharedStrings.xml><?xml version="1.0" encoding="utf-8"?>
<sst xmlns="http://schemas.openxmlformats.org/spreadsheetml/2006/main" count="2647" uniqueCount="611">
  <si>
    <t>Source.Name</t>
  </si>
  <si>
    <t>date</t>
  </si>
  <si>
    <t>model</t>
  </si>
  <si>
    <t>mode</t>
  </si>
  <si>
    <t>timestamp</t>
  </si>
  <si>
    <t>level</t>
  </si>
  <si>
    <t>checklist</t>
  </si>
  <si>
    <t>skeleton</t>
  </si>
  <si>
    <t>code</t>
  </si>
  <si>
    <t>parameter</t>
  </si>
  <si>
    <t>objective-indicators-result-20250210-162401.csv</t>
  </si>
  <si>
    <t>20250208</t>
  </si>
  <si>
    <t>codellama</t>
  </si>
  <si>
    <t>cascade</t>
  </si>
  <si>
    <t>20250208-234948</t>
  </si>
  <si>
    <t>None</t>
  </si>
  <si>
    <t>direct</t>
  </si>
  <si>
    <t>20250209-012905</t>
  </si>
  <si>
    <t>gemma</t>
  </si>
  <si>
    <t>20250208-224057</t>
  </si>
  <si>
    <t>40.97%</t>
  </si>
  <si>
    <t>5.41%</t>
  </si>
  <si>
    <t>20250208-224408</t>
  </si>
  <si>
    <t>6.29%</t>
  </si>
  <si>
    <t>20250208-224622</t>
  </si>
  <si>
    <t>20250209-003934</t>
  </si>
  <si>
    <t>20250209-004048</t>
  </si>
  <si>
    <t>20250209-004154</t>
  </si>
  <si>
    <t>gemma2</t>
  </si>
  <si>
    <t>20250208-224734</t>
  </si>
  <si>
    <t>43.76%</t>
  </si>
  <si>
    <t>10.2%</t>
  </si>
  <si>
    <t>20250208-225534</t>
  </si>
  <si>
    <t>7.380000000000001%</t>
  </si>
  <si>
    <t>20250208-230129</t>
  </si>
  <si>
    <t>20250209-004317</t>
  </si>
  <si>
    <t>20250209-004712</t>
  </si>
  <si>
    <t>20250209-005156</t>
  </si>
  <si>
    <t>gpt-3.5-turbo-0125</t>
  </si>
  <si>
    <t>20250208-194449</t>
  </si>
  <si>
    <t>40.07%</t>
  </si>
  <si>
    <t>8.84%</t>
  </si>
  <si>
    <t>20250208-194958</t>
  </si>
  <si>
    <t>14.069999999999999%</t>
  </si>
  <si>
    <t>20250208-195435</t>
  </si>
  <si>
    <t>20250208-201523</t>
  </si>
  <si>
    <t>20250208-201947</t>
  </si>
  <si>
    <t>20250208-202434</t>
  </si>
  <si>
    <t>llama2</t>
  </si>
  <si>
    <t>20250209-001331</t>
  </si>
  <si>
    <t>3.6900000000000004%</t>
  </si>
  <si>
    <t>0.0%</t>
  </si>
  <si>
    <t>20250209-001629</t>
  </si>
  <si>
    <t>20250209-001838</t>
  </si>
  <si>
    <t>20250209-014350</t>
  </si>
  <si>
    <t>llama3.1</t>
  </si>
  <si>
    <t>20250209-001956</t>
  </si>
  <si>
    <t>5.53%</t>
  </si>
  <si>
    <t>2.54%</t>
  </si>
  <si>
    <t>20250209-002418</t>
  </si>
  <si>
    <t>2.73%</t>
  </si>
  <si>
    <t>20250209-002804</t>
  </si>
  <si>
    <t>20250208-203155</t>
  </si>
  <si>
    <t>20250208-203430</t>
  </si>
  <si>
    <t>20250208-203749</t>
  </si>
  <si>
    <t>20250209-014833</t>
  </si>
  <si>
    <t>20250209-015116</t>
  </si>
  <si>
    <t>20250209-015436</t>
  </si>
  <si>
    <t>llama3.2</t>
  </si>
  <si>
    <t>20250209-000727</t>
  </si>
  <si>
    <t>1.4000000000000001%</t>
  </si>
  <si>
    <t>0.5599999999999999%</t>
  </si>
  <si>
    <t>20250209-000956</t>
  </si>
  <si>
    <t>20250209-014228</t>
  </si>
  <si>
    <t>Mistral</t>
  </si>
  <si>
    <t>20250208-222810</t>
  </si>
  <si>
    <t>7.739999999999999%</t>
  </si>
  <si>
    <t>8.0%</t>
  </si>
  <si>
    <t>20250208-223358</t>
  </si>
  <si>
    <t>8.19%</t>
  </si>
  <si>
    <t>20250208-223832</t>
  </si>
  <si>
    <t>20250209-003113</t>
  </si>
  <si>
    <t>20250209-003355</t>
  </si>
  <si>
    <t>20250209-003640</t>
  </si>
  <si>
    <t>phi4</t>
  </si>
  <si>
    <t>20250208-230700</t>
  </si>
  <si>
    <t>47.24%</t>
  </si>
  <si>
    <t>0.8500000000000001%</t>
  </si>
  <si>
    <t>20250208-232019</t>
  </si>
  <si>
    <t>2.02%</t>
  </si>
  <si>
    <t>20250208-233057</t>
  </si>
  <si>
    <t>20250209-005717</t>
  </si>
  <si>
    <t>20250209-010707</t>
  </si>
  <si>
    <t>20250209-011541</t>
  </si>
  <si>
    <t>20250209</t>
  </si>
  <si>
    <t>20250209-203420</t>
  </si>
  <si>
    <t>20250209-223048</t>
  </si>
  <si>
    <t>20250209-193237</t>
  </si>
  <si>
    <t>37.85%</t>
  </si>
  <si>
    <t>5.33%</t>
  </si>
  <si>
    <t>20250209-193555</t>
  </si>
  <si>
    <t>7.9%</t>
  </si>
  <si>
    <t>20250209-193813</t>
  </si>
  <si>
    <t>20250209-214437</t>
  </si>
  <si>
    <t>20250209-214600</t>
  </si>
  <si>
    <t>20250209-214651</t>
  </si>
  <si>
    <t>20250209-193934</t>
  </si>
  <si>
    <t>38.86%</t>
  </si>
  <si>
    <t>6.6000000000000005%</t>
  </si>
  <si>
    <t>20250209-194653</t>
  </si>
  <si>
    <t>9.950000000000001%</t>
  </si>
  <si>
    <t>20250209-195316</t>
  </si>
  <si>
    <t>20250209-214756</t>
  </si>
  <si>
    <t>20250209-215139</t>
  </si>
  <si>
    <t>20250209-215631</t>
  </si>
  <si>
    <t>20250209-185839</t>
  </si>
  <si>
    <t>35.28%</t>
  </si>
  <si>
    <t>7.9799999999999995%</t>
  </si>
  <si>
    <t>20250209-190457</t>
  </si>
  <si>
    <t>12.22%</t>
  </si>
  <si>
    <t>20250209-191109</t>
  </si>
  <si>
    <t>20250209-211856</t>
  </si>
  <si>
    <t>20250209-212356</t>
  </si>
  <si>
    <t>20250209-212826</t>
  </si>
  <si>
    <t>20250209-210044</t>
  </si>
  <si>
    <t>1.1199999999999999%</t>
  </si>
  <si>
    <t>20250209-210339</t>
  </si>
  <si>
    <t>20250209-210707</t>
  </si>
  <si>
    <t>2.2800000000000002%</t>
  </si>
  <si>
    <t>20250209-211148</t>
  </si>
  <si>
    <t>1.05%</t>
  </si>
  <si>
    <t>20250209-211523</t>
  </si>
  <si>
    <t>20250209-225528</t>
  </si>
  <si>
    <t>20250209-230047</t>
  </si>
  <si>
    <t>20250209-205509</t>
  </si>
  <si>
    <t>2.4299999999999997%</t>
  </si>
  <si>
    <t>20250209-205734</t>
  </si>
  <si>
    <t>20250209-224553</t>
  </si>
  <si>
    <t>20250209-191949</t>
  </si>
  <si>
    <t>4.42%</t>
  </si>
  <si>
    <t>7.08%</t>
  </si>
  <si>
    <t>20250209-192514</t>
  </si>
  <si>
    <t>7.93%</t>
  </si>
  <si>
    <t>20250209-193006</t>
  </si>
  <si>
    <t>20250209-213534</t>
  </si>
  <si>
    <t>20250209-213848</t>
  </si>
  <si>
    <t>20250209-214211</t>
  </si>
  <si>
    <t>20250209-195841</t>
  </si>
  <si>
    <t>42.82%</t>
  </si>
  <si>
    <t>4.58%</t>
  </si>
  <si>
    <t>20250209-201200</t>
  </si>
  <si>
    <t>1.6%</t>
  </si>
  <si>
    <t>20250209-202119</t>
  </si>
  <si>
    <t>20250209-220137</t>
  </si>
  <si>
    <t>20250209-221014</t>
  </si>
  <si>
    <t>20250209-222135</t>
  </si>
  <si>
    <t>20250210-1</t>
  </si>
  <si>
    <t>20250210-035408</t>
  </si>
  <si>
    <t>20250210-055756</t>
  </si>
  <si>
    <t>20250210-025305</t>
  </si>
  <si>
    <t>37.61%</t>
  </si>
  <si>
    <t>3.8699999999999997%</t>
  </si>
  <si>
    <t>20250210-025608</t>
  </si>
  <si>
    <t>7.290000000000001%</t>
  </si>
  <si>
    <t>20250210-025801</t>
  </si>
  <si>
    <t>20250210-050351</t>
  </si>
  <si>
    <t>20250210-050507</t>
  </si>
  <si>
    <t>20250210-050559</t>
  </si>
  <si>
    <t>20250210-025920</t>
  </si>
  <si>
    <t>38.6%</t>
  </si>
  <si>
    <t>7.7700000000000005%</t>
  </si>
  <si>
    <t>20250210-030614</t>
  </si>
  <si>
    <t>7.6899999999999995%</t>
  </si>
  <si>
    <t>20250210-031201</t>
  </si>
  <si>
    <t>20250210-050726</t>
  </si>
  <si>
    <t>20250210-051138</t>
  </si>
  <si>
    <t>20250210-051626</t>
  </si>
  <si>
    <t>20250210-021724</t>
  </si>
  <si>
    <t>41.03%</t>
  </si>
  <si>
    <t>8.73%</t>
  </si>
  <si>
    <t>20250210-022327</t>
  </si>
  <si>
    <t>12.659999999999998%</t>
  </si>
  <si>
    <t>20250210-023202</t>
  </si>
  <si>
    <t>20250210-043833</t>
  </si>
  <si>
    <t>20250210-044236</t>
  </si>
  <si>
    <t>20250210-044706</t>
  </si>
  <si>
    <t>20250210-042030</t>
  </si>
  <si>
    <t>20250210-042318</t>
  </si>
  <si>
    <t>20250210-061416</t>
  </si>
  <si>
    <t>20250210-061611</t>
  </si>
  <si>
    <t>20250210-061814</t>
  </si>
  <si>
    <t>20250210-042717</t>
  </si>
  <si>
    <t>0.75%</t>
  </si>
  <si>
    <t>4.35%</t>
  </si>
  <si>
    <t>20250210-043142</t>
  </si>
  <si>
    <t>1.7500000000000002%</t>
  </si>
  <si>
    <t>20250210-043517</t>
  </si>
  <si>
    <t>20250210-061946</t>
  </si>
  <si>
    <t>20250210-062215</t>
  </si>
  <si>
    <t>20250210-062537</t>
  </si>
  <si>
    <t>20250210-041433</t>
  </si>
  <si>
    <t>20250210-041707</t>
  </si>
  <si>
    <t>0.7000000000000001%</t>
  </si>
  <si>
    <t>20250210-060943</t>
  </si>
  <si>
    <t>20250210-024123</t>
  </si>
  <si>
    <t>2.17%</t>
  </si>
  <si>
    <t>7.76%</t>
  </si>
  <si>
    <t>20250210-024704</t>
  </si>
  <si>
    <t>4.6%</t>
  </si>
  <si>
    <t>20250210-025045</t>
  </si>
  <si>
    <t>20250210-045432</t>
  </si>
  <si>
    <t>20250210-045737</t>
  </si>
  <si>
    <t>20250210-050107</t>
  </si>
  <si>
    <t>20250210-031638</t>
  </si>
  <si>
    <t>37.21%</t>
  </si>
  <si>
    <t>3.8899999999999997%</t>
  </si>
  <si>
    <t>20250210-033117</t>
  </si>
  <si>
    <t>4.2700000000000005%</t>
  </si>
  <si>
    <t>20250210-034211</t>
  </si>
  <si>
    <t>20250210-052135</t>
  </si>
  <si>
    <t>20250210-053314</t>
  </si>
  <si>
    <t>20250210-054142</t>
  </si>
  <si>
    <t>20250210-2</t>
  </si>
  <si>
    <t>20250210-111902</t>
  </si>
  <si>
    <t>20250210-132746</t>
  </si>
  <si>
    <t>20250210-101059</t>
  </si>
  <si>
    <t>36.25%</t>
  </si>
  <si>
    <t>8.23%</t>
  </si>
  <si>
    <t>20250210-101407</t>
  </si>
  <si>
    <t>6.98%</t>
  </si>
  <si>
    <t>20250210-101611</t>
  </si>
  <si>
    <t>20250210-123539</t>
  </si>
  <si>
    <t>20250210-123704</t>
  </si>
  <si>
    <t>20250210-123805</t>
  </si>
  <si>
    <t>20250210-101719</t>
  </si>
  <si>
    <t>39.25%</t>
  </si>
  <si>
    <t>7.199999999999999%</t>
  </si>
  <si>
    <t>20250210-102545</t>
  </si>
  <si>
    <t>6.550000000000001%</t>
  </si>
  <si>
    <t>20250210-103358</t>
  </si>
  <si>
    <t>20250210-123922</t>
  </si>
  <si>
    <t>20250210-124534</t>
  </si>
  <si>
    <t>20250210-125105</t>
  </si>
  <si>
    <t>20250210-094031</t>
  </si>
  <si>
    <t>10.22%</t>
  </si>
  <si>
    <t>20250210-094549</t>
  </si>
  <si>
    <t>11.450000000000001%</t>
  </si>
  <si>
    <t>20250210-095052</t>
  </si>
  <si>
    <t>20250210-121039</t>
  </si>
  <si>
    <t>20250210-121440</t>
  </si>
  <si>
    <t>20250210-121936</t>
  </si>
  <si>
    <t>20250210-115138</t>
  </si>
  <si>
    <t>0.89%</t>
  </si>
  <si>
    <t>20250210-115502</t>
  </si>
  <si>
    <t>20250210-134853</t>
  </si>
  <si>
    <t>20250210-135047</t>
  </si>
  <si>
    <t>20250210-115833</t>
  </si>
  <si>
    <t>4.74%</t>
  </si>
  <si>
    <t>2.27%</t>
  </si>
  <si>
    <t>20250210-120334</t>
  </si>
  <si>
    <t>2.48%</t>
  </si>
  <si>
    <t>20250210-120732</t>
  </si>
  <si>
    <t>20250210-135413</t>
  </si>
  <si>
    <t>20250210-135639</t>
  </si>
  <si>
    <t>20250210-135955</t>
  </si>
  <si>
    <t>20250210-114502</t>
  </si>
  <si>
    <t>1.18%</t>
  </si>
  <si>
    <t>20250210-114731</t>
  </si>
  <si>
    <t>0.7100000000000001%</t>
  </si>
  <si>
    <t>20250210-134154</t>
  </si>
  <si>
    <t>20250210-095733</t>
  </si>
  <si>
    <t>4.7%</t>
  </si>
  <si>
    <t>8.24%</t>
  </si>
  <si>
    <t>20250210-100310</t>
  </si>
  <si>
    <t>5.55%</t>
  </si>
  <si>
    <t>20250210-100753</t>
  </si>
  <si>
    <t>20250210-122629</t>
  </si>
  <si>
    <t>20250210-122908</t>
  </si>
  <si>
    <t>20250210-123235</t>
  </si>
  <si>
    <t>20250210-103951</t>
  </si>
  <si>
    <t>47.88%</t>
  </si>
  <si>
    <t>5.680000000000001%</t>
  </si>
  <si>
    <t>20250210-105404</t>
  </si>
  <si>
    <t>1.48%</t>
  </si>
  <si>
    <t>20250210-110528</t>
  </si>
  <si>
    <t>20250210-125900</t>
  </si>
  <si>
    <t>20250210-130806</t>
  </si>
  <si>
    <t>20250210-131636</t>
  </si>
  <si>
    <t>objective-indicators-result-20250210-224741.csv</t>
  </si>
  <si>
    <t>20250210-open-3</t>
  </si>
  <si>
    <t>20250210-171435</t>
  </si>
  <si>
    <t>20250210-191448</t>
  </si>
  <si>
    <t>20250210-160200</t>
  </si>
  <si>
    <t>37.7%</t>
  </si>
  <si>
    <t>20250210-160645</t>
  </si>
  <si>
    <t>6.45%</t>
  </si>
  <si>
    <t>20250210-160927</t>
  </si>
  <si>
    <t>20250210-182735</t>
  </si>
  <si>
    <t>20250210-182900</t>
  </si>
  <si>
    <t>20250210-182955</t>
  </si>
  <si>
    <t>20250210-161049</t>
  </si>
  <si>
    <t>40.77%</t>
  </si>
  <si>
    <t>7.720000000000001%</t>
  </si>
  <si>
    <t>20250210-161937</t>
  </si>
  <si>
    <t>6.94%</t>
  </si>
  <si>
    <t>20250210-162836</t>
  </si>
  <si>
    <t>20250210-183108</t>
  </si>
  <si>
    <t>20250210-183526</t>
  </si>
  <si>
    <t>20250210-183913</t>
  </si>
  <si>
    <t>20250210-152739</t>
  </si>
  <si>
    <t>35.22%</t>
  </si>
  <si>
    <t>8.32%</t>
  </si>
  <si>
    <t>20250210-153350</t>
  </si>
  <si>
    <t>12.42%</t>
  </si>
  <si>
    <t>20250210-153949</t>
  </si>
  <si>
    <t>20250210-175803</t>
  </si>
  <si>
    <t>20250210-180329</t>
  </si>
  <si>
    <t>20250210-180906</t>
  </si>
  <si>
    <t>20250210-173930</t>
  </si>
  <si>
    <t>0.83%</t>
  </si>
  <si>
    <t>1.25%</t>
  </si>
  <si>
    <t>20250210-174234</t>
  </si>
  <si>
    <t>20250210-174430</t>
  </si>
  <si>
    <t>20250210-193854</t>
  </si>
  <si>
    <t>20250210-194229</t>
  </si>
  <si>
    <t>20250210-174538</t>
  </si>
  <si>
    <t>7.049999999999999%</t>
  </si>
  <si>
    <t>1.55%</t>
  </si>
  <si>
    <t>20250210-175025</t>
  </si>
  <si>
    <t>1.58%</t>
  </si>
  <si>
    <t>20250210-175430</t>
  </si>
  <si>
    <t>20250210-194348</t>
  </si>
  <si>
    <t>20250210-194633</t>
  </si>
  <si>
    <t>20250210-194951</t>
  </si>
  <si>
    <t>20250210-173258</t>
  </si>
  <si>
    <t>0.21%</t>
  </si>
  <si>
    <t>20250210-173616</t>
  </si>
  <si>
    <t>0.29%</t>
  </si>
  <si>
    <t>20250210-193309</t>
  </si>
  <si>
    <t>20250210-154759</t>
  </si>
  <si>
    <t>1.9900000000000002%</t>
  </si>
  <si>
    <t>4.52%</t>
  </si>
  <si>
    <t>20250210-155326</t>
  </si>
  <si>
    <t>8.9%</t>
  </si>
  <si>
    <t>20250210-155841</t>
  </si>
  <si>
    <t>20250210-181736</t>
  </si>
  <si>
    <t>20250210-182106</t>
  </si>
  <si>
    <t>20250210-182444</t>
  </si>
  <si>
    <t>20250210-163433</t>
  </si>
  <si>
    <t>34.47%</t>
  </si>
  <si>
    <t>3.6799999999999997%</t>
  </si>
  <si>
    <t>20250210-165205</t>
  </si>
  <si>
    <t>2.7199999999999998%</t>
  </si>
  <si>
    <t>20250210-170241</t>
  </si>
  <si>
    <t>20250210-184411</t>
  </si>
  <si>
    <t>20250210-185442</t>
  </si>
  <si>
    <t>20250210-190335</t>
  </si>
  <si>
    <t>codegemma</t>
  </si>
  <si>
    <t>20250210-224129</t>
  </si>
  <si>
    <t>20250210-224431</t>
  </si>
  <si>
    <t>gemini-1.5-pro</t>
  </si>
  <si>
    <t>20250210-235044</t>
  </si>
  <si>
    <t>46.47%</t>
  </si>
  <si>
    <t>13.370000000000001%</t>
  </si>
  <si>
    <t>20250211-002355</t>
  </si>
  <si>
    <t>14.66%</t>
  </si>
  <si>
    <t>20250211-005314</t>
  </si>
  <si>
    <t>objective-indicators-result-20250211-023307.csv</t>
  </si>
  <si>
    <t>20250211-012323</t>
  </si>
  <si>
    <t>20250211-014152</t>
  </si>
  <si>
    <t>20250211-020156</t>
  </si>
  <si>
    <t>gemini-2.0-pro-exp</t>
  </si>
  <si>
    <t>20250210-224937</t>
  </si>
  <si>
    <t>1.08%</t>
  </si>
  <si>
    <t>20250210-225907</t>
  </si>
  <si>
    <t>49.44%</t>
  </si>
  <si>
    <t>13.69%</t>
  </si>
  <si>
    <t>20250210-232555</t>
  </si>
  <si>
    <t>19.93%</t>
  </si>
  <si>
    <t>20250211-005242</t>
  </si>
  <si>
    <t>20250210-225100</t>
  </si>
  <si>
    <t>20250210-234707</t>
  </si>
  <si>
    <t>20250211-000139</t>
  </si>
  <si>
    <t>gpt-4o</t>
  </si>
  <si>
    <t>20250210-201445</t>
  </si>
  <si>
    <t>52.61%</t>
  </si>
  <si>
    <t>16.8%</t>
  </si>
  <si>
    <t>20250210-204522</t>
  </si>
  <si>
    <t>16.09%</t>
  </si>
  <si>
    <t>20250210-211316</t>
  </si>
  <si>
    <t>20250210-214312</t>
  </si>
  <si>
    <t>20250210-220814</t>
  </si>
  <si>
    <t>20250210-223427</t>
  </si>
  <si>
    <t>phi3-medium-128k</t>
  </si>
  <si>
    <t>20250210-203027</t>
  </si>
  <si>
    <t>5.16%</t>
  </si>
  <si>
    <t>0.13999999999999999%</t>
  </si>
  <si>
    <t>20250210-203811</t>
  </si>
  <si>
    <t>20250210-204405</t>
  </si>
  <si>
    <t>20250210-204540</t>
  </si>
  <si>
    <t>20250210-205311</t>
  </si>
  <si>
    <t>列1</t>
  </si>
  <si>
    <t>行标签</t>
  </si>
  <si>
    <t>总计</t>
  </si>
  <si>
    <t>计数项:Source.Name</t>
  </si>
  <si>
    <t>作废</t>
  </si>
  <si>
    <t>(空白)</t>
  </si>
  <si>
    <t>列标签</t>
  </si>
  <si>
    <t>2.83%</t>
  </si>
  <si>
    <t>2.59%</t>
  </si>
  <si>
    <t>checklist-value</t>
  </si>
  <si>
    <t>skeleton-value</t>
  </si>
  <si>
    <t>7b</t>
  </si>
  <si>
    <t>9b</t>
  </si>
  <si>
    <t>8b</t>
  </si>
  <si>
    <t>3b</t>
  </si>
  <si>
    <t>7b-v0.3</t>
  </si>
  <si>
    <t>3.8b</t>
  </si>
  <si>
    <t>14b</t>
  </si>
  <si>
    <t>objective-indicators-result-20250211-133727.csv</t>
  </si>
  <si>
    <t>20250210-224758</t>
  </si>
  <si>
    <t>20250210-225059</t>
  </si>
  <si>
    <t>20250211-023044</t>
  </si>
  <si>
    <t>47.29%</t>
  </si>
  <si>
    <t>20250211-030348</t>
  </si>
  <si>
    <t>15.42%</t>
  </si>
  <si>
    <t>20250211-033311</t>
  </si>
  <si>
    <t>20250211-040002</t>
  </si>
  <si>
    <t>20250211-040243</t>
  </si>
  <si>
    <t>20250211-042102</t>
  </si>
  <si>
    <t>20250210-230754</t>
  </si>
  <si>
    <t>53.290000000000006%</t>
  </si>
  <si>
    <t>16.48%</t>
  </si>
  <si>
    <t>20250210-234505</t>
  </si>
  <si>
    <t>15.43%</t>
  </si>
  <si>
    <t>20250211-001844</t>
  </si>
  <si>
    <t>20250211-004959</t>
  </si>
  <si>
    <t>20250211-011320</t>
  </si>
  <si>
    <t>20250211-013933</t>
  </si>
  <si>
    <t>20250211-111244</t>
  </si>
  <si>
    <t>4.32%</t>
  </si>
  <si>
    <t>1.6199999999999999%</t>
  </si>
  <si>
    <t>20250211-112528</t>
  </si>
  <si>
    <t>0.66%</t>
  </si>
  <si>
    <t>20250211-113130</t>
  </si>
  <si>
    <t>20250211-114001</t>
  </si>
  <si>
    <t>20250210-3</t>
  </si>
  <si>
    <t>20250210-225442</t>
  </si>
  <si>
    <t>20250210-225836</t>
  </si>
  <si>
    <t>20250211-045322</t>
  </si>
  <si>
    <t>51.23%</t>
  </si>
  <si>
    <t>13.26%</t>
  </si>
  <si>
    <t>20250211-052705</t>
  </si>
  <si>
    <t>13.459999999999999%</t>
  </si>
  <si>
    <t>20250211-055709</t>
  </si>
  <si>
    <t>20250211-062704</t>
  </si>
  <si>
    <t>20250211-064743</t>
  </si>
  <si>
    <t>20250211-070613</t>
  </si>
  <si>
    <t>20250211-021008</t>
  </si>
  <si>
    <t>58.78%</t>
  </si>
  <si>
    <t>17.32%</t>
  </si>
  <si>
    <t>20250211-024302</t>
  </si>
  <si>
    <t>16.0%</t>
  </si>
  <si>
    <t>20250211-031642</t>
  </si>
  <si>
    <t>20250211-034921</t>
  </si>
  <si>
    <t>20250211-041540</t>
  </si>
  <si>
    <t>20250211-043943</t>
  </si>
  <si>
    <t>20250211-110939</t>
  </si>
  <si>
    <t>20250211-111030</t>
  </si>
  <si>
    <t>20250211-114125</t>
  </si>
  <si>
    <t>1.47%</t>
  </si>
  <si>
    <t>1.41%</t>
  </si>
  <si>
    <t>20250211-114959</t>
  </si>
  <si>
    <t>20250211-115736</t>
  </si>
  <si>
    <t>20250211-120012</t>
  </si>
  <si>
    <t>20250210-4</t>
  </si>
  <si>
    <t>20250210-230159</t>
  </si>
  <si>
    <t>20250210-230523</t>
  </si>
  <si>
    <t>20250211-073716</t>
  </si>
  <si>
    <t>52.400000000000006%</t>
  </si>
  <si>
    <t>15.5%</t>
  </si>
  <si>
    <t>20250211-081122</t>
  </si>
  <si>
    <t>17.72%</t>
  </si>
  <si>
    <t>20250211-084202</t>
  </si>
  <si>
    <t>20250211-091116</t>
  </si>
  <si>
    <t>20250211-092855</t>
  </si>
  <si>
    <t>20250211-094926</t>
  </si>
  <si>
    <t>20250211-050711</t>
  </si>
  <si>
    <t>57.03%</t>
  </si>
  <si>
    <t>17.49%</t>
  </si>
  <si>
    <t>20250211-053317</t>
  </si>
  <si>
    <t>14.899999999999999%</t>
  </si>
  <si>
    <t>20250211-055808</t>
  </si>
  <si>
    <t>20250211-062253</t>
  </si>
  <si>
    <t>20250211-064456</t>
  </si>
  <si>
    <t>20250211-070420</t>
  </si>
  <si>
    <t>20250211-121038</t>
  </si>
  <si>
    <t>12.690000000000001%</t>
  </si>
  <si>
    <t>20250211-121909</t>
  </si>
  <si>
    <t>20250210-5</t>
  </si>
  <si>
    <t>20250210-230842</t>
  </si>
  <si>
    <t>20250210-231145</t>
  </si>
  <si>
    <t>20250211-072552</t>
  </si>
  <si>
    <t>56.96%</t>
  </si>
  <si>
    <t>14.77%</t>
  </si>
  <si>
    <t>20250211-075054</t>
  </si>
  <si>
    <t>20250211-081733</t>
  </si>
  <si>
    <t>20250211-084420</t>
  </si>
  <si>
    <t>20250211-090345</t>
  </si>
  <si>
    <t>20250211-092410</t>
  </si>
  <si>
    <t>20250211-123427</t>
  </si>
  <si>
    <t>4.47%</t>
  </si>
  <si>
    <t>2.68%</t>
  </si>
  <si>
    <t>20250211-124347</t>
  </si>
  <si>
    <t>20250211-125125</t>
  </si>
  <si>
    <t>20250211-125826</t>
  </si>
  <si>
    <t>objective-indicators-result-20250211-192138.csv</t>
  </si>
  <si>
    <t>20250211-1</t>
  </si>
  <si>
    <t>gemini-2.0-flash</t>
  </si>
  <si>
    <t>20250211-120426</t>
  </si>
  <si>
    <t>63.79%</t>
  </si>
  <si>
    <t>17.78%</t>
  </si>
  <si>
    <t>20250211-122423</t>
  </si>
  <si>
    <t>20.990000000000002%</t>
  </si>
  <si>
    <t>20250211-123831</t>
  </si>
  <si>
    <t>20250211-125038</t>
  </si>
  <si>
    <t>20250211-130230</t>
  </si>
  <si>
    <t>20250211-131516</t>
  </si>
  <si>
    <t>20250211-2</t>
  </si>
  <si>
    <t>20250211-132739</t>
  </si>
  <si>
    <t>61.370000000000005%</t>
  </si>
  <si>
    <t>20.01%</t>
  </si>
  <si>
    <t>20250211-134629</t>
  </si>
  <si>
    <t>23.34%</t>
  </si>
  <si>
    <t>20250211-140246</t>
  </si>
  <si>
    <t>20250211-141349</t>
  </si>
  <si>
    <t>20250211-142543</t>
  </si>
  <si>
    <t>20250211-143843</t>
  </si>
  <si>
    <t>20250211-3</t>
  </si>
  <si>
    <t>20250211-145011</t>
  </si>
  <si>
    <t>66.09%</t>
  </si>
  <si>
    <t>21.709999999999997%</t>
  </si>
  <si>
    <t>20250211-150857</t>
  </si>
  <si>
    <t>20.53%</t>
  </si>
  <si>
    <t>20250211-152408</t>
  </si>
  <si>
    <t>20250211-153634</t>
  </si>
  <si>
    <t>20250211-154638</t>
  </si>
  <si>
    <t>20250211-155845</t>
  </si>
  <si>
    <t>20250211-4</t>
  </si>
  <si>
    <t>20250211-161029</t>
  </si>
  <si>
    <t>64.98%</t>
  </si>
  <si>
    <t>19.98%</t>
  </si>
  <si>
    <t>20250211-163005</t>
  </si>
  <si>
    <t>23.3%</t>
  </si>
  <si>
    <t>20250211-164503</t>
  </si>
  <si>
    <t>20250211-165715</t>
  </si>
  <si>
    <t>20250211-170702</t>
  </si>
  <si>
    <t>20250211-171850</t>
  </si>
  <si>
    <t>20250211-5</t>
  </si>
  <si>
    <t>20250211-105302</t>
  </si>
  <si>
    <t>50.0%</t>
  </si>
  <si>
    <t>14.540000000000001%</t>
  </si>
  <si>
    <t>20250211-112554</t>
  </si>
  <si>
    <t>14.84%</t>
  </si>
  <si>
    <t>20250211-115459</t>
  </si>
  <si>
    <t>20250211-122641</t>
  </si>
  <si>
    <t>20250211-124214</t>
  </si>
  <si>
    <t>20250211-130109</t>
  </si>
  <si>
    <t>20250211-173101</t>
  </si>
  <si>
    <t>3.01%</t>
  </si>
  <si>
    <t>0.9199999999999999%</t>
  </si>
  <si>
    <t>20250211-173218</t>
  </si>
  <si>
    <t>20250211-174407</t>
  </si>
  <si>
    <t>20250211-175444</t>
  </si>
  <si>
    <t>20250211-180711</t>
  </si>
  <si>
    <t>Based-Model</t>
  </si>
  <si>
    <t>Cascade</t>
  </si>
  <si>
    <t>Direct</t>
  </si>
  <si>
    <t>Level 1</t>
  </si>
  <si>
    <t>Level 2</t>
  </si>
  <si>
    <t>Level 3</t>
  </si>
  <si>
    <t>Checklist</t>
  </si>
  <si>
    <t>Skeleton</t>
  </si>
  <si>
    <t>Code</t>
  </si>
  <si>
    <t>PV</t>
  </si>
  <si>
    <t>-</t>
  </si>
  <si>
    <t>CodeGemma</t>
  </si>
  <si>
    <t>CodeLlama</t>
  </si>
  <si>
    <t xml:space="preserve">GPT-3.5-turbo </t>
  </si>
  <si>
    <t>GPT-4o</t>
  </si>
  <si>
    <t xml:space="preserve">Gemini 1.5 pro </t>
  </si>
  <si>
    <t>Gemini 2.0-flash</t>
  </si>
  <si>
    <t>Gemini 2.0-pro*</t>
  </si>
  <si>
    <t>Average</t>
  </si>
  <si>
    <t>求和项:checklist-value汇总</t>
  </si>
  <si>
    <t>求和项:checklist-value</t>
  </si>
  <si>
    <t>求和项:skeleton-value汇总</t>
  </si>
  <si>
    <t>求和项:skeleton-value</t>
  </si>
  <si>
    <t>求和项:code汇总</t>
  </si>
  <si>
    <t>求和项:code</t>
  </si>
  <si>
    <t>求和项:parameter汇总</t>
  </si>
  <si>
    <t>求和项:parameter</t>
  </si>
  <si>
    <t>Gemma-7B</t>
  </si>
  <si>
    <t>Mistral-7B-v0.3</t>
  </si>
  <si>
    <t>StarCoder2-7B</t>
  </si>
  <si>
    <t>Llama-2-7B</t>
  </si>
  <si>
    <t>Llama-3.1-7B</t>
  </si>
  <si>
    <t>Llama-3.2-3B</t>
  </si>
  <si>
    <t>Phi-3-14B</t>
  </si>
  <si>
    <t>Phi-4-14B</t>
  </si>
  <si>
    <t>Gemma-2-9B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</si>
</sst>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charset val="134"/>
      <scheme val="minor"/>
    </font>
    <font>
      <sz val="7.5"/>
      <color theme="1"/>
      <name val="Calibri"/>
      <family val="2"/>
    </font>
    <font>
      <sz val="7.5"/>
      <color rgb="FF000000"/>
      <name val="Calibri"/>
      <family val="2"/>
    </font>
    <font>
      <b/>
      <sz val="7.5"/>
      <color theme="1"/>
      <name val="Calibri"/>
      <family val="2"/>
    </font>
    <font>
      <b/>
      <u/>
      <sz val="7.5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3" borderId="0" xfId="0" applyFill="1"/>
    <xf numFmtId="10" fontId="0" fillId="3" borderId="0" xfId="0" applyNumberFormat="1" applyFill="1"/>
    <xf numFmtId="0" fontId="0" fillId="4" borderId="0" xfId="0" applyFill="1"/>
    <xf numFmtId="10" fontId="0" fillId="4" borderId="0" xfId="0" applyNumberFormat="1" applyFill="1"/>
    <xf numFmtId="10" fontId="0" fillId="2" borderId="1" xfId="0" applyNumberFormat="1" applyFill="1" applyBorder="1"/>
    <xf numFmtId="10" fontId="0" fillId="3" borderId="1" xfId="0" applyNumberFormat="1" applyFill="1" applyBorder="1"/>
    <xf numFmtId="10" fontId="0" fillId="4" borderId="1" xfId="0" applyNumberFormat="1" applyFill="1" applyBorder="1"/>
    <xf numFmtId="10" fontId="0" fillId="0" borderId="1" xfId="0" applyNumberFormat="1" applyBorder="1"/>
    <xf numFmtId="10" fontId="0" fillId="2" borderId="2" xfId="0" applyNumberFormat="1" applyFill="1" applyBorder="1"/>
    <xf numFmtId="10" fontId="0" fillId="3" borderId="2" xfId="0" applyNumberFormat="1" applyFill="1" applyBorder="1"/>
    <xf numFmtId="10" fontId="0" fillId="4" borderId="2" xfId="0" applyNumberFormat="1" applyFill="1" applyBorder="1"/>
    <xf numFmtId="10" fontId="0" fillId="0" borderId="2" xfId="0" applyNumberFormat="1" applyBorder="1"/>
    <xf numFmtId="10" fontId="1" fillId="2" borderId="0" xfId="0" applyNumberFormat="1" applyFont="1" applyFill="1"/>
    <xf numFmtId="10" fontId="1" fillId="2" borderId="1" xfId="0" applyNumberFormat="1" applyFont="1" applyFill="1" applyBorder="1"/>
    <xf numFmtId="10" fontId="1" fillId="2" borderId="2" xfId="0" applyNumberFormat="1" applyFont="1" applyFill="1" applyBorder="1"/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10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10" fontId="4" fillId="0" borderId="4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10" fontId="2" fillId="0" borderId="5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10" fontId="5" fillId="0" borderId="4" xfId="0" applyNumberFormat="1" applyFont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4">
    <dxf>
      <numFmt numFmtId="14" formatCode="0.00%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699.829512152777" createdVersion="6" refreshedVersion="6" minRefreshableVersion="3" recordCount="354" xr:uid="{51F80178-1AC2-428F-A39F-DC42E7CDC8B5}">
  <cacheSource type="worksheet">
    <worksheetSource name="objective_indicators_result"/>
  </cacheSource>
  <cacheFields count="14">
    <cacheField name="Source.Name" numFmtId="0">
      <sharedItems/>
    </cacheField>
    <cacheField name="date" numFmtId="0">
      <sharedItems/>
    </cacheField>
    <cacheField name="model" numFmtId="0">
      <sharedItems count="15">
        <s v="codellama"/>
        <s v="gemma"/>
        <s v="gemma2"/>
        <s v="gpt-3.5-turbo-0125"/>
        <s v="llama2"/>
        <s v="llama3.1"/>
        <s v="llama3.2"/>
        <s v="Mistral"/>
        <s v="phi4"/>
        <s v="codegemma"/>
        <s v="gemini-1.5-pro"/>
        <s v="gemini-2.0-pro-exp"/>
        <s v="gpt-4o"/>
        <s v="phi3-medium-128k"/>
        <s v="gemini-2.0-flash"/>
      </sharedItems>
    </cacheField>
    <cacheField name="mode" numFmtId="0">
      <sharedItems count="2">
        <s v="cascade"/>
        <s v="direct"/>
      </sharedItems>
    </cacheField>
    <cacheField name="timestamp" numFmtId="0">
      <sharedItems/>
    </cacheField>
    <cacheField name="level" numFmtId="0">
      <sharedItems containsSemiMixedTypes="0" containsString="0" containsNumber="1" containsInteger="1" minValue="1" maxValue="3" count="3">
        <n v="3"/>
        <n v="1"/>
        <n v="2"/>
      </sharedItems>
    </cacheField>
    <cacheField name="checklist" numFmtId="0">
      <sharedItems/>
    </cacheField>
    <cacheField name="skeleton" numFmtId="0">
      <sharedItems/>
    </cacheField>
    <cacheField name="code" numFmtId="0">
      <sharedItems containsSemiMixedTypes="0" containsString="0" containsNumber="1" minValue="0" maxValue="0.54979999999999996"/>
    </cacheField>
    <cacheField name="parameter" numFmtId="0">
      <sharedItems containsSemiMixedTypes="0" containsString="0" containsNumber="1" minValue="0" maxValue="0.67579999999999996"/>
    </cacheField>
    <cacheField name="列1" numFmtId="0">
      <sharedItems/>
    </cacheField>
    <cacheField name="作废" numFmtId="0">
      <sharedItems containsString="0" containsBlank="1" containsNumber="1" containsInteger="1" minValue="1" maxValue="1" count="2">
        <m/>
        <n v="1"/>
      </sharedItems>
    </cacheField>
    <cacheField name="checklist-value" numFmtId="0">
      <sharedItems containsMixedTypes="1" containsNumber="1" minValue="0" maxValue="0.66090000000000004"/>
    </cacheField>
    <cacheField name="skeleton-value" numFmtId="10">
      <sharedItems containsMixedTypes="1" containsNumber="1" minValue="0" maxValue="0.23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">
  <r>
    <s v="objective-indicators-result-20250210-162401.csv"/>
    <s v="20250208"/>
    <x v="0"/>
    <x v="0"/>
    <s v="20250208-234948"/>
    <x v="0"/>
    <s v="None"/>
    <s v="None"/>
    <n v="5.0000000000000001E-4"/>
    <n v="0"/>
    <s v="codellamacascade20250208-2349483"/>
    <x v="0"/>
    <s v="None"/>
    <s v="None"/>
  </r>
  <r>
    <s v="objective-indicators-result-20250210-162401.csv"/>
    <s v="20250208"/>
    <x v="0"/>
    <x v="1"/>
    <s v="20250209-012905"/>
    <x v="0"/>
    <s v="None"/>
    <s v="None"/>
    <n v="7.4899999999999994E-2"/>
    <n v="0"/>
    <s v="codellamadirect20250209-0129053"/>
    <x v="0"/>
    <s v="None"/>
    <s v="None"/>
  </r>
  <r>
    <s v="objective-indicators-result-20250210-162401.csv"/>
    <s v="20250208"/>
    <x v="1"/>
    <x v="0"/>
    <s v="20250208-224057"/>
    <x v="1"/>
    <s v="40.97%"/>
    <s v="5.41%"/>
    <n v="4.8300000000000003E-2"/>
    <n v="0"/>
    <s v="gemmacascade20250208-2240571"/>
    <x v="0"/>
    <n v="0.40970000000000001"/>
    <n v="5.4100000000000002E-2"/>
  </r>
  <r>
    <s v="objective-indicators-result-20250210-162401.csv"/>
    <s v="20250208"/>
    <x v="1"/>
    <x v="0"/>
    <s v="20250208-224408"/>
    <x v="2"/>
    <s v="None"/>
    <s v="6.29%"/>
    <n v="6.5299999999999997E-2"/>
    <n v="0"/>
    <s v="gemmacascade20250208-2244082"/>
    <x v="0"/>
    <s v="None"/>
    <n v="6.2899999999999998E-2"/>
  </r>
  <r>
    <s v="objective-indicators-result-20250210-162401.csv"/>
    <s v="20250208"/>
    <x v="1"/>
    <x v="0"/>
    <s v="20250208-224622"/>
    <x v="0"/>
    <s v="None"/>
    <s v="None"/>
    <n v="6.140000000000001E-2"/>
    <n v="0"/>
    <s v="gemmacascade20250208-2246223"/>
    <x v="0"/>
    <s v="None"/>
    <s v="None"/>
  </r>
  <r>
    <s v="objective-indicators-result-20250210-162401.csv"/>
    <s v="20250208"/>
    <x v="1"/>
    <x v="1"/>
    <s v="20250209-003934"/>
    <x v="1"/>
    <s v="None"/>
    <s v="None"/>
    <n v="1.03E-2"/>
    <n v="0"/>
    <s v="gemmadirect20250209-0039341"/>
    <x v="0"/>
    <s v="None"/>
    <s v="None"/>
  </r>
  <r>
    <s v="objective-indicators-result-20250210-162401.csv"/>
    <s v="20250208"/>
    <x v="1"/>
    <x v="1"/>
    <s v="20250209-004048"/>
    <x v="2"/>
    <s v="None"/>
    <s v="None"/>
    <n v="2.58E-2"/>
    <n v="0"/>
    <s v="gemmadirect20250209-0040482"/>
    <x v="0"/>
    <s v="None"/>
    <s v="None"/>
  </r>
  <r>
    <s v="objective-indicators-result-20250210-162401.csv"/>
    <s v="20250208"/>
    <x v="1"/>
    <x v="1"/>
    <s v="20250209-004154"/>
    <x v="0"/>
    <s v="None"/>
    <s v="None"/>
    <n v="5.5599999999999997E-2"/>
    <n v="0"/>
    <s v="gemmadirect20250209-0041543"/>
    <x v="0"/>
    <s v="None"/>
    <s v="None"/>
  </r>
  <r>
    <s v="objective-indicators-result-20250210-162401.csv"/>
    <s v="20250208"/>
    <x v="2"/>
    <x v="0"/>
    <s v="20250208-224734"/>
    <x v="1"/>
    <s v="43.76%"/>
    <s v="10.2%"/>
    <n v="6.7500000000000004E-2"/>
    <n v="6.5000000000000002E-2"/>
    <s v="gemma2cascade20250208-2247341"/>
    <x v="0"/>
    <n v="0.43759999999999999"/>
    <n v="0.10199999999999999"/>
  </r>
  <r>
    <s v="objective-indicators-result-20250210-162401.csv"/>
    <s v="20250208"/>
    <x v="2"/>
    <x v="0"/>
    <s v="20250208-225534"/>
    <x v="2"/>
    <s v="None"/>
    <s v="7.380000000000001%"/>
    <n v="8.6300000000000002E-2"/>
    <n v="1.9800000000000002E-2"/>
    <s v="gemma2cascade20250208-2255342"/>
    <x v="0"/>
    <s v="None"/>
    <n v="7.3800000000000004E-2"/>
  </r>
  <r>
    <s v="objective-indicators-result-20250210-162401.csv"/>
    <s v="20250208"/>
    <x v="2"/>
    <x v="0"/>
    <s v="20250208-230129"/>
    <x v="0"/>
    <s v="None"/>
    <s v="None"/>
    <n v="9.2999999999999999E-2"/>
    <n v="0.113"/>
    <s v="gemma2cascade20250208-2301293"/>
    <x v="0"/>
    <s v="None"/>
    <s v="None"/>
  </r>
  <r>
    <s v="objective-indicators-result-20250210-162401.csv"/>
    <s v="20250208"/>
    <x v="2"/>
    <x v="1"/>
    <s v="20250209-004317"/>
    <x v="1"/>
    <s v="None"/>
    <s v="None"/>
    <n v="6.2E-2"/>
    <n v="3.9899999999999998E-2"/>
    <s v="gemma2direct20250209-0043171"/>
    <x v="0"/>
    <s v="None"/>
    <s v="None"/>
  </r>
  <r>
    <s v="objective-indicators-result-20250210-162401.csv"/>
    <s v="20250208"/>
    <x v="2"/>
    <x v="1"/>
    <s v="20250209-004712"/>
    <x v="2"/>
    <s v="None"/>
    <s v="None"/>
    <n v="6.0900000000000003E-2"/>
    <n v="9.9699999999999997E-2"/>
    <s v="gemma2direct20250209-0047122"/>
    <x v="0"/>
    <s v="None"/>
    <s v="None"/>
  </r>
  <r>
    <s v="objective-indicators-result-20250210-162401.csv"/>
    <s v="20250208"/>
    <x v="2"/>
    <x v="1"/>
    <s v="20250209-005156"/>
    <x v="0"/>
    <s v="None"/>
    <s v="None"/>
    <n v="0.1079"/>
    <n v="6.3299999999999995E-2"/>
    <s v="gemma2direct20250209-0051563"/>
    <x v="0"/>
    <s v="None"/>
    <s v="None"/>
  </r>
  <r>
    <s v="objective-indicators-result-20250210-162401.csv"/>
    <s v="20250208"/>
    <x v="3"/>
    <x v="0"/>
    <s v="20250208-194449"/>
    <x v="1"/>
    <s v="40.07%"/>
    <s v="8.84%"/>
    <n v="0.13289999999999999"/>
    <n v="0.36659999999999998"/>
    <s v="gpt-3.5-turbo-0125cascade20250208-1944491"/>
    <x v="0"/>
    <n v="0.4007"/>
    <n v="8.8400000000000006E-2"/>
  </r>
  <r>
    <s v="objective-indicators-result-20250210-162401.csv"/>
    <s v="20250208"/>
    <x v="3"/>
    <x v="0"/>
    <s v="20250208-194958"/>
    <x v="2"/>
    <s v="None"/>
    <s v="14.069999999999999%"/>
    <n v="0.1227"/>
    <n v="0.41020000000000001"/>
    <s v="gpt-3.5-turbo-0125cascade20250208-1949582"/>
    <x v="0"/>
    <s v="None"/>
    <n v="0.14069999999999899"/>
  </r>
  <r>
    <s v="objective-indicators-result-20250210-162401.csv"/>
    <s v="20250208"/>
    <x v="3"/>
    <x v="0"/>
    <s v="20250208-195435"/>
    <x v="0"/>
    <s v="None"/>
    <s v="None"/>
    <n v="0.3977"/>
    <n v="0.5101"/>
    <s v="gpt-3.5-turbo-0125cascade20250208-1954353"/>
    <x v="0"/>
    <s v="None"/>
    <s v="None"/>
  </r>
  <r>
    <s v="objective-indicators-result-20250210-162401.csv"/>
    <s v="20250208"/>
    <x v="3"/>
    <x v="1"/>
    <s v="20250208-201523"/>
    <x v="1"/>
    <s v="None"/>
    <s v="None"/>
    <n v="0.1341"/>
    <n v="0.37630000000000002"/>
    <s v="gpt-3.5-turbo-0125direct20250208-2015231"/>
    <x v="0"/>
    <s v="None"/>
    <s v="None"/>
  </r>
  <r>
    <s v="objective-indicators-result-20250210-162401.csv"/>
    <s v="20250208"/>
    <x v="3"/>
    <x v="1"/>
    <s v="20250208-201947"/>
    <x v="2"/>
    <s v="None"/>
    <s v="None"/>
    <n v="0.1328"/>
    <n v="0.43809999999999999"/>
    <s v="gpt-3.5-turbo-0125direct20250208-2019472"/>
    <x v="0"/>
    <s v="None"/>
    <s v="None"/>
  </r>
  <r>
    <s v="objective-indicators-result-20250210-162401.csv"/>
    <s v="20250208"/>
    <x v="3"/>
    <x v="1"/>
    <s v="20250208-202434"/>
    <x v="0"/>
    <s v="None"/>
    <s v="None"/>
    <n v="0.36299999999999999"/>
    <n v="0.31850000000000001"/>
    <s v="gpt-3.5-turbo-0125direct20250208-2024343"/>
    <x v="0"/>
    <s v="None"/>
    <s v="None"/>
  </r>
  <r>
    <s v="objective-indicators-result-20250210-162401.csv"/>
    <s v="20250208"/>
    <x v="4"/>
    <x v="0"/>
    <s v="20250209-001331"/>
    <x v="1"/>
    <s v="3.6900000000000004%"/>
    <s v="0.0%"/>
    <n v="4.7000000000000002E-3"/>
    <n v="0"/>
    <s v="llama2cascade20250209-0013311"/>
    <x v="0"/>
    <n v="3.6900000000000002E-2"/>
    <n v="0"/>
  </r>
  <r>
    <s v="objective-indicators-result-20250210-162401.csv"/>
    <s v="20250208"/>
    <x v="4"/>
    <x v="0"/>
    <s v="20250209-001629"/>
    <x v="2"/>
    <s v="None"/>
    <s v="0.0%"/>
    <n v="0"/>
    <n v="0"/>
    <s v="llama2cascade20250209-0016292"/>
    <x v="0"/>
    <s v="None"/>
    <n v="0"/>
  </r>
  <r>
    <s v="objective-indicators-result-20250210-162401.csv"/>
    <s v="20250208"/>
    <x v="4"/>
    <x v="0"/>
    <s v="20250209-001838"/>
    <x v="0"/>
    <s v="None"/>
    <s v="None"/>
    <n v="1.1599999999999999E-2"/>
    <n v="0"/>
    <s v="llama2cascade20250209-0018383"/>
    <x v="0"/>
    <s v="None"/>
    <s v="None"/>
  </r>
  <r>
    <s v="objective-indicators-result-20250210-162401.csv"/>
    <s v="20250208"/>
    <x v="4"/>
    <x v="1"/>
    <s v="20250209-014350"/>
    <x v="1"/>
    <s v="None"/>
    <s v="None"/>
    <n v="1.2999999999999999E-3"/>
    <n v="0"/>
    <s v="llama2direct20250209-0143501"/>
    <x v="0"/>
    <s v="None"/>
    <s v="None"/>
  </r>
  <r>
    <s v="objective-indicators-result-20250210-162401.csv"/>
    <s v="20250208"/>
    <x v="5"/>
    <x v="0"/>
    <s v="20250209-001956"/>
    <x v="1"/>
    <s v="5.53%"/>
    <s v="2.54%"/>
    <n v="1.29E-2"/>
    <n v="0"/>
    <s v="llama3.1cascade20250209-0019561"/>
    <x v="0"/>
    <n v="5.5300000000000002E-2"/>
    <n v="2.5399999999999999E-2"/>
  </r>
  <r>
    <s v="objective-indicators-result-20250210-162401.csv"/>
    <s v="20250208"/>
    <x v="5"/>
    <x v="0"/>
    <s v="20250209-002418"/>
    <x v="2"/>
    <s v="None"/>
    <s v="2.73%"/>
    <n v="3.8899999999999997E-2"/>
    <n v="0"/>
    <s v="llama3.1cascade20250209-0024182"/>
    <x v="0"/>
    <s v="None"/>
    <n v="2.7300000000000001E-2"/>
  </r>
  <r>
    <s v="objective-indicators-result-20250210-162401.csv"/>
    <s v="20250208"/>
    <x v="5"/>
    <x v="0"/>
    <s v="20250209-002804"/>
    <x v="0"/>
    <s v="None"/>
    <s v="None"/>
    <n v="2.0500000000000004E-2"/>
    <n v="0"/>
    <s v="llama3.1cascade20250209-0028043"/>
    <x v="0"/>
    <s v="None"/>
    <s v="None"/>
  </r>
  <r>
    <s v="objective-indicators-result-20250210-162401.csv"/>
    <s v="20250208"/>
    <x v="5"/>
    <x v="1"/>
    <s v="20250208-203155"/>
    <x v="1"/>
    <s v="None"/>
    <s v="None"/>
    <n v="0"/>
    <n v="0"/>
    <s v="llama3.1direct20250208-2031551"/>
    <x v="0"/>
    <s v="None"/>
    <s v="None"/>
  </r>
  <r>
    <s v="objective-indicators-result-20250210-162401.csv"/>
    <s v="20250208"/>
    <x v="5"/>
    <x v="1"/>
    <s v="20250208-203430"/>
    <x v="2"/>
    <s v="None"/>
    <s v="None"/>
    <n v="1.3299999999999998E-2"/>
    <n v="0"/>
    <s v="llama3.1direct20250208-2034302"/>
    <x v="0"/>
    <s v="None"/>
    <s v="None"/>
  </r>
  <r>
    <s v="objective-indicators-result-20250210-162401.csv"/>
    <s v="20250208"/>
    <x v="5"/>
    <x v="1"/>
    <s v="20250208-203749"/>
    <x v="0"/>
    <s v="None"/>
    <s v="None"/>
    <n v="3.49E-2"/>
    <n v="0"/>
    <s v="llama3.1direct20250208-2037493"/>
    <x v="0"/>
    <s v="None"/>
    <s v="None"/>
  </r>
  <r>
    <s v="objective-indicators-result-20250210-162401.csv"/>
    <s v="20250208"/>
    <x v="5"/>
    <x v="1"/>
    <s v="20250209-014833"/>
    <x v="1"/>
    <s v="None"/>
    <s v="None"/>
    <n v="2.64E-2"/>
    <n v="0"/>
    <s v="llama3.1direct20250209-0148331"/>
    <x v="1"/>
    <s v="None"/>
    <s v="None"/>
  </r>
  <r>
    <s v="objective-indicators-result-20250210-162401.csv"/>
    <s v="20250208"/>
    <x v="5"/>
    <x v="1"/>
    <s v="20250209-015116"/>
    <x v="2"/>
    <s v="None"/>
    <s v="None"/>
    <n v="1.66E-2"/>
    <n v="2.2000000000000001E-3"/>
    <s v="llama3.1direct20250209-0151162"/>
    <x v="0"/>
    <s v="None"/>
    <s v="None"/>
  </r>
  <r>
    <s v="objective-indicators-result-20250210-162401.csv"/>
    <s v="20250208"/>
    <x v="5"/>
    <x v="1"/>
    <s v="20250209-015436"/>
    <x v="0"/>
    <s v="None"/>
    <s v="None"/>
    <n v="5.9299999999999999E-2"/>
    <n v="0"/>
    <s v="llama3.1direct20250209-0154363"/>
    <x v="1"/>
    <s v="None"/>
    <s v="None"/>
  </r>
  <r>
    <s v="objective-indicators-result-20250210-162401.csv"/>
    <s v="20250208"/>
    <x v="6"/>
    <x v="0"/>
    <s v="20250209-000727"/>
    <x v="1"/>
    <s v="1.4000000000000001%"/>
    <s v="0.5599999999999999%"/>
    <n v="1.0800000000000001E-2"/>
    <n v="0"/>
    <s v="llama3.2cascade20250209-0007271"/>
    <x v="0"/>
    <n v="1.4E-2"/>
    <n v="5.5999999999999904E-3"/>
  </r>
  <r>
    <s v="objective-indicators-result-20250210-162401.csv"/>
    <s v="20250208"/>
    <x v="6"/>
    <x v="0"/>
    <s v="20250209-000956"/>
    <x v="2"/>
    <s v="None"/>
    <s v="0.0%"/>
    <n v="0"/>
    <n v="0"/>
    <s v="llama3.2cascade20250209-0009562"/>
    <x v="0"/>
    <s v="None"/>
    <n v="0"/>
  </r>
  <r>
    <s v="objective-indicators-result-20250210-162401.csv"/>
    <s v="20250208"/>
    <x v="6"/>
    <x v="1"/>
    <s v="20250209-014228"/>
    <x v="0"/>
    <s v="None"/>
    <s v="None"/>
    <n v="8.3000000000000001E-3"/>
    <n v="0"/>
    <s v="llama3.2direct20250209-0142283"/>
    <x v="0"/>
    <s v="None"/>
    <s v="None"/>
  </r>
  <r>
    <s v="objective-indicators-result-20250210-162401.csv"/>
    <s v="20250208"/>
    <x v="7"/>
    <x v="0"/>
    <s v="20250208-222810"/>
    <x v="1"/>
    <s v="7.739999999999999%"/>
    <s v="8.0%"/>
    <n v="8.5099999999999995E-2"/>
    <n v="7.7399999999999997E-2"/>
    <s v="Mistralcascade20250208-2228101"/>
    <x v="0"/>
    <n v="7.7399999999999899E-2"/>
    <n v="0.08"/>
  </r>
  <r>
    <s v="objective-indicators-result-20250210-162401.csv"/>
    <s v="20250208"/>
    <x v="7"/>
    <x v="0"/>
    <s v="20250208-223358"/>
    <x v="2"/>
    <s v="None"/>
    <s v="8.19%"/>
    <n v="7.0800000000000002E-2"/>
    <n v="8.0699999999999994E-2"/>
    <s v="Mistralcascade20250208-2233582"/>
    <x v="0"/>
    <s v="None"/>
    <n v="8.1900000000000001E-2"/>
  </r>
  <r>
    <s v="objective-indicators-result-20250210-162401.csv"/>
    <s v="20250208"/>
    <x v="7"/>
    <x v="0"/>
    <s v="20250208-223832"/>
    <x v="0"/>
    <s v="None"/>
    <s v="None"/>
    <n v="4.9399999999999993E-2"/>
    <n v="6.6400000000000001E-2"/>
    <s v="Mistralcascade20250208-2238323"/>
    <x v="0"/>
    <s v="None"/>
    <s v="None"/>
  </r>
  <r>
    <s v="objective-indicators-result-20250210-162401.csv"/>
    <s v="20250208"/>
    <x v="7"/>
    <x v="1"/>
    <s v="20250209-003113"/>
    <x v="1"/>
    <s v="None"/>
    <s v="None"/>
    <n v="0.06"/>
    <n v="5.510000000000001E-2"/>
    <s v="Mistraldirect20250209-0031131"/>
    <x v="0"/>
    <s v="None"/>
    <s v="None"/>
  </r>
  <r>
    <s v="objective-indicators-result-20250210-162401.csv"/>
    <s v="20250208"/>
    <x v="7"/>
    <x v="1"/>
    <s v="20250209-003355"/>
    <x v="2"/>
    <s v="None"/>
    <s v="None"/>
    <n v="4.8099999999999997E-2"/>
    <n v="9.0700000000000003E-2"/>
    <s v="Mistraldirect20250209-0033552"/>
    <x v="0"/>
    <s v="None"/>
    <s v="None"/>
  </r>
  <r>
    <s v="objective-indicators-result-20250210-162401.csv"/>
    <s v="20250208"/>
    <x v="7"/>
    <x v="1"/>
    <s v="20250209-003640"/>
    <x v="0"/>
    <s v="None"/>
    <s v="None"/>
    <n v="5.2299999999999992E-2"/>
    <n v="5.5500000000000001E-2"/>
    <s v="Mistraldirect20250209-0036403"/>
    <x v="0"/>
    <s v="None"/>
    <s v="None"/>
  </r>
  <r>
    <s v="objective-indicators-result-20250210-162401.csv"/>
    <s v="20250208"/>
    <x v="8"/>
    <x v="0"/>
    <s v="20250208-230700"/>
    <x v="1"/>
    <s v="47.24%"/>
    <s v="0.8500000000000001%"/>
    <n v="1.18E-2"/>
    <n v="0"/>
    <s v="phi4cascade20250208-2307001"/>
    <x v="0"/>
    <n v="0.47239999999999999"/>
    <n v="8.5000000000000006E-3"/>
  </r>
  <r>
    <s v="objective-indicators-result-20250210-162401.csv"/>
    <s v="20250208"/>
    <x v="8"/>
    <x v="0"/>
    <s v="20250208-232019"/>
    <x v="2"/>
    <s v="None"/>
    <s v="2.02%"/>
    <n v="1.7299999999999999E-2"/>
    <n v="3.2399999999999998E-2"/>
    <s v="phi4cascade20250208-2320192"/>
    <x v="0"/>
    <s v="None"/>
    <n v="2.0199999999999999E-2"/>
  </r>
  <r>
    <s v="objective-indicators-result-20250210-162401.csv"/>
    <s v="20250208"/>
    <x v="8"/>
    <x v="0"/>
    <s v="20250208-233057"/>
    <x v="0"/>
    <s v="None"/>
    <s v="None"/>
    <n v="0.14660000000000001"/>
    <n v="0.13350000000000001"/>
    <s v="phi4cascade20250208-2330573"/>
    <x v="0"/>
    <s v="None"/>
    <s v="None"/>
  </r>
  <r>
    <s v="objective-indicators-result-20250210-162401.csv"/>
    <s v="20250208"/>
    <x v="8"/>
    <x v="1"/>
    <s v="20250209-005717"/>
    <x v="1"/>
    <s v="None"/>
    <s v="None"/>
    <n v="9.9000000000000005E-2"/>
    <n v="0.13070000000000001"/>
    <s v="phi4direct20250209-0057171"/>
    <x v="0"/>
    <s v="None"/>
    <s v="None"/>
  </r>
  <r>
    <s v="objective-indicators-result-20250210-162401.csv"/>
    <s v="20250208"/>
    <x v="8"/>
    <x v="1"/>
    <s v="20250209-010707"/>
    <x v="2"/>
    <s v="None"/>
    <s v="None"/>
    <n v="7.9799999999999996E-2"/>
    <n v="0.14649999999999999"/>
    <s v="phi4direct20250209-0107072"/>
    <x v="0"/>
    <s v="None"/>
    <s v="None"/>
  </r>
  <r>
    <s v="objective-indicators-result-20250210-162401.csv"/>
    <s v="20250208"/>
    <x v="8"/>
    <x v="1"/>
    <s v="20250209-011541"/>
    <x v="0"/>
    <s v="None"/>
    <s v="None"/>
    <n v="0.1588"/>
    <n v="0.1182"/>
    <s v="phi4direct20250209-0115413"/>
    <x v="0"/>
    <s v="None"/>
    <s v="None"/>
  </r>
  <r>
    <s v="objective-indicators-result-20250210-162401.csv"/>
    <s v="20250209"/>
    <x v="0"/>
    <x v="0"/>
    <s v="20250209-203420"/>
    <x v="0"/>
    <s v="None"/>
    <s v="None"/>
    <n v="2.9700000000000001E-2"/>
    <n v="0"/>
    <s v="codellamacascade20250209-2034203"/>
    <x v="0"/>
    <s v="None"/>
    <s v="None"/>
  </r>
  <r>
    <s v="objective-indicators-result-20250210-162401.csv"/>
    <s v="20250209"/>
    <x v="0"/>
    <x v="1"/>
    <s v="20250209-223048"/>
    <x v="0"/>
    <s v="None"/>
    <s v="None"/>
    <n v="6.9800000000000001E-2"/>
    <n v="2.1000000000000001E-2"/>
    <s v="codellamadirect20250209-2230483"/>
    <x v="0"/>
    <s v="None"/>
    <s v="None"/>
  </r>
  <r>
    <s v="objective-indicators-result-20250210-162401.csv"/>
    <s v="20250209"/>
    <x v="1"/>
    <x v="0"/>
    <s v="20250209-193237"/>
    <x v="1"/>
    <s v="37.85%"/>
    <s v="5.33%"/>
    <n v="3.2800000000000003E-2"/>
    <n v="0"/>
    <s v="gemmacascade20250209-1932371"/>
    <x v="0"/>
    <n v="0.3785"/>
    <n v="5.33E-2"/>
  </r>
  <r>
    <s v="objective-indicators-result-20250210-162401.csv"/>
    <s v="20250209"/>
    <x v="1"/>
    <x v="0"/>
    <s v="20250209-193555"/>
    <x v="2"/>
    <s v="None"/>
    <s v="7.9%"/>
    <n v="7.7100000000000002E-2"/>
    <n v="0"/>
    <s v="gemmacascade20250209-1935552"/>
    <x v="0"/>
    <s v="None"/>
    <n v="7.9000000000000001E-2"/>
  </r>
  <r>
    <s v="objective-indicators-result-20250210-162401.csv"/>
    <s v="20250209"/>
    <x v="1"/>
    <x v="0"/>
    <s v="20250209-193813"/>
    <x v="0"/>
    <s v="None"/>
    <s v="None"/>
    <n v="4.4200000000000003E-2"/>
    <n v="0"/>
    <s v="gemmacascade20250209-1938133"/>
    <x v="0"/>
    <s v="None"/>
    <s v="None"/>
  </r>
  <r>
    <s v="objective-indicators-result-20250210-162401.csv"/>
    <s v="20250209"/>
    <x v="1"/>
    <x v="1"/>
    <s v="20250209-214437"/>
    <x v="1"/>
    <s v="None"/>
    <s v="None"/>
    <n v="3.1399999999999997E-2"/>
    <n v="0"/>
    <s v="gemmadirect20250209-2144371"/>
    <x v="0"/>
    <s v="None"/>
    <s v="None"/>
  </r>
  <r>
    <s v="objective-indicators-result-20250210-162401.csv"/>
    <s v="20250209"/>
    <x v="1"/>
    <x v="1"/>
    <s v="20250209-214600"/>
    <x v="2"/>
    <s v="None"/>
    <s v="None"/>
    <n v="1.3299999999999998E-2"/>
    <n v="0"/>
    <s v="gemmadirect20250209-2146002"/>
    <x v="0"/>
    <s v="None"/>
    <s v="None"/>
  </r>
  <r>
    <s v="objective-indicators-result-20250210-162401.csv"/>
    <s v="20250209"/>
    <x v="1"/>
    <x v="1"/>
    <s v="20250209-214651"/>
    <x v="0"/>
    <s v="None"/>
    <s v="None"/>
    <n v="4.9299999999999997E-2"/>
    <n v="0"/>
    <s v="gemmadirect20250209-2146513"/>
    <x v="0"/>
    <s v="None"/>
    <s v="None"/>
  </r>
  <r>
    <s v="objective-indicators-result-20250210-162401.csv"/>
    <s v="20250209"/>
    <x v="2"/>
    <x v="0"/>
    <s v="20250209-193934"/>
    <x v="1"/>
    <s v="38.86%"/>
    <s v="6.6000000000000005%"/>
    <n v="8.8200000000000001E-2"/>
    <n v="0.156"/>
    <s v="gemma2cascade20250209-1939341"/>
    <x v="0"/>
    <n v="0.3886"/>
    <n v="6.6000000000000003E-2"/>
  </r>
  <r>
    <s v="objective-indicators-result-20250210-162401.csv"/>
    <s v="20250209"/>
    <x v="2"/>
    <x v="0"/>
    <s v="20250209-194653"/>
    <x v="2"/>
    <s v="None"/>
    <s v="9.950000000000001%"/>
    <n v="0.12859999999999999"/>
    <n v="0.127"/>
    <s v="gemma2cascade20250209-1946532"/>
    <x v="0"/>
    <s v="None"/>
    <n v="9.9500000000000005E-2"/>
  </r>
  <r>
    <s v="objective-indicators-result-20250210-162401.csv"/>
    <s v="20250209"/>
    <x v="2"/>
    <x v="0"/>
    <s v="20250209-195316"/>
    <x v="0"/>
    <s v="None"/>
    <s v="None"/>
    <n v="8.7800000000000017E-2"/>
    <n v="0.05"/>
    <s v="gemma2cascade20250209-1953163"/>
    <x v="0"/>
    <s v="None"/>
    <s v="None"/>
  </r>
  <r>
    <s v="objective-indicators-result-20250210-162401.csv"/>
    <s v="20250209"/>
    <x v="2"/>
    <x v="1"/>
    <s v="20250209-214756"/>
    <x v="1"/>
    <s v="None"/>
    <s v="None"/>
    <n v="4.3900000000000008E-2"/>
    <n v="3.04E-2"/>
    <s v="gemma2direct20250209-2147561"/>
    <x v="0"/>
    <s v="None"/>
    <s v="None"/>
  </r>
  <r>
    <s v="objective-indicators-result-20250210-162401.csv"/>
    <s v="20250209"/>
    <x v="2"/>
    <x v="1"/>
    <s v="20250209-215139"/>
    <x v="2"/>
    <s v="None"/>
    <s v="None"/>
    <n v="6.3399999999999998E-2"/>
    <n v="0.1023"/>
    <s v="gemma2direct20250209-2151392"/>
    <x v="0"/>
    <s v="None"/>
    <s v="None"/>
  </r>
  <r>
    <s v="objective-indicators-result-20250210-162401.csv"/>
    <s v="20250209"/>
    <x v="2"/>
    <x v="1"/>
    <s v="20250209-215631"/>
    <x v="0"/>
    <s v="None"/>
    <s v="None"/>
    <n v="6.7100000000000007E-2"/>
    <n v="9.9000000000000005E-2"/>
    <s v="gemma2direct20250209-2156313"/>
    <x v="0"/>
    <s v="None"/>
    <s v="None"/>
  </r>
  <r>
    <s v="objective-indicators-result-20250210-162401.csv"/>
    <s v="20250209"/>
    <x v="3"/>
    <x v="0"/>
    <s v="20250209-185839"/>
    <x v="1"/>
    <s v="35.28%"/>
    <s v="7.9799999999999995%"/>
    <n v="0.13500000000000001"/>
    <n v="0.36149999999999999"/>
    <s v="gpt-3.5-turbo-0125cascade20250209-1858391"/>
    <x v="0"/>
    <n v="0.3528"/>
    <n v="7.9799999999999899E-2"/>
  </r>
  <r>
    <s v="objective-indicators-result-20250210-162401.csv"/>
    <s v="20250209"/>
    <x v="3"/>
    <x v="0"/>
    <s v="20250209-190457"/>
    <x v="2"/>
    <s v="None"/>
    <s v="12.22%"/>
    <n v="0.1439"/>
    <n v="0.42959999999999998"/>
    <s v="gpt-3.5-turbo-0125cascade20250209-1904572"/>
    <x v="0"/>
    <s v="None"/>
    <n v="0.1222"/>
  </r>
  <r>
    <s v="objective-indicators-result-20250210-162401.csv"/>
    <s v="20250209"/>
    <x v="3"/>
    <x v="0"/>
    <s v="20250209-191109"/>
    <x v="0"/>
    <s v="None"/>
    <s v="None"/>
    <n v="0.37569999999999998"/>
    <n v="0.42799999999999999"/>
    <s v="gpt-3.5-turbo-0125cascade20250209-1911093"/>
    <x v="0"/>
    <s v="None"/>
    <s v="None"/>
  </r>
  <r>
    <s v="objective-indicators-result-20250210-162401.csv"/>
    <s v="20250209"/>
    <x v="3"/>
    <x v="1"/>
    <s v="20250209-211856"/>
    <x v="1"/>
    <s v="None"/>
    <s v="None"/>
    <n v="0.1608"/>
    <n v="0.4738"/>
    <s v="gpt-3.5-turbo-0125direct20250209-2118561"/>
    <x v="0"/>
    <s v="None"/>
    <s v="None"/>
  </r>
  <r>
    <s v="objective-indicators-result-20250210-162401.csv"/>
    <s v="20250209"/>
    <x v="3"/>
    <x v="1"/>
    <s v="20250209-212356"/>
    <x v="2"/>
    <s v="None"/>
    <s v="None"/>
    <n v="0.1371"/>
    <n v="0.39810000000000001"/>
    <s v="gpt-3.5-turbo-0125direct20250209-2123562"/>
    <x v="0"/>
    <s v="None"/>
    <s v="None"/>
  </r>
  <r>
    <s v="objective-indicators-result-20250210-162401.csv"/>
    <s v="20250209"/>
    <x v="3"/>
    <x v="1"/>
    <s v="20250209-212826"/>
    <x v="0"/>
    <s v="None"/>
    <s v="None"/>
    <n v="0.30880000000000002"/>
    <n v="0.34089999999999998"/>
    <s v="gpt-3.5-turbo-0125direct20250209-2128263"/>
    <x v="0"/>
    <s v="None"/>
    <s v="None"/>
  </r>
  <r>
    <s v="objective-indicators-result-20250210-162401.csv"/>
    <s v="20250209"/>
    <x v="4"/>
    <x v="0"/>
    <s v="20250209-210044"/>
    <x v="1"/>
    <s v="1.1199999999999999%"/>
    <s v="0.0%"/>
    <n v="2.5000000000000001E-3"/>
    <n v="0"/>
    <s v="llama2cascade20250209-2100441"/>
    <x v="0"/>
    <n v="1.1199999999999899E-2"/>
    <n v="0"/>
  </r>
  <r>
    <s v="objective-indicators-result-20250210-162401.csv"/>
    <s v="20250209"/>
    <x v="4"/>
    <x v="0"/>
    <s v="20250209-210339"/>
    <x v="2"/>
    <s v="None"/>
    <s v="0.0%"/>
    <n v="1.8100000000000002E-2"/>
    <n v="0"/>
    <s v="llama2cascade20250209-2103392"/>
    <x v="0"/>
    <s v="None"/>
    <n v="0"/>
  </r>
  <r>
    <s v="objective-indicators-result-20250210-162401.csv"/>
    <s v="20250209"/>
    <x v="5"/>
    <x v="0"/>
    <s v="20250209-210707"/>
    <x v="1"/>
    <s v="0.0%"/>
    <s v="2.2800000000000002%"/>
    <n v="1.7500000000000002E-2"/>
    <n v="1.6400000000000001E-2"/>
    <s v="llama3.1cascade20250209-2107071"/>
    <x v="0"/>
    <n v="0"/>
    <n v="2.2800000000000001E-2"/>
  </r>
  <r>
    <s v="objective-indicators-result-20250210-162401.csv"/>
    <s v="20250209"/>
    <x v="5"/>
    <x v="0"/>
    <s v="20250209-211148"/>
    <x v="2"/>
    <s v="None"/>
    <s v="1.05%"/>
    <n v="0"/>
    <n v="0"/>
    <s v="llama3.1cascade20250209-2111482"/>
    <x v="0"/>
    <s v="None"/>
    <n v="1.0500000000000001E-2"/>
  </r>
  <r>
    <s v="objective-indicators-result-20250210-162401.csv"/>
    <s v="20250209"/>
    <x v="5"/>
    <x v="0"/>
    <s v="20250209-211523"/>
    <x v="0"/>
    <s v="None"/>
    <s v="None"/>
    <n v="8.0799999999999997E-2"/>
    <n v="5.8200000000000002E-2"/>
    <s v="llama3.1cascade20250209-2115233"/>
    <x v="0"/>
    <s v="None"/>
    <s v="None"/>
  </r>
  <r>
    <s v="objective-indicators-result-20250210-162401.csv"/>
    <s v="20250209"/>
    <x v="5"/>
    <x v="1"/>
    <s v="20250209-225528"/>
    <x v="1"/>
    <s v="None"/>
    <s v="None"/>
    <n v="4.6199999999999998E-2"/>
    <n v="1.2500000000000001E-2"/>
    <s v="llama3.1direct20250209-2255281"/>
    <x v="0"/>
    <s v="None"/>
    <s v="None"/>
  </r>
  <r>
    <s v="objective-indicators-result-20250210-162401.csv"/>
    <s v="20250209"/>
    <x v="5"/>
    <x v="1"/>
    <s v="20250209-230047"/>
    <x v="0"/>
    <s v="None"/>
    <s v="None"/>
    <n v="5.0999999999999997E-2"/>
    <n v="1.4E-3"/>
    <s v="llama3.1direct20250209-2300473"/>
    <x v="0"/>
    <s v="None"/>
    <s v="None"/>
  </r>
  <r>
    <s v="objective-indicators-result-20250210-162401.csv"/>
    <s v="20250209"/>
    <x v="6"/>
    <x v="0"/>
    <s v="20250209-205509"/>
    <x v="1"/>
    <s v="2.4299999999999997%"/>
    <s v="0.5599999999999999%"/>
    <n v="1.5299999999999999E-2"/>
    <n v="0"/>
    <s v="llama3.2cascade20250209-2055091"/>
    <x v="0"/>
    <n v="2.4299999999999902E-2"/>
    <n v="5.5999999999999904E-3"/>
  </r>
  <r>
    <s v="objective-indicators-result-20250210-162401.csv"/>
    <s v="20250209"/>
    <x v="6"/>
    <x v="0"/>
    <s v="20250209-205734"/>
    <x v="2"/>
    <s v="None"/>
    <s v="1.05%"/>
    <n v="0"/>
    <n v="0"/>
    <s v="llama3.2cascade20250209-2057342"/>
    <x v="0"/>
    <s v="None"/>
    <n v="1.0500000000000001E-2"/>
  </r>
  <r>
    <s v="objective-indicators-result-20250210-162401.csv"/>
    <s v="20250209"/>
    <x v="6"/>
    <x v="1"/>
    <s v="20250209-224553"/>
    <x v="1"/>
    <s v="None"/>
    <s v="None"/>
    <n v="0"/>
    <n v="0"/>
    <s v="llama3.2direct20250209-2245531"/>
    <x v="0"/>
    <s v="None"/>
    <s v="None"/>
  </r>
  <r>
    <s v="objective-indicators-result-20250210-162401.csv"/>
    <s v="20250209"/>
    <x v="7"/>
    <x v="0"/>
    <s v="20250209-191949"/>
    <x v="1"/>
    <s v="4.42%"/>
    <s v="7.08%"/>
    <n v="0.10440000000000001"/>
    <n v="0.11840000000000001"/>
    <s v="Mistralcascade20250209-1919491"/>
    <x v="0"/>
    <n v="4.4200000000000003E-2"/>
    <n v="7.0800000000000002E-2"/>
  </r>
  <r>
    <s v="objective-indicators-result-20250210-162401.csv"/>
    <s v="20250209"/>
    <x v="7"/>
    <x v="0"/>
    <s v="20250209-192514"/>
    <x v="2"/>
    <s v="None"/>
    <s v="7.93%"/>
    <n v="9.98E-2"/>
    <n v="6.8000000000000005E-2"/>
    <s v="Mistralcascade20250209-1925142"/>
    <x v="0"/>
    <s v="None"/>
    <n v="7.9299999999999995E-2"/>
  </r>
  <r>
    <s v="objective-indicators-result-20250210-162401.csv"/>
    <s v="20250209"/>
    <x v="7"/>
    <x v="0"/>
    <s v="20250209-193006"/>
    <x v="0"/>
    <s v="None"/>
    <s v="None"/>
    <n v="8.0299999999999996E-2"/>
    <n v="0.16589999999999999"/>
    <s v="Mistralcascade20250209-1930063"/>
    <x v="0"/>
    <s v="None"/>
    <s v="None"/>
  </r>
  <r>
    <s v="objective-indicators-result-20250210-162401.csv"/>
    <s v="20250209"/>
    <x v="7"/>
    <x v="1"/>
    <s v="20250209-213534"/>
    <x v="1"/>
    <s v="None"/>
    <s v="None"/>
    <n v="6.5199999999999994E-2"/>
    <n v="8.1299999999999983E-2"/>
    <s v="Mistraldirect20250209-2135341"/>
    <x v="0"/>
    <s v="None"/>
    <s v="None"/>
  </r>
  <r>
    <s v="objective-indicators-result-20250210-162401.csv"/>
    <s v="20250209"/>
    <x v="7"/>
    <x v="1"/>
    <s v="20250209-213848"/>
    <x v="2"/>
    <s v="None"/>
    <s v="None"/>
    <n v="6.3299999999999995E-2"/>
    <n v="2.0400000000000001E-2"/>
    <s v="Mistraldirect20250209-2138482"/>
    <x v="0"/>
    <s v="None"/>
    <s v="None"/>
  </r>
  <r>
    <s v="objective-indicators-result-20250210-162401.csv"/>
    <s v="20250209"/>
    <x v="7"/>
    <x v="1"/>
    <s v="20250209-214211"/>
    <x v="0"/>
    <s v="None"/>
    <s v="None"/>
    <n v="5.9900000000000002E-2"/>
    <n v="2.4500000000000001E-2"/>
    <s v="Mistraldirect20250209-2142113"/>
    <x v="0"/>
    <s v="None"/>
    <s v="None"/>
  </r>
  <r>
    <s v="objective-indicators-result-20250210-162401.csv"/>
    <s v="20250209"/>
    <x v="8"/>
    <x v="0"/>
    <s v="20250209-195841"/>
    <x v="1"/>
    <s v="42.82%"/>
    <s v="4.58%"/>
    <n v="8.2000000000000007E-3"/>
    <n v="1.4800000000000001E-2"/>
    <s v="phi4cascade20250209-1958411"/>
    <x v="0"/>
    <n v="0.42820000000000003"/>
    <n v="4.58E-2"/>
  </r>
  <r>
    <s v="objective-indicators-result-20250210-162401.csv"/>
    <s v="20250209"/>
    <x v="8"/>
    <x v="0"/>
    <s v="20250209-201200"/>
    <x v="2"/>
    <s v="None"/>
    <s v="1.6%"/>
    <n v="9.4000000000000004E-3"/>
    <n v="0"/>
    <s v="phi4cascade20250209-2012002"/>
    <x v="0"/>
    <s v="None"/>
    <n v="1.6E-2"/>
  </r>
  <r>
    <s v="objective-indicators-result-20250210-162401.csv"/>
    <s v="20250209"/>
    <x v="8"/>
    <x v="0"/>
    <s v="20250209-202119"/>
    <x v="0"/>
    <s v="None"/>
    <s v="None"/>
    <n v="7.3099999999999998E-2"/>
    <n v="8.9399999999999993E-2"/>
    <s v="phi4cascade20250209-2021193"/>
    <x v="0"/>
    <s v="None"/>
    <s v="None"/>
  </r>
  <r>
    <s v="objective-indicators-result-20250210-162401.csv"/>
    <s v="20250209"/>
    <x v="8"/>
    <x v="1"/>
    <s v="20250209-220137"/>
    <x v="1"/>
    <s v="None"/>
    <s v="None"/>
    <n v="5.9299999999999999E-2"/>
    <n v="6.4799999999999996E-2"/>
    <s v="phi4direct20250209-2201371"/>
    <x v="0"/>
    <s v="None"/>
    <s v="None"/>
  </r>
  <r>
    <s v="objective-indicators-result-20250210-162401.csv"/>
    <s v="20250209"/>
    <x v="8"/>
    <x v="1"/>
    <s v="20250209-221014"/>
    <x v="2"/>
    <s v="None"/>
    <s v="None"/>
    <n v="4.7800000000000002E-2"/>
    <n v="5.1400000000000008E-2"/>
    <s v="phi4direct20250209-2210142"/>
    <x v="0"/>
    <s v="None"/>
    <s v="None"/>
  </r>
  <r>
    <s v="objective-indicators-result-20250210-162401.csv"/>
    <s v="20250209"/>
    <x v="8"/>
    <x v="1"/>
    <s v="20250209-222135"/>
    <x v="0"/>
    <s v="None"/>
    <s v="None"/>
    <n v="0.1588"/>
    <n v="0.1386"/>
    <s v="phi4direct20250209-2221353"/>
    <x v="0"/>
    <s v="None"/>
    <s v="None"/>
  </r>
  <r>
    <s v="objective-indicators-result-20250210-162401.csv"/>
    <s v="20250210-1"/>
    <x v="0"/>
    <x v="0"/>
    <s v="20250210-035408"/>
    <x v="0"/>
    <s v="None"/>
    <s v="None"/>
    <n v="2.6599999999999995E-2"/>
    <n v="0"/>
    <s v="codellamacascade20250210-0354083"/>
    <x v="0"/>
    <s v="None"/>
    <s v="None"/>
  </r>
  <r>
    <s v="objective-indicators-result-20250210-162401.csv"/>
    <s v="20250210-1"/>
    <x v="0"/>
    <x v="1"/>
    <s v="20250210-055756"/>
    <x v="0"/>
    <s v="None"/>
    <s v="None"/>
    <n v="5.16E-2"/>
    <n v="2.8299999999999999E-2"/>
    <s v="codellamadirect20250210-0557563"/>
    <x v="0"/>
    <s v="None"/>
    <s v="None"/>
  </r>
  <r>
    <s v="objective-indicators-result-20250210-162401.csv"/>
    <s v="20250210-1"/>
    <x v="1"/>
    <x v="0"/>
    <s v="20250210-025305"/>
    <x v="1"/>
    <s v="37.61%"/>
    <s v="3.8699999999999997%"/>
    <n v="4.6699999999999998E-2"/>
    <n v="0"/>
    <s v="gemmacascade20250210-0253051"/>
    <x v="0"/>
    <n v="0.37609999999999999"/>
    <n v="3.8699999999999901E-2"/>
  </r>
  <r>
    <s v="objective-indicators-result-20250210-162401.csv"/>
    <s v="20250210-1"/>
    <x v="1"/>
    <x v="0"/>
    <s v="20250210-025608"/>
    <x v="2"/>
    <s v="None"/>
    <s v="7.290000000000001%"/>
    <n v="5.4600000000000003E-2"/>
    <n v="0"/>
    <s v="gemmacascade20250210-0256082"/>
    <x v="0"/>
    <s v="None"/>
    <n v="7.2900000000000006E-2"/>
  </r>
  <r>
    <s v="objective-indicators-result-20250210-162401.csv"/>
    <s v="20250210-1"/>
    <x v="1"/>
    <x v="0"/>
    <s v="20250210-025801"/>
    <x v="0"/>
    <s v="None"/>
    <s v="None"/>
    <n v="6.83E-2"/>
    <n v="0"/>
    <s v="gemmacascade20250210-0258013"/>
    <x v="0"/>
    <s v="None"/>
    <s v="None"/>
  </r>
  <r>
    <s v="objective-indicators-result-20250210-162401.csv"/>
    <s v="20250210-1"/>
    <x v="1"/>
    <x v="1"/>
    <s v="20250210-050351"/>
    <x v="1"/>
    <s v="None"/>
    <s v="None"/>
    <n v="4.5999999999999999E-3"/>
    <n v="0"/>
    <s v="gemmadirect20250210-0503511"/>
    <x v="0"/>
    <s v="None"/>
    <s v="None"/>
  </r>
  <r>
    <s v="objective-indicators-result-20250210-162401.csv"/>
    <s v="20250210-1"/>
    <x v="1"/>
    <x v="1"/>
    <s v="20250210-050507"/>
    <x v="2"/>
    <s v="None"/>
    <s v="None"/>
    <n v="2.5100000000000001E-2"/>
    <n v="0"/>
    <s v="gemmadirect20250210-0505072"/>
    <x v="0"/>
    <s v="None"/>
    <s v="None"/>
  </r>
  <r>
    <s v="objective-indicators-result-20250210-162401.csv"/>
    <s v="20250210-1"/>
    <x v="1"/>
    <x v="1"/>
    <s v="20250210-050559"/>
    <x v="0"/>
    <s v="None"/>
    <s v="None"/>
    <n v="7.0800000000000002E-2"/>
    <n v="0"/>
    <s v="gemmadirect20250210-0505593"/>
    <x v="0"/>
    <s v="None"/>
    <s v="None"/>
  </r>
  <r>
    <s v="objective-indicators-result-20250210-162401.csv"/>
    <s v="20250210-1"/>
    <x v="2"/>
    <x v="0"/>
    <s v="20250210-025920"/>
    <x v="1"/>
    <s v="38.6%"/>
    <s v="7.7700000000000005%"/>
    <n v="6.4500000000000002E-2"/>
    <n v="5.0799999999999998E-2"/>
    <s v="gemma2cascade20250210-0259201"/>
    <x v="0"/>
    <n v="0.38600000000000001"/>
    <n v="7.7700000000000005E-2"/>
  </r>
  <r>
    <s v="objective-indicators-result-20250210-162401.csv"/>
    <s v="20250210-1"/>
    <x v="2"/>
    <x v="0"/>
    <s v="20250210-030614"/>
    <x v="2"/>
    <s v="None"/>
    <s v="7.6899999999999995%"/>
    <n v="6.3E-2"/>
    <n v="3.2399999999999998E-2"/>
    <s v="gemma2cascade20250210-0306142"/>
    <x v="0"/>
    <s v="None"/>
    <n v="7.6899999999999899E-2"/>
  </r>
  <r>
    <s v="objective-indicators-result-20250210-162401.csv"/>
    <s v="20250210-1"/>
    <x v="2"/>
    <x v="0"/>
    <s v="20250210-031201"/>
    <x v="0"/>
    <s v="None"/>
    <s v="None"/>
    <n v="3.56E-2"/>
    <n v="2.7199999999999998E-2"/>
    <s v="gemma2cascade20250210-0312013"/>
    <x v="0"/>
    <s v="None"/>
    <s v="None"/>
  </r>
  <r>
    <s v="objective-indicators-result-20250210-162401.csv"/>
    <s v="20250210-1"/>
    <x v="2"/>
    <x v="1"/>
    <s v="20250210-050726"/>
    <x v="1"/>
    <s v="None"/>
    <s v="None"/>
    <n v="8.0399999999999999E-2"/>
    <n v="0.1201"/>
    <s v="gemma2direct20250210-0507261"/>
    <x v="0"/>
    <s v="None"/>
    <s v="None"/>
  </r>
  <r>
    <s v="objective-indicators-result-20250210-162401.csv"/>
    <s v="20250210-1"/>
    <x v="2"/>
    <x v="1"/>
    <s v="20250210-051138"/>
    <x v="2"/>
    <s v="None"/>
    <s v="None"/>
    <n v="4.5600000000000009E-2"/>
    <n v="4.1000000000000009E-2"/>
    <s v="gemma2direct20250210-0511382"/>
    <x v="0"/>
    <s v="None"/>
    <s v="None"/>
  </r>
  <r>
    <s v="objective-indicators-result-20250210-162401.csv"/>
    <s v="20250210-1"/>
    <x v="2"/>
    <x v="1"/>
    <s v="20250210-051626"/>
    <x v="0"/>
    <s v="None"/>
    <s v="None"/>
    <n v="8.4199999999999997E-2"/>
    <n v="2.81E-2"/>
    <s v="gemma2direct20250210-0516263"/>
    <x v="0"/>
    <s v="None"/>
    <s v="None"/>
  </r>
  <r>
    <s v="objective-indicators-result-20250210-162401.csv"/>
    <s v="20250210-1"/>
    <x v="3"/>
    <x v="0"/>
    <s v="20250210-021724"/>
    <x v="1"/>
    <s v="41.03%"/>
    <s v="8.73%"/>
    <n v="0.1419"/>
    <n v="0.42849999999999999"/>
    <s v="gpt-3.5-turbo-0125cascade20250210-0217241"/>
    <x v="0"/>
    <n v="0.4103"/>
    <n v="8.7300000000000003E-2"/>
  </r>
  <r>
    <s v="objective-indicators-result-20250210-162401.csv"/>
    <s v="20250210-1"/>
    <x v="3"/>
    <x v="0"/>
    <s v="20250210-022327"/>
    <x v="2"/>
    <s v="None"/>
    <s v="12.659999999999998%"/>
    <n v="0.13289999999999999"/>
    <n v="0.39910000000000001"/>
    <s v="gpt-3.5-turbo-0125cascade20250210-0223272"/>
    <x v="0"/>
    <s v="None"/>
    <n v="0.12659999999999899"/>
  </r>
  <r>
    <s v="objective-indicators-result-20250210-162401.csv"/>
    <s v="20250210-1"/>
    <x v="3"/>
    <x v="0"/>
    <s v="20250210-023202"/>
    <x v="0"/>
    <s v="None"/>
    <s v="None"/>
    <n v="0.35410000000000003"/>
    <n v="0.47710000000000002"/>
    <s v="gpt-3.5-turbo-0125cascade20250210-0232023"/>
    <x v="0"/>
    <s v="None"/>
    <s v="None"/>
  </r>
  <r>
    <s v="objective-indicators-result-20250210-162401.csv"/>
    <s v="20250210-1"/>
    <x v="3"/>
    <x v="1"/>
    <s v="20250210-043833"/>
    <x v="1"/>
    <s v="None"/>
    <s v="None"/>
    <n v="0.1356"/>
    <n v="0.40679999999999999"/>
    <s v="gpt-3.5-turbo-0125direct20250210-0438331"/>
    <x v="0"/>
    <s v="None"/>
    <s v="None"/>
  </r>
  <r>
    <s v="objective-indicators-result-20250210-162401.csv"/>
    <s v="20250210-1"/>
    <x v="3"/>
    <x v="1"/>
    <s v="20250210-044236"/>
    <x v="2"/>
    <s v="None"/>
    <s v="None"/>
    <n v="0.1399"/>
    <n v="0.44850000000000001"/>
    <s v="gpt-3.5-turbo-0125direct20250210-0442362"/>
    <x v="0"/>
    <s v="None"/>
    <s v="None"/>
  </r>
  <r>
    <s v="objective-indicators-result-20250210-162401.csv"/>
    <s v="20250210-1"/>
    <x v="3"/>
    <x v="1"/>
    <s v="20250210-044706"/>
    <x v="0"/>
    <s v="None"/>
    <s v="None"/>
    <n v="0.30709999999999998"/>
    <n v="0.3669"/>
    <s v="gpt-3.5-turbo-0125direct20250210-0447063"/>
    <x v="0"/>
    <s v="None"/>
    <s v="None"/>
  </r>
  <r>
    <s v="objective-indicators-result-20250210-162401.csv"/>
    <s v="20250210-1"/>
    <x v="4"/>
    <x v="0"/>
    <s v="20250210-042030"/>
    <x v="1"/>
    <s v="0.0%"/>
    <s v="0.0%"/>
    <n v="5.1999999999999998E-3"/>
    <n v="0"/>
    <s v="llama2cascade20250210-0420301"/>
    <x v="0"/>
    <n v="0"/>
    <n v="0"/>
  </r>
  <r>
    <s v="objective-indicators-result-20250210-162401.csv"/>
    <s v="20250210-1"/>
    <x v="4"/>
    <x v="0"/>
    <s v="20250210-042318"/>
    <x v="2"/>
    <s v="None"/>
    <s v="0.0%"/>
    <n v="2.8999999999999998E-3"/>
    <n v="0"/>
    <s v="llama2cascade20250210-0423182"/>
    <x v="0"/>
    <s v="None"/>
    <n v="0"/>
  </r>
  <r>
    <s v="objective-indicators-result-20250210-162401.csv"/>
    <s v="20250210-1"/>
    <x v="4"/>
    <x v="1"/>
    <s v="20250210-061416"/>
    <x v="1"/>
    <s v="None"/>
    <s v="None"/>
    <n v="3.0000000000000001E-3"/>
    <n v="0"/>
    <s v="llama2direct20250210-0614161"/>
    <x v="0"/>
    <s v="None"/>
    <s v="None"/>
  </r>
  <r>
    <s v="objective-indicators-result-20250210-162401.csv"/>
    <s v="20250210-1"/>
    <x v="4"/>
    <x v="1"/>
    <s v="20250210-061611"/>
    <x v="2"/>
    <s v="None"/>
    <s v="None"/>
    <n v="7.3000000000000001E-3"/>
    <n v="0"/>
    <s v="llama2direct20250210-0616112"/>
    <x v="0"/>
    <s v="None"/>
    <s v="None"/>
  </r>
  <r>
    <s v="objective-indicators-result-20250210-162401.csv"/>
    <s v="20250210-1"/>
    <x v="4"/>
    <x v="1"/>
    <s v="20250210-061814"/>
    <x v="0"/>
    <s v="None"/>
    <s v="None"/>
    <n v="1.18E-2"/>
    <n v="0"/>
    <s v="llama2direct20250210-0618143"/>
    <x v="0"/>
    <s v="None"/>
    <s v="None"/>
  </r>
  <r>
    <s v="objective-indicators-result-20250210-162401.csv"/>
    <s v="20250210-1"/>
    <x v="5"/>
    <x v="0"/>
    <s v="20250210-042717"/>
    <x v="1"/>
    <s v="0.75%"/>
    <s v="4.35%"/>
    <n v="1.83E-2"/>
    <n v="0"/>
    <s v="llama3.1cascade20250210-0427171"/>
    <x v="0"/>
    <n v="7.4999999999999997E-3"/>
    <n v="4.3499999999999997E-2"/>
  </r>
  <r>
    <s v="objective-indicators-result-20250210-162401.csv"/>
    <s v="20250210-1"/>
    <x v="5"/>
    <x v="0"/>
    <s v="20250210-043142"/>
    <x v="2"/>
    <s v="None"/>
    <s v="1.7500000000000002%"/>
    <n v="2.5999999999999999E-2"/>
    <n v="1.7999999999999999E-2"/>
    <s v="llama3.1cascade20250210-0431422"/>
    <x v="0"/>
    <s v="None"/>
    <n v="1.7500000000000002E-2"/>
  </r>
  <r>
    <s v="objective-indicators-result-20250210-162401.csv"/>
    <s v="20250210-1"/>
    <x v="5"/>
    <x v="0"/>
    <s v="20250210-043517"/>
    <x v="0"/>
    <s v="None"/>
    <s v="None"/>
    <n v="4.8300000000000003E-2"/>
    <n v="0"/>
    <s v="llama3.1cascade20250210-0435173"/>
    <x v="0"/>
    <s v="None"/>
    <s v="None"/>
  </r>
  <r>
    <s v="objective-indicators-result-20250210-162401.csv"/>
    <s v="20250210-1"/>
    <x v="5"/>
    <x v="1"/>
    <s v="20250210-061946"/>
    <x v="1"/>
    <s v="None"/>
    <s v="None"/>
    <n v="1.7500000000000002E-2"/>
    <n v="0"/>
    <s v="llama3.1direct20250210-0619461"/>
    <x v="0"/>
    <s v="None"/>
    <s v="None"/>
  </r>
  <r>
    <s v="objective-indicators-result-20250210-162401.csv"/>
    <s v="20250210-1"/>
    <x v="5"/>
    <x v="1"/>
    <s v="20250210-062215"/>
    <x v="2"/>
    <s v="None"/>
    <s v="None"/>
    <n v="3.44E-2"/>
    <n v="8.0000000000000002E-3"/>
    <s v="llama3.1direct20250210-0622152"/>
    <x v="0"/>
    <s v="None"/>
    <s v="None"/>
  </r>
  <r>
    <s v="objective-indicators-result-20250210-162401.csv"/>
    <s v="20250210-1"/>
    <x v="5"/>
    <x v="1"/>
    <s v="20250210-062537"/>
    <x v="0"/>
    <s v="None"/>
    <s v="None"/>
    <n v="3.0300000000000001E-2"/>
    <n v="0"/>
    <s v="llama3.1direct20250210-0625373"/>
    <x v="0"/>
    <s v="None"/>
    <s v="None"/>
  </r>
  <r>
    <s v="objective-indicators-result-20250210-162401.csv"/>
    <s v="20250210-1"/>
    <x v="6"/>
    <x v="0"/>
    <s v="20250210-041433"/>
    <x v="1"/>
    <s v="0.0%"/>
    <s v="0.0%"/>
    <n v="2.86E-2"/>
    <n v="0"/>
    <s v="llama3.2cascade20250210-0414331"/>
    <x v="0"/>
    <n v="0"/>
    <n v="0"/>
  </r>
  <r>
    <s v="objective-indicators-result-20250210-162401.csv"/>
    <s v="20250210-1"/>
    <x v="6"/>
    <x v="0"/>
    <s v="20250210-041707"/>
    <x v="2"/>
    <s v="None"/>
    <s v="0.7000000000000001%"/>
    <n v="0"/>
    <n v="0"/>
    <s v="llama3.2cascade20250210-0417072"/>
    <x v="0"/>
    <s v="None"/>
    <n v="7.0000000000000001E-3"/>
  </r>
  <r>
    <s v="objective-indicators-result-20250210-162401.csv"/>
    <s v="20250210-1"/>
    <x v="6"/>
    <x v="1"/>
    <s v="20250210-060943"/>
    <x v="1"/>
    <s v="None"/>
    <s v="None"/>
    <n v="1.5E-3"/>
    <n v="0"/>
    <s v="llama3.2direct20250210-0609431"/>
    <x v="0"/>
    <s v="None"/>
    <s v="None"/>
  </r>
  <r>
    <s v="objective-indicators-result-20250210-162401.csv"/>
    <s v="20250210-1"/>
    <x v="7"/>
    <x v="0"/>
    <s v="20250210-024123"/>
    <x v="1"/>
    <s v="2.17%"/>
    <s v="7.76%"/>
    <n v="0.1048"/>
    <n v="0.14180000000000001"/>
    <s v="Mistralcascade20250210-0241231"/>
    <x v="0"/>
    <n v="2.1700000000000001E-2"/>
    <n v="7.7600000000000002E-2"/>
  </r>
  <r>
    <s v="objective-indicators-result-20250210-162401.csv"/>
    <s v="20250210-1"/>
    <x v="7"/>
    <x v="0"/>
    <s v="20250210-024704"/>
    <x v="2"/>
    <s v="None"/>
    <s v="4.6%"/>
    <n v="2.3E-2"/>
    <n v="1.2500000000000001E-2"/>
    <s v="Mistralcascade20250210-0247042"/>
    <x v="0"/>
    <s v="None"/>
    <n v="4.5999999999999999E-2"/>
  </r>
  <r>
    <s v="objective-indicators-result-20250210-162401.csv"/>
    <s v="20250210-1"/>
    <x v="7"/>
    <x v="0"/>
    <s v="20250210-025045"/>
    <x v="0"/>
    <s v="None"/>
    <s v="None"/>
    <n v="4.9500000000000002E-2"/>
    <n v="5.220000000000001E-2"/>
    <s v="Mistralcascade20250210-0250453"/>
    <x v="0"/>
    <s v="None"/>
    <s v="None"/>
  </r>
  <r>
    <s v="objective-indicators-result-20250210-162401.csv"/>
    <s v="20250210-1"/>
    <x v="7"/>
    <x v="1"/>
    <s v="20250210-045432"/>
    <x v="1"/>
    <s v="None"/>
    <s v="None"/>
    <n v="5.9799999999999992E-2"/>
    <n v="7.0000000000000007E-2"/>
    <s v="Mistraldirect20250210-0454321"/>
    <x v="0"/>
    <s v="None"/>
    <s v="None"/>
  </r>
  <r>
    <s v="objective-indicators-result-20250210-162401.csv"/>
    <s v="20250210-1"/>
    <x v="7"/>
    <x v="1"/>
    <s v="20250210-045737"/>
    <x v="2"/>
    <s v="None"/>
    <s v="None"/>
    <n v="6.8099999999999994E-2"/>
    <n v="9.0200000000000002E-2"/>
    <s v="Mistraldirect20250210-0457372"/>
    <x v="0"/>
    <s v="None"/>
    <s v="None"/>
  </r>
  <r>
    <s v="objective-indicators-result-20250210-162401.csv"/>
    <s v="20250210-1"/>
    <x v="7"/>
    <x v="1"/>
    <s v="20250210-050107"/>
    <x v="0"/>
    <s v="None"/>
    <s v="None"/>
    <n v="9.8000000000000004E-2"/>
    <n v="9.1899999999999996E-2"/>
    <s v="Mistraldirect20250210-0501073"/>
    <x v="0"/>
    <s v="None"/>
    <s v="None"/>
  </r>
  <r>
    <s v="objective-indicators-result-20250210-162401.csv"/>
    <s v="20250210-1"/>
    <x v="8"/>
    <x v="0"/>
    <s v="20250210-031638"/>
    <x v="1"/>
    <s v="37.21%"/>
    <s v="3.8899999999999997%"/>
    <n v="2.06E-2"/>
    <n v="0"/>
    <s v="phi4cascade20250210-0316381"/>
    <x v="0"/>
    <n v="0.37209999999999999"/>
    <n v="3.88999999999999E-2"/>
  </r>
  <r>
    <s v="objective-indicators-result-20250210-162401.csv"/>
    <s v="20250210-1"/>
    <x v="8"/>
    <x v="0"/>
    <s v="20250210-033117"/>
    <x v="2"/>
    <s v="None"/>
    <s v="4.2700000000000005%"/>
    <n v="7.7799999999999994E-2"/>
    <n v="8.5300000000000001E-2"/>
    <s v="phi4cascade20250210-0331172"/>
    <x v="0"/>
    <s v="None"/>
    <n v="4.2700000000000002E-2"/>
  </r>
  <r>
    <s v="objective-indicators-result-20250210-162401.csv"/>
    <s v="20250210-1"/>
    <x v="8"/>
    <x v="0"/>
    <s v="20250210-034211"/>
    <x v="0"/>
    <s v="None"/>
    <s v="None"/>
    <n v="6.9599999999999995E-2"/>
    <n v="8.6300000000000002E-2"/>
    <s v="phi4cascade20250210-0342113"/>
    <x v="0"/>
    <s v="None"/>
    <s v="None"/>
  </r>
  <r>
    <s v="objective-indicators-result-20250210-162401.csv"/>
    <s v="20250210-1"/>
    <x v="8"/>
    <x v="1"/>
    <s v="20250210-052135"/>
    <x v="1"/>
    <s v="None"/>
    <s v="None"/>
    <n v="0.1103"/>
    <n v="0.128"/>
    <s v="phi4direct20250210-0521351"/>
    <x v="0"/>
    <s v="None"/>
    <s v="None"/>
  </r>
  <r>
    <s v="objective-indicators-result-20250210-162401.csv"/>
    <s v="20250210-1"/>
    <x v="8"/>
    <x v="1"/>
    <s v="20250210-053314"/>
    <x v="2"/>
    <s v="None"/>
    <s v="None"/>
    <n v="6.9400000000000003E-2"/>
    <n v="8.5099999999999995E-2"/>
    <s v="phi4direct20250210-0533142"/>
    <x v="0"/>
    <s v="None"/>
    <s v="None"/>
  </r>
  <r>
    <s v="objective-indicators-result-20250210-162401.csv"/>
    <s v="20250210-1"/>
    <x v="8"/>
    <x v="1"/>
    <s v="20250210-054142"/>
    <x v="0"/>
    <s v="None"/>
    <s v="None"/>
    <n v="0.1565"/>
    <n v="0.12470000000000001"/>
    <s v="phi4direct20250210-0541423"/>
    <x v="0"/>
    <s v="None"/>
    <s v="None"/>
  </r>
  <r>
    <s v="objective-indicators-result-20250210-162401.csv"/>
    <s v="20250210-2"/>
    <x v="0"/>
    <x v="0"/>
    <s v="20250210-111902"/>
    <x v="0"/>
    <s v="None"/>
    <s v="None"/>
    <n v="2.0500000000000004E-2"/>
    <n v="3.0000000000000001E-3"/>
    <s v="codellamacascade20250210-1119023"/>
    <x v="0"/>
    <s v="None"/>
    <s v="None"/>
  </r>
  <r>
    <s v="objective-indicators-result-20250210-162401.csv"/>
    <s v="20250210-2"/>
    <x v="0"/>
    <x v="1"/>
    <s v="20250210-132746"/>
    <x v="0"/>
    <s v="None"/>
    <s v="None"/>
    <n v="4.3499999999999997E-2"/>
    <n v="0"/>
    <s v="codellamadirect20250210-1327463"/>
    <x v="0"/>
    <s v="None"/>
    <s v="None"/>
  </r>
  <r>
    <s v="objective-indicators-result-20250210-162401.csv"/>
    <s v="20250210-2"/>
    <x v="1"/>
    <x v="0"/>
    <s v="20250210-101059"/>
    <x v="1"/>
    <s v="36.25%"/>
    <s v="8.23%"/>
    <n v="7.9899999999999999E-2"/>
    <n v="0"/>
    <s v="gemmacascade20250210-1010591"/>
    <x v="0"/>
    <n v="0.36249999999999999"/>
    <n v="8.2299999999999998E-2"/>
  </r>
  <r>
    <s v="objective-indicators-result-20250210-162401.csv"/>
    <s v="20250210-2"/>
    <x v="1"/>
    <x v="0"/>
    <s v="20250210-101407"/>
    <x v="2"/>
    <s v="None"/>
    <s v="6.98%"/>
    <n v="5.7099999999999998E-2"/>
    <n v="0"/>
    <s v="gemmacascade20250210-1014072"/>
    <x v="0"/>
    <s v="None"/>
    <n v="6.9800000000000001E-2"/>
  </r>
  <r>
    <s v="objective-indicators-result-20250210-162401.csv"/>
    <s v="20250210-2"/>
    <x v="1"/>
    <x v="0"/>
    <s v="20250210-101611"/>
    <x v="0"/>
    <s v="None"/>
    <s v="None"/>
    <n v="6.0299999999999999E-2"/>
    <n v="0"/>
    <s v="gemmacascade20250210-1016113"/>
    <x v="0"/>
    <s v="None"/>
    <s v="None"/>
  </r>
  <r>
    <s v="objective-indicators-result-20250210-162401.csv"/>
    <s v="20250210-2"/>
    <x v="1"/>
    <x v="1"/>
    <s v="20250210-123539"/>
    <x v="1"/>
    <s v="None"/>
    <s v="None"/>
    <n v="2.12E-2"/>
    <n v="0"/>
    <s v="gemmadirect20250210-1235391"/>
    <x v="0"/>
    <s v="None"/>
    <s v="None"/>
  </r>
  <r>
    <s v="objective-indicators-result-20250210-162401.csv"/>
    <s v="20250210-2"/>
    <x v="1"/>
    <x v="1"/>
    <s v="20250210-123704"/>
    <x v="2"/>
    <s v="None"/>
    <s v="None"/>
    <n v="2.5000000000000001E-2"/>
    <n v="0"/>
    <s v="gemmadirect20250210-1237042"/>
    <x v="0"/>
    <s v="None"/>
    <s v="None"/>
  </r>
  <r>
    <s v="objective-indicators-result-20250210-162401.csv"/>
    <s v="20250210-2"/>
    <x v="1"/>
    <x v="1"/>
    <s v="20250210-123805"/>
    <x v="0"/>
    <s v="None"/>
    <s v="None"/>
    <n v="0.05"/>
    <n v="0"/>
    <s v="gemmadirect20250210-1238053"/>
    <x v="0"/>
    <s v="None"/>
    <s v="None"/>
  </r>
  <r>
    <s v="objective-indicators-result-20250210-162401.csv"/>
    <s v="20250210-2"/>
    <x v="2"/>
    <x v="0"/>
    <s v="20250210-101719"/>
    <x v="1"/>
    <s v="39.25%"/>
    <s v="7.199999999999999%"/>
    <n v="7.9299999999999995E-2"/>
    <n v="0.11409999999999999"/>
    <s v="gemma2cascade20250210-1017191"/>
    <x v="0"/>
    <n v="0.39250000000000002"/>
    <n v="7.1999999999999897E-2"/>
  </r>
  <r>
    <s v="objective-indicators-result-20250210-162401.csv"/>
    <s v="20250210-2"/>
    <x v="2"/>
    <x v="0"/>
    <s v="20250210-102545"/>
    <x v="2"/>
    <s v="None"/>
    <s v="6.550000000000001%"/>
    <n v="9.98E-2"/>
    <n v="9.4899999999999998E-2"/>
    <s v="gemma2cascade20250210-1025452"/>
    <x v="0"/>
    <s v="None"/>
    <n v="6.5500000000000003E-2"/>
  </r>
  <r>
    <s v="objective-indicators-result-20250210-162401.csv"/>
    <s v="20250210-2"/>
    <x v="2"/>
    <x v="0"/>
    <s v="20250210-103358"/>
    <x v="0"/>
    <s v="None"/>
    <s v="None"/>
    <n v="8.0799999999999997E-2"/>
    <n v="5.57E-2"/>
    <s v="gemma2cascade20250210-1033583"/>
    <x v="0"/>
    <s v="None"/>
    <s v="None"/>
  </r>
  <r>
    <s v="objective-indicators-result-20250210-162401.csv"/>
    <s v="20250210-2"/>
    <x v="2"/>
    <x v="1"/>
    <s v="20250210-123922"/>
    <x v="1"/>
    <s v="None"/>
    <s v="None"/>
    <n v="5.4100000000000002E-2"/>
    <n v="0.1173"/>
    <s v="gemma2direct20250210-1239221"/>
    <x v="0"/>
    <s v="None"/>
    <s v="None"/>
  </r>
  <r>
    <s v="objective-indicators-result-20250210-162401.csv"/>
    <s v="20250210-2"/>
    <x v="2"/>
    <x v="1"/>
    <s v="20250210-124534"/>
    <x v="2"/>
    <s v="None"/>
    <s v="None"/>
    <n v="5.680000000000001E-2"/>
    <n v="3.6999999999999998E-2"/>
    <s v="gemma2direct20250210-1245342"/>
    <x v="0"/>
    <s v="None"/>
    <s v="None"/>
  </r>
  <r>
    <s v="objective-indicators-result-20250210-162401.csv"/>
    <s v="20250210-2"/>
    <x v="2"/>
    <x v="1"/>
    <s v="20250210-125105"/>
    <x v="0"/>
    <s v="None"/>
    <s v="None"/>
    <n v="9.7000000000000003E-2"/>
    <n v="4.7199999999999999E-2"/>
    <s v="gemma2direct20250210-1251053"/>
    <x v="0"/>
    <s v="None"/>
    <s v="None"/>
  </r>
  <r>
    <s v="objective-indicators-result-20250210-162401.csv"/>
    <s v="20250210-2"/>
    <x v="3"/>
    <x v="0"/>
    <s v="20250210-094031"/>
    <x v="1"/>
    <s v="40.07%"/>
    <s v="10.22%"/>
    <n v="0.14280000000000001"/>
    <n v="0.33210000000000001"/>
    <s v="gpt-3.5-turbo-0125cascade20250210-0940311"/>
    <x v="0"/>
    <n v="0.4007"/>
    <n v="0.1022"/>
  </r>
  <r>
    <s v="objective-indicators-result-20250210-162401.csv"/>
    <s v="20250210-2"/>
    <x v="3"/>
    <x v="0"/>
    <s v="20250210-094549"/>
    <x v="2"/>
    <s v="None"/>
    <s v="11.450000000000001%"/>
    <n v="0.1313"/>
    <n v="0.42170000000000002"/>
    <s v="gpt-3.5-turbo-0125cascade20250210-0945492"/>
    <x v="0"/>
    <s v="None"/>
    <n v="0.1145"/>
  </r>
  <r>
    <s v="objective-indicators-result-20250210-162401.csv"/>
    <s v="20250210-2"/>
    <x v="3"/>
    <x v="0"/>
    <s v="20250210-095052"/>
    <x v="0"/>
    <s v="None"/>
    <s v="None"/>
    <n v="0.31619999999999998"/>
    <n v="0.308"/>
    <s v="gpt-3.5-turbo-0125cascade20250210-0950523"/>
    <x v="0"/>
    <s v="None"/>
    <s v="None"/>
  </r>
  <r>
    <s v="objective-indicators-result-20250210-162401.csv"/>
    <s v="20250210-2"/>
    <x v="3"/>
    <x v="1"/>
    <s v="20250210-121039"/>
    <x v="1"/>
    <s v="None"/>
    <s v="None"/>
    <n v="0.1133"/>
    <n v="0.29110000000000003"/>
    <s v="gpt-3.5-turbo-0125direct20250210-1210391"/>
    <x v="0"/>
    <s v="None"/>
    <s v="None"/>
  </r>
  <r>
    <s v="objective-indicators-result-20250210-162401.csv"/>
    <s v="20250210-2"/>
    <x v="3"/>
    <x v="1"/>
    <s v="20250210-121440"/>
    <x v="2"/>
    <s v="None"/>
    <s v="None"/>
    <n v="0.14399999999999999"/>
    <n v="0.44140000000000001"/>
    <s v="gpt-3.5-turbo-0125direct20250210-1214402"/>
    <x v="0"/>
    <s v="None"/>
    <s v="None"/>
  </r>
  <r>
    <s v="objective-indicators-result-20250210-162401.csv"/>
    <s v="20250210-2"/>
    <x v="3"/>
    <x v="1"/>
    <s v="20250210-121936"/>
    <x v="0"/>
    <s v="None"/>
    <s v="None"/>
    <n v="0.40970000000000001"/>
    <n v="0.54430000000000001"/>
    <s v="gpt-3.5-turbo-0125direct20250210-1219363"/>
    <x v="0"/>
    <s v="None"/>
    <s v="None"/>
  </r>
  <r>
    <s v="objective-indicators-result-20250210-162401.csv"/>
    <s v="20250210-2"/>
    <x v="4"/>
    <x v="0"/>
    <s v="20250210-115138"/>
    <x v="1"/>
    <s v="0.0%"/>
    <s v="0.89%"/>
    <n v="0"/>
    <n v="0"/>
    <s v="llama2cascade20250210-1151381"/>
    <x v="0"/>
    <n v="0"/>
    <n v="8.8999999999999999E-3"/>
  </r>
  <r>
    <s v="objective-indicators-result-20250210-162401.csv"/>
    <s v="20250210-2"/>
    <x v="4"/>
    <x v="0"/>
    <s v="20250210-115502"/>
    <x v="2"/>
    <s v="None"/>
    <s v="0.0%"/>
    <n v="3.5000000000000005E-3"/>
    <n v="0"/>
    <s v="llama2cascade20250210-1155022"/>
    <x v="0"/>
    <s v="None"/>
    <n v="0"/>
  </r>
  <r>
    <s v="objective-indicators-result-20250210-162401.csv"/>
    <s v="20250210-2"/>
    <x v="4"/>
    <x v="1"/>
    <s v="20250210-134853"/>
    <x v="1"/>
    <s v="None"/>
    <s v="None"/>
    <n v="2.3999999999999998E-3"/>
    <n v="0"/>
    <s v="llama2direct20250210-1348531"/>
    <x v="0"/>
    <s v="None"/>
    <s v="None"/>
  </r>
  <r>
    <s v="objective-indicators-result-20250210-162401.csv"/>
    <s v="20250210-2"/>
    <x v="4"/>
    <x v="1"/>
    <s v="20250210-135047"/>
    <x v="2"/>
    <s v="None"/>
    <s v="None"/>
    <n v="7.7000000000000002E-3"/>
    <n v="0"/>
    <s v="llama2direct20250210-1350472"/>
    <x v="0"/>
    <s v="None"/>
    <s v="None"/>
  </r>
  <r>
    <s v="objective-indicators-result-20250210-162401.csv"/>
    <s v="20250210-2"/>
    <x v="5"/>
    <x v="0"/>
    <s v="20250210-115833"/>
    <x v="1"/>
    <s v="4.74%"/>
    <s v="2.27%"/>
    <n v="3.5000000000000005E-3"/>
    <n v="0"/>
    <s v="llama3.1cascade20250210-1158331"/>
    <x v="0"/>
    <n v="4.7399999999999998E-2"/>
    <n v="2.2700000000000001E-2"/>
  </r>
  <r>
    <s v="objective-indicators-result-20250210-162401.csv"/>
    <s v="20250210-2"/>
    <x v="5"/>
    <x v="0"/>
    <s v="20250210-120334"/>
    <x v="2"/>
    <s v="None"/>
    <s v="2.48%"/>
    <n v="2.0899999999999998E-2"/>
    <n v="1.18E-2"/>
    <s v="llama3.1cascade20250210-1203342"/>
    <x v="0"/>
    <s v="None"/>
    <n v="2.4799999999999999E-2"/>
  </r>
  <r>
    <s v="objective-indicators-result-20250210-162401.csv"/>
    <s v="20250210-2"/>
    <x v="5"/>
    <x v="0"/>
    <s v="20250210-120732"/>
    <x v="0"/>
    <s v="None"/>
    <s v="None"/>
    <n v="4.6600000000000003E-2"/>
    <n v="9.7000000000000003E-3"/>
    <s v="llama3.1cascade20250210-1207323"/>
    <x v="0"/>
    <s v="None"/>
    <s v="None"/>
  </r>
  <r>
    <s v="objective-indicators-result-20250210-162401.csv"/>
    <s v="20250210-2"/>
    <x v="5"/>
    <x v="1"/>
    <s v="20250210-135413"/>
    <x v="1"/>
    <s v="None"/>
    <s v="None"/>
    <n v="2.2499999999999999E-2"/>
    <n v="2.1399999999999995E-2"/>
    <s v="llama3.1direct20250210-1354131"/>
    <x v="0"/>
    <s v="None"/>
    <s v="None"/>
  </r>
  <r>
    <s v="objective-indicators-result-20250210-162401.csv"/>
    <s v="20250210-2"/>
    <x v="5"/>
    <x v="1"/>
    <s v="20250210-135639"/>
    <x v="2"/>
    <s v="None"/>
    <s v="None"/>
    <n v="1.7600000000000001E-2"/>
    <n v="0"/>
    <s v="llama3.1direct20250210-1356392"/>
    <x v="0"/>
    <s v="None"/>
    <s v="None"/>
  </r>
  <r>
    <s v="objective-indicators-result-20250210-162401.csv"/>
    <s v="20250210-2"/>
    <x v="5"/>
    <x v="1"/>
    <s v="20250210-135955"/>
    <x v="0"/>
    <s v="None"/>
    <s v="None"/>
    <n v="4.6100000000000002E-2"/>
    <n v="0"/>
    <s v="llama3.1direct20250210-1359553"/>
    <x v="0"/>
    <s v="None"/>
    <s v="None"/>
  </r>
  <r>
    <s v="objective-indicators-result-20250210-162401.csv"/>
    <s v="20250210-2"/>
    <x v="6"/>
    <x v="0"/>
    <s v="20250210-114502"/>
    <x v="1"/>
    <s v="1.18%"/>
    <s v="0.0%"/>
    <n v="0"/>
    <n v="0"/>
    <s v="llama3.2cascade20250210-1145021"/>
    <x v="0"/>
    <n v="1.18E-2"/>
    <n v="0"/>
  </r>
  <r>
    <s v="objective-indicators-result-20250210-162401.csv"/>
    <s v="20250210-2"/>
    <x v="6"/>
    <x v="0"/>
    <s v="20250210-114731"/>
    <x v="2"/>
    <s v="None"/>
    <s v="0.7100000000000001%"/>
    <n v="0"/>
    <n v="0"/>
    <s v="llama3.2cascade20250210-1147312"/>
    <x v="0"/>
    <s v="None"/>
    <n v="7.1000000000000004E-3"/>
  </r>
  <r>
    <s v="objective-indicators-result-20250210-162401.csv"/>
    <s v="20250210-2"/>
    <x v="6"/>
    <x v="1"/>
    <s v="20250210-134154"/>
    <x v="1"/>
    <s v="None"/>
    <s v="None"/>
    <n v="0"/>
    <n v="0"/>
    <s v="llama3.2direct20250210-1341541"/>
    <x v="0"/>
    <s v="None"/>
    <s v="None"/>
  </r>
  <r>
    <s v="objective-indicators-result-20250210-162401.csv"/>
    <s v="20250210-2"/>
    <x v="7"/>
    <x v="0"/>
    <s v="20250210-095733"/>
    <x v="1"/>
    <s v="4.7%"/>
    <s v="8.24%"/>
    <n v="9.5899999999999999E-2"/>
    <n v="8.2299999999999998E-2"/>
    <s v="Mistralcascade20250210-0957331"/>
    <x v="0"/>
    <n v="4.7E-2"/>
    <n v="8.2400000000000001E-2"/>
  </r>
  <r>
    <s v="objective-indicators-result-20250210-162401.csv"/>
    <s v="20250210-2"/>
    <x v="7"/>
    <x v="0"/>
    <s v="20250210-100310"/>
    <x v="2"/>
    <s v="None"/>
    <s v="5.55%"/>
    <n v="0.10100000000000001"/>
    <n v="0.15939999999999999"/>
    <s v="Mistralcascade20250210-1003102"/>
    <x v="0"/>
    <s v="None"/>
    <n v="5.5500000000000001E-2"/>
  </r>
  <r>
    <s v="objective-indicators-result-20250210-162401.csv"/>
    <s v="20250210-2"/>
    <x v="7"/>
    <x v="0"/>
    <s v="20250210-100753"/>
    <x v="0"/>
    <s v="None"/>
    <s v="None"/>
    <n v="8.77E-2"/>
    <n v="0.1638"/>
    <s v="Mistralcascade20250210-1007533"/>
    <x v="0"/>
    <s v="None"/>
    <s v="None"/>
  </r>
  <r>
    <s v="objective-indicators-result-20250210-162401.csv"/>
    <s v="20250210-2"/>
    <x v="7"/>
    <x v="1"/>
    <s v="20250210-122629"/>
    <x v="1"/>
    <s v="None"/>
    <s v="None"/>
    <n v="3.39E-2"/>
    <n v="2.0899999999999998E-2"/>
    <s v="Mistraldirect20250210-1226291"/>
    <x v="0"/>
    <s v="None"/>
    <s v="None"/>
  </r>
  <r>
    <s v="objective-indicators-result-20250210-162401.csv"/>
    <s v="20250210-2"/>
    <x v="7"/>
    <x v="1"/>
    <s v="20250210-122908"/>
    <x v="2"/>
    <s v="None"/>
    <s v="None"/>
    <n v="7.4499999999999997E-2"/>
    <n v="4.7E-2"/>
    <s v="Mistraldirect20250210-1229082"/>
    <x v="0"/>
    <s v="None"/>
    <s v="None"/>
  </r>
  <r>
    <s v="objective-indicators-result-20250210-162401.csv"/>
    <s v="20250210-2"/>
    <x v="7"/>
    <x v="1"/>
    <s v="20250210-123235"/>
    <x v="0"/>
    <s v="None"/>
    <s v="None"/>
    <n v="0.1072"/>
    <n v="7.17E-2"/>
    <s v="Mistraldirect20250210-1232353"/>
    <x v="0"/>
    <s v="None"/>
    <s v="None"/>
  </r>
  <r>
    <s v="objective-indicators-result-20250210-162401.csv"/>
    <s v="20250210-2"/>
    <x v="8"/>
    <x v="0"/>
    <s v="20250210-103951"/>
    <x v="1"/>
    <s v="47.88%"/>
    <s v="5.680000000000001%"/>
    <n v="4.5100000000000001E-2"/>
    <n v="5.3800000000000001E-2"/>
    <s v="phi4cascade20250210-1039511"/>
    <x v="0"/>
    <n v="0.4788"/>
    <n v="5.6800000000000003E-2"/>
  </r>
  <r>
    <s v="objective-indicators-result-20250210-162401.csv"/>
    <s v="20250210-2"/>
    <x v="8"/>
    <x v="0"/>
    <s v="20250210-105404"/>
    <x v="2"/>
    <s v="None"/>
    <s v="1.48%"/>
    <n v="4.9700000000000001E-2"/>
    <n v="4.41E-2"/>
    <s v="phi4cascade20250210-1054042"/>
    <x v="0"/>
    <s v="None"/>
    <n v="1.4800000000000001E-2"/>
  </r>
  <r>
    <s v="objective-indicators-result-20250210-162401.csv"/>
    <s v="20250210-2"/>
    <x v="8"/>
    <x v="0"/>
    <s v="20250210-110528"/>
    <x v="0"/>
    <s v="None"/>
    <s v="None"/>
    <n v="8.8200000000000001E-2"/>
    <n v="0.1313"/>
    <s v="phi4cascade20250210-1105283"/>
    <x v="0"/>
    <s v="None"/>
    <s v="None"/>
  </r>
  <r>
    <s v="objective-indicators-result-20250210-162401.csv"/>
    <s v="20250210-2"/>
    <x v="8"/>
    <x v="1"/>
    <s v="20250210-125900"/>
    <x v="1"/>
    <s v="None"/>
    <s v="None"/>
    <n v="0.1512"/>
    <n v="0.1216"/>
    <s v="phi4direct20250210-1259001"/>
    <x v="0"/>
    <s v="None"/>
    <s v="None"/>
  </r>
  <r>
    <s v="objective-indicators-result-20250210-162401.csv"/>
    <s v="20250210-2"/>
    <x v="8"/>
    <x v="1"/>
    <s v="20250210-130806"/>
    <x v="2"/>
    <s v="None"/>
    <s v="None"/>
    <n v="6.5000000000000002E-2"/>
    <n v="4.3799999999999999E-2"/>
    <s v="phi4direct20250210-1308062"/>
    <x v="0"/>
    <s v="None"/>
    <s v="None"/>
  </r>
  <r>
    <s v="objective-indicators-result-20250210-162401.csv"/>
    <s v="20250210-2"/>
    <x v="8"/>
    <x v="1"/>
    <s v="20250210-131636"/>
    <x v="0"/>
    <s v="None"/>
    <s v="None"/>
    <n v="0.1173"/>
    <n v="7.3400000000000007E-2"/>
    <s v="phi4direct20250210-1316363"/>
    <x v="0"/>
    <s v="None"/>
    <s v="None"/>
  </r>
  <r>
    <s v="objective-indicators-result-20250210-224741.csv"/>
    <s v="20250210-open-3"/>
    <x v="0"/>
    <x v="0"/>
    <s v="20250210-171435"/>
    <x v="0"/>
    <s v="None"/>
    <s v="None"/>
    <n v="2.1000000000000001E-2"/>
    <n v="1.1999999999999999E-3"/>
    <s v="codellamacascade20250210-1714353"/>
    <x v="0"/>
    <s v="None"/>
    <s v="None"/>
  </r>
  <r>
    <s v="objective-indicators-result-20250210-224741.csv"/>
    <s v="20250210-open-3"/>
    <x v="0"/>
    <x v="1"/>
    <s v="20250210-191448"/>
    <x v="0"/>
    <s v="None"/>
    <s v="None"/>
    <n v="3.2199999999999999E-2"/>
    <n v="0"/>
    <s v="codellamadirect20250210-1914483"/>
    <x v="0"/>
    <s v="None"/>
    <s v="None"/>
  </r>
  <r>
    <s v="objective-indicators-result-20250210-224741.csv"/>
    <s v="20250210-open-3"/>
    <x v="1"/>
    <x v="0"/>
    <s v="20250210-160200"/>
    <x v="1"/>
    <s v="37.7%"/>
    <s v="5.680000000000001%"/>
    <n v="4.8399999999999999E-2"/>
    <n v="0"/>
    <s v="gemmacascade20250210-1602001"/>
    <x v="0"/>
    <n v="0.377"/>
    <n v="5.6800000000000003E-2"/>
  </r>
  <r>
    <s v="objective-indicators-result-20250210-224741.csv"/>
    <s v="20250210-open-3"/>
    <x v="1"/>
    <x v="0"/>
    <s v="20250210-160645"/>
    <x v="2"/>
    <s v="None"/>
    <s v="6.45%"/>
    <n v="6.4199999999999993E-2"/>
    <n v="0"/>
    <s v="gemmacascade20250210-1606452"/>
    <x v="0"/>
    <s v="None"/>
    <n v="6.4500000000000002E-2"/>
  </r>
  <r>
    <s v="objective-indicators-result-20250210-224741.csv"/>
    <s v="20250210-open-3"/>
    <x v="1"/>
    <x v="0"/>
    <s v="20250210-160927"/>
    <x v="0"/>
    <s v="None"/>
    <s v="None"/>
    <n v="6.13E-2"/>
    <n v="0"/>
    <s v="gemmacascade20250210-1609273"/>
    <x v="0"/>
    <s v="None"/>
    <s v="None"/>
  </r>
  <r>
    <s v="objective-indicators-result-20250210-224741.csv"/>
    <s v="20250210-open-3"/>
    <x v="1"/>
    <x v="1"/>
    <s v="20250210-182735"/>
    <x v="1"/>
    <s v="None"/>
    <s v="None"/>
    <n v="2.98E-2"/>
    <n v="0"/>
    <s v="gemmadirect20250210-1827351"/>
    <x v="0"/>
    <s v="None"/>
    <s v="None"/>
  </r>
  <r>
    <s v="objective-indicators-result-20250210-224741.csv"/>
    <s v="20250210-open-3"/>
    <x v="1"/>
    <x v="1"/>
    <s v="20250210-182900"/>
    <x v="2"/>
    <s v="None"/>
    <s v="None"/>
    <n v="2.9600000000000001E-2"/>
    <n v="0"/>
    <s v="gemmadirect20250210-1829002"/>
    <x v="0"/>
    <s v="None"/>
    <s v="None"/>
  </r>
  <r>
    <s v="objective-indicators-result-20250210-224741.csv"/>
    <s v="20250210-open-3"/>
    <x v="1"/>
    <x v="1"/>
    <s v="20250210-182955"/>
    <x v="0"/>
    <s v="None"/>
    <s v="None"/>
    <n v="4.3499999999999997E-2"/>
    <n v="0"/>
    <s v="gemmadirect20250210-1829553"/>
    <x v="0"/>
    <s v="None"/>
    <s v="None"/>
  </r>
  <r>
    <s v="objective-indicators-result-20250210-224741.csv"/>
    <s v="20250210-open-3"/>
    <x v="2"/>
    <x v="0"/>
    <s v="20250210-161049"/>
    <x v="1"/>
    <s v="40.77%"/>
    <s v="7.720000000000001%"/>
    <n v="7.7200000000000005E-2"/>
    <n v="8.0100000000000005E-2"/>
    <s v="gemma2cascade20250210-1610491"/>
    <x v="0"/>
    <n v="0.40770000000000001"/>
    <n v="7.7200000000000005E-2"/>
  </r>
  <r>
    <s v="objective-indicators-result-20250210-224741.csv"/>
    <s v="20250210-open-3"/>
    <x v="2"/>
    <x v="0"/>
    <s v="20250210-161937"/>
    <x v="2"/>
    <s v="None"/>
    <s v="6.94%"/>
    <n v="7.4999999999999997E-2"/>
    <n v="5.680000000000001E-2"/>
    <s v="gemma2cascade20250210-1619372"/>
    <x v="0"/>
    <s v="None"/>
    <n v="6.9400000000000003E-2"/>
  </r>
  <r>
    <s v="objective-indicators-result-20250210-224741.csv"/>
    <s v="20250210-open-3"/>
    <x v="2"/>
    <x v="0"/>
    <s v="20250210-162836"/>
    <x v="0"/>
    <s v="None"/>
    <s v="None"/>
    <n v="0.1018"/>
    <n v="6.7199999999999996E-2"/>
    <s v="gemma2cascade20250210-1628363"/>
    <x v="0"/>
    <s v="None"/>
    <s v="None"/>
  </r>
  <r>
    <s v="objective-indicators-result-20250210-224741.csv"/>
    <s v="20250210-open-3"/>
    <x v="2"/>
    <x v="1"/>
    <s v="20250210-183108"/>
    <x v="1"/>
    <s v="None"/>
    <s v="None"/>
    <n v="3.44E-2"/>
    <n v="0.13900000000000001"/>
    <s v="gemma2direct20250210-1831081"/>
    <x v="0"/>
    <s v="None"/>
    <s v="None"/>
  </r>
  <r>
    <s v="objective-indicators-result-20250210-224741.csv"/>
    <s v="20250210-open-3"/>
    <x v="2"/>
    <x v="1"/>
    <s v="20250210-183526"/>
    <x v="2"/>
    <s v="None"/>
    <s v="None"/>
    <n v="7.1599999999999997E-2"/>
    <n v="4.9399999999999993E-2"/>
    <s v="gemma2direct20250210-1835262"/>
    <x v="0"/>
    <s v="None"/>
    <s v="None"/>
  </r>
  <r>
    <s v="objective-indicators-result-20250210-224741.csv"/>
    <s v="20250210-open-3"/>
    <x v="2"/>
    <x v="1"/>
    <s v="20250210-183913"/>
    <x v="0"/>
    <s v="None"/>
    <s v="None"/>
    <n v="4.7300000000000002E-2"/>
    <n v="2.18E-2"/>
    <s v="gemma2direct20250210-1839133"/>
    <x v="0"/>
    <s v="None"/>
    <s v="None"/>
  </r>
  <r>
    <s v="objective-indicators-result-20250210-224741.csv"/>
    <s v="20250210-open-3"/>
    <x v="3"/>
    <x v="0"/>
    <s v="20250210-152739"/>
    <x v="1"/>
    <s v="35.22%"/>
    <s v="8.32%"/>
    <n v="0.1341"/>
    <n v="0.4345"/>
    <s v="gpt-3.5-turbo-0125cascade20250210-1527391"/>
    <x v="0"/>
    <n v="0.35220000000000001"/>
    <n v="8.3199999999999996E-2"/>
  </r>
  <r>
    <s v="objective-indicators-result-20250210-224741.csv"/>
    <s v="20250210-open-3"/>
    <x v="3"/>
    <x v="0"/>
    <s v="20250210-153350"/>
    <x v="2"/>
    <s v="None"/>
    <s v="12.42%"/>
    <n v="0.14660000000000001"/>
    <n v="0.45440000000000008"/>
    <s v="gpt-3.5-turbo-0125cascade20250210-1533502"/>
    <x v="0"/>
    <s v="None"/>
    <n v="0.1242"/>
  </r>
  <r>
    <s v="objective-indicators-result-20250210-224741.csv"/>
    <s v="20250210-open-3"/>
    <x v="3"/>
    <x v="0"/>
    <s v="20250210-153949"/>
    <x v="0"/>
    <s v="None"/>
    <s v="None"/>
    <n v="0.36799999999999999"/>
    <n v="0.46150000000000008"/>
    <s v="gpt-3.5-turbo-0125cascade20250210-1539493"/>
    <x v="0"/>
    <s v="None"/>
    <s v="None"/>
  </r>
  <r>
    <s v="objective-indicators-result-20250210-224741.csv"/>
    <s v="20250210-open-3"/>
    <x v="3"/>
    <x v="1"/>
    <s v="20250210-175803"/>
    <x v="1"/>
    <s v="None"/>
    <s v="None"/>
    <n v="0.1198"/>
    <n v="0.33850000000000002"/>
    <s v="gpt-3.5-turbo-0125direct20250210-1758031"/>
    <x v="0"/>
    <s v="None"/>
    <s v="None"/>
  </r>
  <r>
    <s v="objective-indicators-result-20250210-224741.csv"/>
    <s v="20250210-open-3"/>
    <x v="3"/>
    <x v="1"/>
    <s v="20250210-180329"/>
    <x v="2"/>
    <s v="None"/>
    <s v="None"/>
    <n v="0.14169999999999999"/>
    <n v="0.33350000000000002"/>
    <s v="gpt-3.5-turbo-0125direct20250210-1803292"/>
    <x v="0"/>
    <s v="None"/>
    <s v="None"/>
  </r>
  <r>
    <s v="objective-indicators-result-20250210-224741.csv"/>
    <s v="20250210-open-3"/>
    <x v="3"/>
    <x v="1"/>
    <s v="20250210-180906"/>
    <x v="0"/>
    <s v="None"/>
    <s v="None"/>
    <n v="0.3211"/>
    <n v="0.38990000000000002"/>
    <s v="gpt-3.5-turbo-0125direct20250210-1809063"/>
    <x v="0"/>
    <s v="None"/>
    <s v="None"/>
  </r>
  <r>
    <s v="objective-indicators-result-20250210-224741.csv"/>
    <s v="20250210-open-3"/>
    <x v="4"/>
    <x v="0"/>
    <s v="20250210-173930"/>
    <x v="1"/>
    <s v="0.83%"/>
    <s v="1.25%"/>
    <n v="3.7000000000000002E-3"/>
    <n v="0"/>
    <s v="llama2cascade20250210-1739301"/>
    <x v="0"/>
    <n v="8.3000000000000001E-3"/>
    <n v="1.2500000000000001E-2"/>
  </r>
  <r>
    <s v="objective-indicators-result-20250210-224741.csv"/>
    <s v="20250210-open-3"/>
    <x v="4"/>
    <x v="0"/>
    <s v="20250210-174234"/>
    <x v="2"/>
    <s v="None"/>
    <s v="0.0%"/>
    <n v="0"/>
    <n v="0"/>
    <s v="llama2cascade20250210-1742342"/>
    <x v="0"/>
    <s v="None"/>
    <n v="0"/>
  </r>
  <r>
    <s v="objective-indicators-result-20250210-224741.csv"/>
    <s v="20250210-open-3"/>
    <x v="4"/>
    <x v="0"/>
    <s v="20250210-174430"/>
    <x v="0"/>
    <s v="None"/>
    <s v="None"/>
    <n v="6.1999999999999998E-3"/>
    <n v="0"/>
    <s v="llama2cascade20250210-1744303"/>
    <x v="0"/>
    <s v="None"/>
    <s v="None"/>
  </r>
  <r>
    <s v="objective-indicators-result-20250210-224741.csv"/>
    <s v="20250210-open-3"/>
    <x v="4"/>
    <x v="1"/>
    <s v="20250210-193854"/>
    <x v="1"/>
    <s v="None"/>
    <s v="None"/>
    <n v="0"/>
    <n v="0"/>
    <s v="llama2direct20250210-1938541"/>
    <x v="0"/>
    <s v="None"/>
    <s v="None"/>
  </r>
  <r>
    <s v="objective-indicators-result-20250210-224741.csv"/>
    <s v="20250210-open-3"/>
    <x v="4"/>
    <x v="1"/>
    <s v="20250210-194229"/>
    <x v="0"/>
    <s v="None"/>
    <s v="None"/>
    <n v="8.2000000000000007E-3"/>
    <n v="0"/>
    <s v="llama2direct20250210-1942293"/>
    <x v="0"/>
    <s v="None"/>
    <s v="None"/>
  </r>
  <r>
    <s v="objective-indicators-result-20250210-224741.csv"/>
    <s v="20250210-open-3"/>
    <x v="5"/>
    <x v="0"/>
    <s v="20250210-174538"/>
    <x v="1"/>
    <s v="7.049999999999999%"/>
    <s v="1.55%"/>
    <n v="1.8100000000000002E-2"/>
    <n v="0"/>
    <s v="llama3.1cascade20250210-1745381"/>
    <x v="0"/>
    <n v="7.0499999999999896E-2"/>
    <n v="1.55E-2"/>
  </r>
  <r>
    <s v="objective-indicators-result-20250210-224741.csv"/>
    <s v="20250210-open-3"/>
    <x v="5"/>
    <x v="0"/>
    <s v="20250210-175025"/>
    <x v="2"/>
    <s v="None"/>
    <s v="1.58%"/>
    <n v="1.3599999999999999E-2"/>
    <n v="4.3E-3"/>
    <s v="llama3.1cascade20250210-1750252"/>
    <x v="0"/>
    <s v="None"/>
    <n v="1.5800000000000002E-2"/>
  </r>
  <r>
    <s v="objective-indicators-result-20250210-224741.csv"/>
    <s v="20250210-open-3"/>
    <x v="5"/>
    <x v="0"/>
    <s v="20250210-175430"/>
    <x v="0"/>
    <s v="None"/>
    <s v="None"/>
    <n v="4.0399999999999998E-2"/>
    <n v="0"/>
    <s v="llama3.1cascade20250210-1754303"/>
    <x v="0"/>
    <s v="None"/>
    <s v="None"/>
  </r>
  <r>
    <s v="objective-indicators-result-20250210-224741.csv"/>
    <s v="20250210-open-3"/>
    <x v="5"/>
    <x v="1"/>
    <s v="20250210-194348"/>
    <x v="1"/>
    <s v="None"/>
    <s v="None"/>
    <n v="0.01"/>
    <n v="0"/>
    <s v="llama3.1direct20250210-1943481"/>
    <x v="0"/>
    <s v="None"/>
    <s v="None"/>
  </r>
  <r>
    <s v="objective-indicators-result-20250210-224741.csv"/>
    <s v="20250210-open-3"/>
    <x v="5"/>
    <x v="1"/>
    <s v="20250210-194633"/>
    <x v="2"/>
    <s v="None"/>
    <s v="None"/>
    <n v="0.01"/>
    <n v="9.1000000000000004E-3"/>
    <s v="llama3.1direct20250210-1946332"/>
    <x v="0"/>
    <s v="None"/>
    <s v="None"/>
  </r>
  <r>
    <s v="objective-indicators-result-20250210-224741.csv"/>
    <s v="20250210-open-3"/>
    <x v="5"/>
    <x v="1"/>
    <s v="20250210-194951"/>
    <x v="0"/>
    <s v="None"/>
    <s v="None"/>
    <n v="7.4499999999999997E-2"/>
    <n v="2.5600000000000001E-2"/>
    <s v="llama3.1direct20250210-1949513"/>
    <x v="0"/>
    <s v="None"/>
    <s v="None"/>
  </r>
  <r>
    <s v="objective-indicators-result-20250210-224741.csv"/>
    <s v="20250210-open-3"/>
    <x v="6"/>
    <x v="0"/>
    <s v="20250210-173258"/>
    <x v="1"/>
    <s v="0.0%"/>
    <s v="0.21%"/>
    <n v="2.5899999999999999E-2"/>
    <n v="0"/>
    <s v="llama3.2cascade20250210-1732581"/>
    <x v="0"/>
    <n v="0"/>
    <n v="2.0999999999999999E-3"/>
  </r>
  <r>
    <s v="objective-indicators-result-20250210-224741.csv"/>
    <s v="20250210-open-3"/>
    <x v="6"/>
    <x v="0"/>
    <s v="20250210-173616"/>
    <x v="2"/>
    <s v="None"/>
    <s v="0.29%"/>
    <n v="0"/>
    <n v="0"/>
    <s v="llama3.2cascade20250210-1736162"/>
    <x v="0"/>
    <s v="None"/>
    <n v="2.8999999999999998E-3"/>
  </r>
  <r>
    <s v="objective-indicators-result-20250210-224741.csv"/>
    <s v="20250210-open-3"/>
    <x v="6"/>
    <x v="1"/>
    <s v="20250210-193309"/>
    <x v="1"/>
    <s v="None"/>
    <s v="None"/>
    <n v="7.1000000000000013E-3"/>
    <n v="0"/>
    <s v="llama3.2direct20250210-1933091"/>
    <x v="0"/>
    <s v="None"/>
    <s v="None"/>
  </r>
  <r>
    <s v="objective-indicators-result-20250210-224741.csv"/>
    <s v="20250210-open-3"/>
    <x v="7"/>
    <x v="0"/>
    <s v="20250210-154759"/>
    <x v="1"/>
    <s v="1.9900000000000002%"/>
    <s v="4.52%"/>
    <n v="4.6100000000000002E-2"/>
    <n v="6.7299999999999999E-2"/>
    <s v="Mistralcascade20250210-1547591"/>
    <x v="0"/>
    <n v="1.9900000000000001E-2"/>
    <n v="4.5199999999999997E-2"/>
  </r>
  <r>
    <s v="objective-indicators-result-20250210-224741.csv"/>
    <s v="20250210-open-3"/>
    <x v="7"/>
    <x v="0"/>
    <s v="20250210-155326"/>
    <x v="2"/>
    <s v="None"/>
    <s v="8.9%"/>
    <n v="7.9399999999999998E-2"/>
    <n v="3.6200000000000003E-2"/>
    <s v="Mistralcascade20250210-1553262"/>
    <x v="0"/>
    <s v="None"/>
    <n v="8.8999999999999996E-2"/>
  </r>
  <r>
    <s v="objective-indicators-result-20250210-224741.csv"/>
    <s v="20250210-open-3"/>
    <x v="7"/>
    <x v="0"/>
    <s v="20250210-155841"/>
    <x v="0"/>
    <s v="None"/>
    <s v="None"/>
    <n v="4.65E-2"/>
    <n v="7.22E-2"/>
    <s v="Mistralcascade20250210-1558413"/>
    <x v="0"/>
    <s v="None"/>
    <s v="None"/>
  </r>
  <r>
    <s v="objective-indicators-result-20250210-224741.csv"/>
    <s v="20250210-open-3"/>
    <x v="7"/>
    <x v="1"/>
    <s v="20250210-181736"/>
    <x v="1"/>
    <s v="None"/>
    <s v="None"/>
    <n v="9.9699999999999997E-2"/>
    <n v="8.09E-2"/>
    <s v="Mistraldirect20250210-1817361"/>
    <x v="0"/>
    <s v="None"/>
    <s v="None"/>
  </r>
  <r>
    <s v="objective-indicators-result-20250210-224741.csv"/>
    <s v="20250210-open-3"/>
    <x v="7"/>
    <x v="1"/>
    <s v="20250210-182106"/>
    <x v="2"/>
    <s v="None"/>
    <s v="None"/>
    <n v="8.5999999999999993E-2"/>
    <n v="0.124"/>
    <s v="Mistraldirect20250210-1821062"/>
    <x v="0"/>
    <s v="None"/>
    <s v="None"/>
  </r>
  <r>
    <s v="objective-indicators-result-20250210-224741.csv"/>
    <s v="20250210-open-3"/>
    <x v="7"/>
    <x v="1"/>
    <s v="20250210-182444"/>
    <x v="0"/>
    <s v="None"/>
    <s v="None"/>
    <n v="7.2999999999999995E-2"/>
    <n v="0.11799999999999999"/>
    <s v="Mistraldirect20250210-1824443"/>
    <x v="0"/>
    <s v="None"/>
    <s v="None"/>
  </r>
  <r>
    <s v="objective-indicators-result-20250210-224741.csv"/>
    <s v="20250210-open-3"/>
    <x v="8"/>
    <x v="0"/>
    <s v="20250210-163433"/>
    <x v="1"/>
    <s v="34.47%"/>
    <s v="3.6799999999999997%"/>
    <n v="0"/>
    <n v="0"/>
    <s v="phi4cascade20250210-1634331"/>
    <x v="0"/>
    <n v="0.34470000000000001"/>
    <n v="3.6799999999999902E-2"/>
  </r>
  <r>
    <s v="objective-indicators-result-20250210-224741.csv"/>
    <s v="20250210-open-3"/>
    <x v="8"/>
    <x v="0"/>
    <s v="20250210-165205"/>
    <x v="2"/>
    <s v="None"/>
    <s v="2.7199999999999998%"/>
    <n v="3.6600000000000001E-2"/>
    <n v="7.5300000000000006E-2"/>
    <s v="phi4cascade20250210-1652052"/>
    <x v="0"/>
    <s v="None"/>
    <n v="2.7199999999999901E-2"/>
  </r>
  <r>
    <s v="objective-indicators-result-20250210-224741.csv"/>
    <s v="20250210-open-3"/>
    <x v="8"/>
    <x v="0"/>
    <s v="20250210-170241"/>
    <x v="0"/>
    <s v="None"/>
    <s v="None"/>
    <n v="0.10150000000000001"/>
    <n v="0.1027"/>
    <s v="phi4cascade20250210-1702413"/>
    <x v="0"/>
    <s v="None"/>
    <s v="None"/>
  </r>
  <r>
    <s v="objective-indicators-result-20250210-224741.csv"/>
    <s v="20250210-open-3"/>
    <x v="8"/>
    <x v="1"/>
    <s v="20250210-184411"/>
    <x v="1"/>
    <s v="None"/>
    <s v="None"/>
    <n v="0.1236"/>
    <n v="9.2700000000000005E-2"/>
    <s v="phi4direct20250210-1844111"/>
    <x v="0"/>
    <s v="None"/>
    <s v="None"/>
  </r>
  <r>
    <s v="objective-indicators-result-20250210-224741.csv"/>
    <s v="20250210-open-3"/>
    <x v="8"/>
    <x v="1"/>
    <s v="20250210-185442"/>
    <x v="2"/>
    <s v="None"/>
    <s v="None"/>
    <n v="8.1299999999999983E-2"/>
    <n v="8.0799999999999997E-2"/>
    <s v="phi4direct20250210-1854422"/>
    <x v="0"/>
    <s v="None"/>
    <s v="None"/>
  </r>
  <r>
    <s v="objective-indicators-result-20250210-224741.csv"/>
    <s v="20250210-open-3"/>
    <x v="8"/>
    <x v="1"/>
    <s v="20250210-190335"/>
    <x v="0"/>
    <s v="None"/>
    <s v="None"/>
    <n v="7.4499999999999997E-2"/>
    <n v="3.0200000000000001E-2"/>
    <s v="phi4direct20250210-1903353"/>
    <x v="0"/>
    <s v="None"/>
    <s v="None"/>
  </r>
  <r>
    <s v="objective-indicators-result-20250211-023307.csv"/>
    <s v="20250210-1"/>
    <x v="9"/>
    <x v="0"/>
    <s v="20250210-224129"/>
    <x v="0"/>
    <s v="None"/>
    <s v="None"/>
    <n v="9.2999999999999999E-2"/>
    <n v="0.20019999999999999"/>
    <s v="codegemmacascade20250210-2241293"/>
    <x v="0"/>
    <s v="None"/>
    <s v="None"/>
  </r>
  <r>
    <s v="objective-indicators-result-20250211-023307.csv"/>
    <s v="20250210-1"/>
    <x v="9"/>
    <x v="1"/>
    <s v="20250210-224431"/>
    <x v="0"/>
    <s v="None"/>
    <s v="None"/>
    <n v="7.8799999999999995E-2"/>
    <n v="0.15909999999999999"/>
    <s v="codegemmadirect20250210-2244313"/>
    <x v="0"/>
    <s v="None"/>
    <s v="None"/>
  </r>
  <r>
    <s v="objective-indicators-result-20250211-023307.csv"/>
    <s v="20250210-1"/>
    <x v="10"/>
    <x v="0"/>
    <s v="20250210-235044"/>
    <x v="1"/>
    <s v="46.47%"/>
    <s v="13.370000000000001%"/>
    <n v="0.25390000000000001"/>
    <n v="0.15579999999999999"/>
    <s v="gemini-1.5-procascade20250210-2350441"/>
    <x v="0"/>
    <n v="0.4647"/>
    <n v="0.13370000000000001"/>
  </r>
  <r>
    <s v="objective-indicators-result-20250211-023307.csv"/>
    <s v="20250210-1"/>
    <x v="10"/>
    <x v="0"/>
    <s v="20250211-002355"/>
    <x v="2"/>
    <s v="None"/>
    <s v="14.66%"/>
    <n v="0.28360000000000002"/>
    <n v="0.21640000000000001"/>
    <s v="gemini-1.5-procascade20250211-0023552"/>
    <x v="0"/>
    <s v="None"/>
    <n v="0.14660000000000001"/>
  </r>
  <r>
    <s v="objective-indicators-result-20250211-023307.csv"/>
    <s v="20250210-1"/>
    <x v="10"/>
    <x v="0"/>
    <s v="20250211-005314"/>
    <x v="0"/>
    <s v="None"/>
    <s v="None"/>
    <n v="0.4652"/>
    <n v="0.2495"/>
    <s v="gemini-1.5-procascade20250211-0053143"/>
    <x v="0"/>
    <s v="None"/>
    <s v="None"/>
  </r>
  <r>
    <s v="objective-indicators-result-20250211-023307.csv"/>
    <s v="20250210-1"/>
    <x v="10"/>
    <x v="1"/>
    <s v="20250211-012323"/>
    <x v="1"/>
    <s v="None"/>
    <s v="None"/>
    <n v="0.1986"/>
    <n v="0.16259999999999997"/>
    <s v="gemini-1.5-prodirect20250211-0123231"/>
    <x v="0"/>
    <s v="None"/>
    <s v="None"/>
  </r>
  <r>
    <s v="objective-indicators-result-20250211-023307.csv"/>
    <s v="20250210-1"/>
    <x v="10"/>
    <x v="1"/>
    <s v="20250211-014152"/>
    <x v="2"/>
    <s v="None"/>
    <s v="None"/>
    <n v="0.27179999999999999"/>
    <n v="0.25469999999999998"/>
    <s v="gemini-1.5-prodirect20250211-0141522"/>
    <x v="0"/>
    <s v="None"/>
    <s v="None"/>
  </r>
  <r>
    <s v="objective-indicators-result-20250211-023307.csv"/>
    <s v="20250210-1"/>
    <x v="10"/>
    <x v="1"/>
    <s v="20250211-020156"/>
    <x v="0"/>
    <s v="None"/>
    <s v="None"/>
    <n v="0.44479999999999997"/>
    <n v="0.28260000000000002"/>
    <s v="gemini-1.5-prodirect20250211-0201563"/>
    <x v="0"/>
    <s v="None"/>
    <s v="None"/>
  </r>
  <r>
    <s v="objective-indicators-result-20250211-023307.csv"/>
    <s v="20250210-1"/>
    <x v="11"/>
    <x v="0"/>
    <s v="20250210-224937"/>
    <x v="1"/>
    <s v="3.6799999999999997%"/>
    <s v="1.08%"/>
    <n v="2.47E-2"/>
    <n v="0"/>
    <s v="gemini-2.0-pro-expcascade20250210-2249371"/>
    <x v="1"/>
    <n v="3.6799999999999902E-2"/>
    <n v="1.0800000000000001E-2"/>
  </r>
  <r>
    <s v="objective-indicators-result-20250211-023307.csv"/>
    <s v="20250210-1"/>
    <x v="11"/>
    <x v="0"/>
    <s v="20250210-225907"/>
    <x v="1"/>
    <s v="49.44%"/>
    <s v="13.69%"/>
    <n v="0.1686"/>
    <n v="5.0900000000000001E-2"/>
    <s v="gemini-2.0-pro-expcascade20250210-2259071"/>
    <x v="0"/>
    <n v="0.49440000000000001"/>
    <n v="0.13689999999999999"/>
  </r>
  <r>
    <s v="objective-indicators-result-20250211-023307.csv"/>
    <s v="20250210-1"/>
    <x v="11"/>
    <x v="0"/>
    <s v="20250210-232555"/>
    <x v="2"/>
    <s v="None"/>
    <s v="19.93%"/>
    <n v="0.2409"/>
    <n v="0.1091"/>
    <s v="gemini-2.0-pro-expcascade20250210-2325552"/>
    <x v="0"/>
    <s v="None"/>
    <n v="0.1993"/>
  </r>
  <r>
    <s v="objective-indicators-result-20250211-023307.csv"/>
    <s v="20250210-1"/>
    <x v="11"/>
    <x v="0"/>
    <s v="20250211-005242"/>
    <x v="0"/>
    <s v="None"/>
    <s v="None"/>
    <n v="0.41720000000000002"/>
    <n v="0.1487"/>
    <s v="gemini-2.0-pro-expcascade20250211-0052423"/>
    <x v="0"/>
    <s v="None"/>
    <s v="None"/>
  </r>
  <r>
    <s v="objective-indicators-result-20250211-023307.csv"/>
    <s v="20250210-1"/>
    <x v="11"/>
    <x v="1"/>
    <s v="20250210-225100"/>
    <x v="1"/>
    <s v="None"/>
    <s v="None"/>
    <n v="2.6100000000000005E-2"/>
    <n v="0"/>
    <s v="gemini-2.0-pro-expdirect20250210-2251001"/>
    <x v="0"/>
    <s v="None"/>
    <s v="None"/>
  </r>
  <r>
    <s v="objective-indicators-result-20250211-023307.csv"/>
    <s v="20250210-1"/>
    <x v="11"/>
    <x v="1"/>
    <s v="20250210-234707"/>
    <x v="2"/>
    <s v="None"/>
    <s v="None"/>
    <n v="0.3019"/>
    <n v="0.16220000000000001"/>
    <s v="gemini-2.0-pro-expdirect20250210-2347072"/>
    <x v="0"/>
    <s v="None"/>
    <s v="None"/>
  </r>
  <r>
    <s v="objective-indicators-result-20250211-023307.csv"/>
    <s v="20250210-1"/>
    <x v="11"/>
    <x v="1"/>
    <s v="20250211-000139"/>
    <x v="0"/>
    <s v="None"/>
    <s v="None"/>
    <n v="0.3695"/>
    <n v="0.10390000000000001"/>
    <s v="gemini-2.0-pro-expdirect20250211-0001393"/>
    <x v="0"/>
    <s v="None"/>
    <s v="None"/>
  </r>
  <r>
    <s v="objective-indicators-result-20250211-023307.csv"/>
    <s v="20250210-1"/>
    <x v="12"/>
    <x v="0"/>
    <s v="20250210-201445"/>
    <x v="1"/>
    <s v="52.61%"/>
    <s v="16.8%"/>
    <n v="0.372"/>
    <n v="0.53539999999999999"/>
    <s v="gpt-4ocascade20250210-2014451"/>
    <x v="0"/>
    <n v="0.52610000000000001"/>
    <n v="0.16800000000000001"/>
  </r>
  <r>
    <s v="objective-indicators-result-20250211-023307.csv"/>
    <s v="20250210-1"/>
    <x v="12"/>
    <x v="0"/>
    <s v="20250210-204522"/>
    <x v="2"/>
    <s v="None"/>
    <s v="16.09%"/>
    <n v="0.35699999999999998"/>
    <n v="0.5474"/>
    <s v="gpt-4ocascade20250210-2045222"/>
    <x v="0"/>
    <s v="None"/>
    <n v="0.16089999999999999"/>
  </r>
  <r>
    <s v="objective-indicators-result-20250211-023307.csv"/>
    <s v="20250210-1"/>
    <x v="12"/>
    <x v="0"/>
    <s v="20250210-211316"/>
    <x v="0"/>
    <s v="None"/>
    <s v="None"/>
    <n v="0.54959999999999998"/>
    <n v="0.65669999999999995"/>
    <s v="gpt-4ocascade20250210-2113163"/>
    <x v="0"/>
    <s v="None"/>
    <s v="None"/>
  </r>
  <r>
    <s v="objective-indicators-result-20250211-023307.csv"/>
    <s v="20250210-1"/>
    <x v="12"/>
    <x v="1"/>
    <s v="20250210-214312"/>
    <x v="1"/>
    <s v="None"/>
    <s v="None"/>
    <n v="0.3488"/>
    <n v="0.49940000000000001"/>
    <s v="gpt-4odirect20250210-2143121"/>
    <x v="0"/>
    <s v="None"/>
    <s v="None"/>
  </r>
  <r>
    <s v="objective-indicators-result-20250211-023307.csv"/>
    <s v="20250210-1"/>
    <x v="12"/>
    <x v="1"/>
    <s v="20250210-220814"/>
    <x v="2"/>
    <s v="None"/>
    <s v="None"/>
    <n v="0.312"/>
    <n v="0.42070000000000002"/>
    <s v="gpt-4odirect20250210-2208142"/>
    <x v="0"/>
    <s v="None"/>
    <s v="None"/>
  </r>
  <r>
    <s v="objective-indicators-result-20250211-023307.csv"/>
    <s v="20250210-1"/>
    <x v="12"/>
    <x v="1"/>
    <s v="20250210-223427"/>
    <x v="0"/>
    <s v="None"/>
    <s v="None"/>
    <n v="0.54979999999999996"/>
    <n v="0.61229999999999996"/>
    <s v="gpt-4odirect20250210-2234273"/>
    <x v="0"/>
    <s v="None"/>
    <s v="None"/>
  </r>
  <r>
    <s v="objective-indicators-result-20250211-023307.csv"/>
    <s v="20250210-1"/>
    <x v="13"/>
    <x v="0"/>
    <s v="20250210-203027"/>
    <x v="1"/>
    <s v="5.16%"/>
    <s v="0.13999999999999999%"/>
    <n v="1.6799999999999999E-2"/>
    <n v="1.0200000000000001E-2"/>
    <s v="phi3-medium-128kcascade20250210-2030271"/>
    <x v="0"/>
    <n v="5.16E-2"/>
    <n v="1.39999999999999E-3"/>
  </r>
  <r>
    <s v="objective-indicators-result-20250211-023307.csv"/>
    <s v="20250210-1"/>
    <x v="13"/>
    <x v="0"/>
    <s v="20250210-203811"/>
    <x v="2"/>
    <s v="None"/>
    <s v="0.75%"/>
    <n v="1.55E-2"/>
    <n v="0"/>
    <s v="phi3-medium-128kcascade20250210-2038112"/>
    <x v="0"/>
    <s v="None"/>
    <n v="7.4999999999999997E-3"/>
  </r>
  <r>
    <s v="objective-indicators-result-20250211-023307.csv"/>
    <s v="20250210-1"/>
    <x v="13"/>
    <x v="0"/>
    <s v="20250210-204405"/>
    <x v="0"/>
    <s v="None"/>
    <s v="None"/>
    <n v="3.3E-3"/>
    <n v="0"/>
    <s v="phi3-medium-128kcascade20250210-2044053"/>
    <x v="0"/>
    <s v="None"/>
    <s v="None"/>
  </r>
  <r>
    <s v="objective-indicators-result-20250211-023307.csv"/>
    <s v="20250210-1"/>
    <x v="13"/>
    <x v="1"/>
    <s v="20250210-204540"/>
    <x v="1"/>
    <s v="None"/>
    <s v="None"/>
    <n v="0"/>
    <n v="0"/>
    <s v="phi3-medium-128kdirect20250210-2045401"/>
    <x v="0"/>
    <s v="None"/>
    <s v="None"/>
  </r>
  <r>
    <s v="objective-indicators-result-20250211-023307.csv"/>
    <s v="20250210-1"/>
    <x v="13"/>
    <x v="1"/>
    <s v="20250210-205311"/>
    <x v="0"/>
    <s v="None"/>
    <s v="None"/>
    <n v="6.3E-3"/>
    <n v="0"/>
    <s v="phi3-medium-128kdirect20250210-2053113"/>
    <x v="0"/>
    <s v="None"/>
    <s v="None"/>
  </r>
  <r>
    <s v="objective-indicators-result-20250211-133727.csv"/>
    <s v="20250210-2"/>
    <x v="9"/>
    <x v="0"/>
    <s v="20250210-224758"/>
    <x v="0"/>
    <s v="None"/>
    <s v="None"/>
    <n v="6.1100000000000002E-2"/>
    <n v="6.3200000000000006E-2"/>
    <s v="codegemmacascade20250210-2247583"/>
    <x v="0"/>
    <s v="None"/>
    <s v="None"/>
  </r>
  <r>
    <s v="objective-indicators-result-20250211-133727.csv"/>
    <s v="20250210-2"/>
    <x v="9"/>
    <x v="1"/>
    <s v="20250210-225059"/>
    <x v="0"/>
    <s v="None"/>
    <s v="None"/>
    <n v="0.13350000000000001"/>
    <n v="0.2177"/>
    <s v="codegemmadirect20250210-2250593"/>
    <x v="0"/>
    <s v="None"/>
    <s v="None"/>
  </r>
  <r>
    <s v="objective-indicators-result-20250211-133727.csv"/>
    <s v="20250210-2"/>
    <x v="10"/>
    <x v="0"/>
    <s v="20250211-023044"/>
    <x v="1"/>
    <s v="47.29%"/>
    <s v="13.370000000000001%"/>
    <n v="0.31480000000000002"/>
    <n v="0.19209999999999999"/>
    <s v="gemini-1.5-procascade20250211-0230441"/>
    <x v="0"/>
    <n v="0.47289999999999999"/>
    <n v="0.13370000000000001"/>
  </r>
  <r>
    <s v="objective-indicators-result-20250211-133727.csv"/>
    <s v="20250210-2"/>
    <x v="10"/>
    <x v="0"/>
    <s v="20250211-030348"/>
    <x v="2"/>
    <s v="None"/>
    <s v="15.42%"/>
    <n v="0.31840000000000002"/>
    <n v="0.25340000000000001"/>
    <s v="gemini-1.5-procascade20250211-0303482"/>
    <x v="0"/>
    <s v="None"/>
    <n v="0.1542"/>
  </r>
  <r>
    <s v="objective-indicators-result-20250211-133727.csv"/>
    <s v="20250210-2"/>
    <x v="10"/>
    <x v="0"/>
    <s v="20250211-033311"/>
    <x v="0"/>
    <s v="None"/>
    <s v="None"/>
    <n v="0.39639999999999997"/>
    <n v="0.18290000000000001"/>
    <s v="gemini-1.5-procascade20250211-0333113"/>
    <x v="0"/>
    <s v="None"/>
    <s v="None"/>
  </r>
  <r>
    <s v="objective-indicators-result-20250211-133727.csv"/>
    <s v="20250210-2"/>
    <x v="10"/>
    <x v="1"/>
    <s v="20250211-040002"/>
    <x v="1"/>
    <s v="None"/>
    <s v="None"/>
    <n v="2.3599999999999999E-2"/>
    <n v="1.0200000000000001E-2"/>
    <s v="gemini-1.5-prodirect20250211-0400021"/>
    <x v="0"/>
    <s v="None"/>
    <s v="None"/>
  </r>
  <r>
    <s v="objective-indicators-result-20250211-133727.csv"/>
    <s v="20250210-2"/>
    <x v="10"/>
    <x v="1"/>
    <s v="20250211-040243"/>
    <x v="2"/>
    <s v="None"/>
    <s v="None"/>
    <n v="0.21210000000000001"/>
    <n v="0.21279999999999999"/>
    <s v="gemini-1.5-prodirect20250211-0402432"/>
    <x v="0"/>
    <s v="None"/>
    <s v="None"/>
  </r>
  <r>
    <s v="objective-indicators-result-20250211-133727.csv"/>
    <s v="20250210-2"/>
    <x v="10"/>
    <x v="1"/>
    <s v="20250211-042102"/>
    <x v="0"/>
    <s v="None"/>
    <s v="None"/>
    <n v="0.52180000000000015"/>
    <n v="0.2923"/>
    <s v="gemini-1.5-prodirect20250211-0421023"/>
    <x v="0"/>
    <s v="None"/>
    <s v="None"/>
  </r>
  <r>
    <s v="objective-indicators-result-20250211-133727.csv"/>
    <s v="20250210-2"/>
    <x v="12"/>
    <x v="0"/>
    <s v="20250210-230754"/>
    <x v="1"/>
    <s v="53.290000000000006%"/>
    <s v="16.48%"/>
    <n v="0.35099999999999992"/>
    <n v="0.55289999999999995"/>
    <s v="gpt-4ocascade20250210-2307541"/>
    <x v="0"/>
    <n v="0.53290000000000004"/>
    <n v="0.1648"/>
  </r>
  <r>
    <s v="objective-indicators-result-20250211-133727.csv"/>
    <s v="20250210-2"/>
    <x v="12"/>
    <x v="0"/>
    <s v="20250210-234505"/>
    <x v="2"/>
    <s v="None"/>
    <s v="15.43%"/>
    <n v="0.36699999999999999"/>
    <n v="0.56999999999999995"/>
    <s v="gpt-4ocascade20250210-2345052"/>
    <x v="0"/>
    <s v="None"/>
    <n v="0.15429999999999999"/>
  </r>
  <r>
    <s v="objective-indicators-result-20250211-133727.csv"/>
    <s v="20250210-2"/>
    <x v="12"/>
    <x v="0"/>
    <s v="20250211-001844"/>
    <x v="0"/>
    <s v="None"/>
    <s v="None"/>
    <n v="0.53159999999999996"/>
    <n v="0.64219999999999999"/>
    <s v="gpt-4ocascade20250211-0018443"/>
    <x v="0"/>
    <s v="None"/>
    <s v="None"/>
  </r>
  <r>
    <s v="objective-indicators-result-20250211-133727.csv"/>
    <s v="20250210-2"/>
    <x v="12"/>
    <x v="1"/>
    <s v="20250211-004959"/>
    <x v="1"/>
    <s v="None"/>
    <s v="None"/>
    <n v="0.35830000000000001"/>
    <n v="0.49830000000000008"/>
    <s v="gpt-4odirect20250211-0049591"/>
    <x v="0"/>
    <s v="None"/>
    <s v="None"/>
  </r>
  <r>
    <s v="objective-indicators-result-20250211-133727.csv"/>
    <s v="20250210-2"/>
    <x v="12"/>
    <x v="1"/>
    <s v="20250211-011320"/>
    <x v="2"/>
    <s v="None"/>
    <s v="None"/>
    <n v="0.33200000000000002"/>
    <n v="0.49"/>
    <s v="gpt-4odirect20250211-0113202"/>
    <x v="0"/>
    <s v="None"/>
    <s v="None"/>
  </r>
  <r>
    <s v="objective-indicators-result-20250211-133727.csv"/>
    <s v="20250210-2"/>
    <x v="12"/>
    <x v="1"/>
    <s v="20250211-013933"/>
    <x v="0"/>
    <s v="None"/>
    <s v="None"/>
    <n v="0.5363"/>
    <n v="0.67579999999999996"/>
    <s v="gpt-4odirect20250211-0139333"/>
    <x v="0"/>
    <s v="None"/>
    <s v="None"/>
  </r>
  <r>
    <s v="objective-indicators-result-20250211-133727.csv"/>
    <s v="20250210-2"/>
    <x v="13"/>
    <x v="0"/>
    <s v="20250211-111244"/>
    <x v="1"/>
    <s v="4.32%"/>
    <s v="1.6199999999999999%"/>
    <n v="3.7000000000000002E-3"/>
    <n v="0"/>
    <s v="phi3-medium-128kcascade20250211-1112441"/>
    <x v="0"/>
    <n v="4.3200000000000002E-2"/>
    <n v="1.6199999999999899E-2"/>
  </r>
  <r>
    <s v="objective-indicators-result-20250211-133727.csv"/>
    <s v="20250210-2"/>
    <x v="13"/>
    <x v="0"/>
    <s v="20250211-112528"/>
    <x v="2"/>
    <s v="None"/>
    <s v="0.66%"/>
    <n v="1.2500000000000001E-2"/>
    <n v="0"/>
    <s v="phi3-medium-128kcascade20250211-1125282"/>
    <x v="0"/>
    <s v="None"/>
    <n v="6.6E-3"/>
  </r>
  <r>
    <s v="objective-indicators-result-20250211-133727.csv"/>
    <s v="20250210-2"/>
    <x v="13"/>
    <x v="0"/>
    <s v="20250211-113130"/>
    <x v="0"/>
    <s v="None"/>
    <s v="None"/>
    <n v="1.0200000000000001E-2"/>
    <n v="6.7999999999999988E-3"/>
    <s v="phi3-medium-128kcascade20250211-1131303"/>
    <x v="0"/>
    <s v="None"/>
    <s v="None"/>
  </r>
  <r>
    <s v="objective-indicators-result-20250211-133727.csv"/>
    <s v="20250210-2"/>
    <x v="13"/>
    <x v="1"/>
    <s v="20250211-114001"/>
    <x v="0"/>
    <s v="None"/>
    <s v="None"/>
    <n v="1.9E-3"/>
    <n v="0"/>
    <s v="phi3-medium-128kdirect20250211-1140013"/>
    <x v="0"/>
    <s v="None"/>
    <s v="None"/>
  </r>
  <r>
    <s v="objective-indicators-result-20250211-133727.csv"/>
    <s v="20250210-3"/>
    <x v="9"/>
    <x v="0"/>
    <s v="20250210-225442"/>
    <x v="0"/>
    <s v="None"/>
    <s v="None"/>
    <n v="0.11070000000000001"/>
    <n v="0.16520000000000004"/>
    <s v="codegemmacascade20250210-2254423"/>
    <x v="0"/>
    <s v="None"/>
    <s v="None"/>
  </r>
  <r>
    <s v="objective-indicators-result-20250211-133727.csv"/>
    <s v="20250210-3"/>
    <x v="9"/>
    <x v="1"/>
    <s v="20250210-225836"/>
    <x v="0"/>
    <s v="None"/>
    <s v="None"/>
    <n v="6.6900000000000001E-2"/>
    <n v="0.1235"/>
    <s v="codegemmadirect20250210-2258363"/>
    <x v="0"/>
    <s v="None"/>
    <s v="None"/>
  </r>
  <r>
    <s v="objective-indicators-result-20250211-133727.csv"/>
    <s v="20250210-3"/>
    <x v="10"/>
    <x v="0"/>
    <s v="20250211-045322"/>
    <x v="1"/>
    <s v="51.23%"/>
    <s v="13.26%"/>
    <n v="0.33810000000000001"/>
    <n v="0.2094"/>
    <s v="gemini-1.5-procascade20250211-0453221"/>
    <x v="0"/>
    <n v="0.51229999999999998"/>
    <n v="0.1326"/>
  </r>
  <r>
    <s v="objective-indicators-result-20250211-133727.csv"/>
    <s v="20250210-3"/>
    <x v="10"/>
    <x v="0"/>
    <s v="20250211-052705"/>
    <x v="2"/>
    <s v="None"/>
    <s v="13.459999999999999%"/>
    <n v="0.30149999999999999"/>
    <n v="0.2034"/>
    <s v="gemini-1.5-procascade20250211-0527052"/>
    <x v="0"/>
    <s v="None"/>
    <n v="0.134599999999999"/>
  </r>
  <r>
    <s v="objective-indicators-result-20250211-133727.csv"/>
    <s v="20250210-3"/>
    <x v="10"/>
    <x v="0"/>
    <s v="20250211-055709"/>
    <x v="0"/>
    <s v="None"/>
    <s v="None"/>
    <n v="0.43559999999999999"/>
    <n v="0.1724"/>
    <s v="gemini-1.5-procascade20250211-0557093"/>
    <x v="0"/>
    <s v="None"/>
    <s v="None"/>
  </r>
  <r>
    <s v="objective-indicators-result-20250211-133727.csv"/>
    <s v="20250210-3"/>
    <x v="10"/>
    <x v="1"/>
    <s v="20250211-062704"/>
    <x v="1"/>
    <s v="None"/>
    <s v="None"/>
    <n v="0.2402"/>
    <n v="0.15409999999999999"/>
    <s v="gemini-1.5-prodirect20250211-0627041"/>
    <x v="0"/>
    <s v="None"/>
    <s v="None"/>
  </r>
  <r>
    <s v="objective-indicators-result-20250211-133727.csv"/>
    <s v="20250210-3"/>
    <x v="10"/>
    <x v="1"/>
    <s v="20250211-064743"/>
    <x v="2"/>
    <s v="None"/>
    <s v="None"/>
    <n v="0.2402"/>
    <n v="0.20130000000000001"/>
    <s v="gemini-1.5-prodirect20250211-0647432"/>
    <x v="0"/>
    <s v="None"/>
    <s v="None"/>
  </r>
  <r>
    <s v="objective-indicators-result-20250211-133727.csv"/>
    <s v="20250210-3"/>
    <x v="10"/>
    <x v="1"/>
    <s v="20250211-070613"/>
    <x v="0"/>
    <s v="None"/>
    <s v="None"/>
    <n v="0.49690000000000001"/>
    <n v="0.34610000000000002"/>
    <s v="gemini-1.5-prodirect20250211-0706133"/>
    <x v="0"/>
    <s v="None"/>
    <s v="None"/>
  </r>
  <r>
    <s v="objective-indicators-result-20250211-133727.csv"/>
    <s v="20250210-3"/>
    <x v="12"/>
    <x v="0"/>
    <s v="20250211-021008"/>
    <x v="1"/>
    <s v="58.78%"/>
    <s v="17.32%"/>
    <n v="0.37119999999999997"/>
    <n v="0.57709999999999995"/>
    <s v="gpt-4ocascade20250211-0210081"/>
    <x v="0"/>
    <n v="0.58779999999999999"/>
    <n v="0.17319999999999999"/>
  </r>
  <r>
    <s v="objective-indicators-result-20250211-133727.csv"/>
    <s v="20250210-3"/>
    <x v="12"/>
    <x v="0"/>
    <s v="20250211-024302"/>
    <x v="2"/>
    <s v="None"/>
    <s v="16.0%"/>
    <n v="0.36799999999999999"/>
    <n v="0.55889999999999995"/>
    <s v="gpt-4ocascade20250211-0243022"/>
    <x v="0"/>
    <s v="None"/>
    <n v="0.16"/>
  </r>
  <r>
    <s v="objective-indicators-result-20250211-133727.csv"/>
    <s v="20250210-3"/>
    <x v="12"/>
    <x v="0"/>
    <s v="20250211-031642"/>
    <x v="0"/>
    <s v="None"/>
    <s v="None"/>
    <n v="0.53390000000000004"/>
    <n v="0.64090000000000003"/>
    <s v="gpt-4ocascade20250211-0316423"/>
    <x v="0"/>
    <s v="None"/>
    <s v="None"/>
  </r>
  <r>
    <s v="objective-indicators-result-20250211-133727.csv"/>
    <s v="20250210-3"/>
    <x v="12"/>
    <x v="1"/>
    <s v="20250211-034921"/>
    <x v="1"/>
    <s v="None"/>
    <s v="None"/>
    <n v="0.3594"/>
    <n v="0.56889999999999985"/>
    <s v="gpt-4odirect20250211-0349211"/>
    <x v="0"/>
    <s v="None"/>
    <s v="None"/>
  </r>
  <r>
    <s v="objective-indicators-result-20250211-133727.csv"/>
    <s v="20250210-3"/>
    <x v="12"/>
    <x v="1"/>
    <s v="20250211-041540"/>
    <x v="2"/>
    <s v="None"/>
    <s v="None"/>
    <n v="0.34289999999999998"/>
    <n v="0.57650000000000001"/>
    <s v="gpt-4odirect20250211-0415402"/>
    <x v="0"/>
    <s v="None"/>
    <s v="None"/>
  </r>
  <r>
    <s v="objective-indicators-result-20250211-133727.csv"/>
    <s v="20250210-3"/>
    <x v="12"/>
    <x v="1"/>
    <s v="20250211-043943"/>
    <x v="0"/>
    <s v="None"/>
    <s v="None"/>
    <n v="0.53400000000000003"/>
    <n v="0.60970000000000002"/>
    <s v="gpt-4odirect20250211-0439433"/>
    <x v="0"/>
    <s v="None"/>
    <s v="None"/>
  </r>
  <r>
    <s v="objective-indicators-result-20250211-133727.csv"/>
    <s v="20250210-3"/>
    <x v="13"/>
    <x v="0"/>
    <s v="20250211-110939"/>
    <x v="1"/>
    <s v="0.0%"/>
    <s v="0.0%"/>
    <n v="0"/>
    <n v="0"/>
    <s v="phi3-medium-128kcascade20250211-1109391"/>
    <x v="1"/>
    <n v="0"/>
    <n v="0"/>
  </r>
  <r>
    <s v="objective-indicators-result-20250211-133727.csv"/>
    <s v="20250210-3"/>
    <x v="13"/>
    <x v="0"/>
    <s v="20250211-111030"/>
    <x v="1"/>
    <s v="0.0%"/>
    <s v="0.0%"/>
    <n v="0"/>
    <n v="0"/>
    <s v="phi3-medium-128kcascade20250211-1110301"/>
    <x v="1"/>
    <n v="0"/>
    <n v="0"/>
  </r>
  <r>
    <s v="objective-indicators-result-20250211-133727.csv"/>
    <s v="20250210-3"/>
    <x v="13"/>
    <x v="0"/>
    <s v="20250211-114125"/>
    <x v="1"/>
    <s v="1.47%"/>
    <s v="1.41%"/>
    <n v="1.4E-2"/>
    <n v="0"/>
    <s v="phi3-medium-128kcascade20250211-1141251"/>
    <x v="0"/>
    <n v="1.47E-2"/>
    <n v="1.41E-2"/>
  </r>
  <r>
    <s v="objective-indicators-result-20250211-133727.csv"/>
    <s v="20250210-3"/>
    <x v="13"/>
    <x v="0"/>
    <s v="20250211-114959"/>
    <x v="2"/>
    <s v="None"/>
    <s v="2.83%"/>
    <n v="1.26E-2"/>
    <n v="0"/>
    <s v="phi3-medium-128kcascade20250211-1149592"/>
    <x v="0"/>
    <s v="None"/>
    <n v="2.8299999999999999E-2"/>
  </r>
  <r>
    <s v="objective-indicators-result-20250211-133727.csv"/>
    <s v="20250210-3"/>
    <x v="13"/>
    <x v="0"/>
    <s v="20250211-115736"/>
    <x v="0"/>
    <s v="None"/>
    <s v="None"/>
    <n v="1.47E-2"/>
    <n v="0"/>
    <s v="phi3-medium-128kcascade20250211-1157363"/>
    <x v="0"/>
    <s v="None"/>
    <s v="None"/>
  </r>
  <r>
    <s v="objective-indicators-result-20250211-133727.csv"/>
    <s v="20250210-3"/>
    <x v="13"/>
    <x v="1"/>
    <s v="20250211-120012"/>
    <x v="1"/>
    <s v="None"/>
    <s v="None"/>
    <n v="1.15E-2"/>
    <n v="0"/>
    <s v="phi3-medium-128kdirect20250211-1200121"/>
    <x v="0"/>
    <s v="None"/>
    <s v="None"/>
  </r>
  <r>
    <s v="objective-indicators-result-20250211-133727.csv"/>
    <s v="20250210-4"/>
    <x v="9"/>
    <x v="0"/>
    <s v="20250210-230159"/>
    <x v="0"/>
    <s v="None"/>
    <s v="None"/>
    <n v="9.6299999999999997E-2"/>
    <n v="7.6600000000000001E-2"/>
    <s v="codegemmacascade20250210-2301593"/>
    <x v="0"/>
    <s v="None"/>
    <s v="None"/>
  </r>
  <r>
    <s v="objective-indicators-result-20250211-133727.csv"/>
    <s v="20250210-4"/>
    <x v="9"/>
    <x v="1"/>
    <s v="20250210-230523"/>
    <x v="0"/>
    <s v="None"/>
    <s v="None"/>
    <n v="9.9400000000000002E-2"/>
    <n v="6.4299999999999996E-2"/>
    <s v="codegemmadirect20250210-2305233"/>
    <x v="0"/>
    <s v="None"/>
    <s v="None"/>
  </r>
  <r>
    <s v="objective-indicators-result-20250211-133727.csv"/>
    <s v="20250210-4"/>
    <x v="10"/>
    <x v="0"/>
    <s v="20250211-073716"/>
    <x v="1"/>
    <s v="52.400000000000006%"/>
    <s v="15.5%"/>
    <n v="0.34960000000000002"/>
    <n v="0.17699999999999999"/>
    <s v="gemini-1.5-procascade20250211-0737161"/>
    <x v="0"/>
    <n v="0.52400000000000002"/>
    <n v="0.155"/>
  </r>
  <r>
    <s v="objective-indicators-result-20250211-133727.csv"/>
    <s v="20250210-4"/>
    <x v="10"/>
    <x v="0"/>
    <s v="20250211-081122"/>
    <x v="2"/>
    <s v="None"/>
    <s v="17.72%"/>
    <n v="0.3574"/>
    <n v="0.33279999999999998"/>
    <s v="gemini-1.5-procascade20250211-0811222"/>
    <x v="0"/>
    <s v="None"/>
    <n v="0.1772"/>
  </r>
  <r>
    <s v="objective-indicators-result-20250211-133727.csv"/>
    <s v="20250210-4"/>
    <x v="10"/>
    <x v="0"/>
    <s v="20250211-084202"/>
    <x v="0"/>
    <s v="None"/>
    <s v="None"/>
    <n v="0.44840000000000002"/>
    <n v="0.25309999999999999"/>
    <s v="gemini-1.5-procascade20250211-0842023"/>
    <x v="0"/>
    <s v="None"/>
    <s v="None"/>
  </r>
  <r>
    <s v="objective-indicators-result-20250211-133727.csv"/>
    <s v="20250210-4"/>
    <x v="10"/>
    <x v="1"/>
    <s v="20250211-091116"/>
    <x v="1"/>
    <s v="None"/>
    <s v="None"/>
    <n v="0.1817"/>
    <n v="0.1052"/>
    <s v="gemini-1.5-prodirect20250211-0911161"/>
    <x v="0"/>
    <s v="None"/>
    <s v="None"/>
  </r>
  <r>
    <s v="objective-indicators-result-20250211-133727.csv"/>
    <s v="20250210-4"/>
    <x v="10"/>
    <x v="1"/>
    <s v="20250211-092855"/>
    <x v="2"/>
    <s v="None"/>
    <s v="None"/>
    <n v="0.25840000000000002"/>
    <n v="0.22900000000000001"/>
    <s v="gemini-1.5-prodirect20250211-0928552"/>
    <x v="0"/>
    <s v="None"/>
    <s v="None"/>
  </r>
  <r>
    <s v="objective-indicators-result-20250211-133727.csv"/>
    <s v="20250210-4"/>
    <x v="10"/>
    <x v="1"/>
    <s v="20250211-094926"/>
    <x v="0"/>
    <s v="None"/>
    <s v="None"/>
    <n v="0.43819999999999998"/>
    <n v="0.23019999999999999"/>
    <s v="gemini-1.5-prodirect20250211-0949263"/>
    <x v="0"/>
    <s v="None"/>
    <s v="None"/>
  </r>
  <r>
    <s v="objective-indicators-result-20250211-133727.csv"/>
    <s v="20250210-4"/>
    <x v="12"/>
    <x v="0"/>
    <s v="20250211-050711"/>
    <x v="1"/>
    <s v="57.03%"/>
    <s v="17.49%"/>
    <n v="0.37619999999999998"/>
    <n v="0.55700000000000005"/>
    <s v="gpt-4ocascade20250211-0507111"/>
    <x v="0"/>
    <n v="0.57030000000000003"/>
    <n v="0.1749"/>
  </r>
  <r>
    <s v="objective-indicators-result-20250211-133727.csv"/>
    <s v="20250210-4"/>
    <x v="12"/>
    <x v="0"/>
    <s v="20250211-053317"/>
    <x v="2"/>
    <s v="None"/>
    <s v="14.899999999999999%"/>
    <n v="0.3674"/>
    <n v="0.48880000000000001"/>
    <s v="gpt-4ocascade20250211-0533172"/>
    <x v="0"/>
    <s v="None"/>
    <n v="0.14899999999999899"/>
  </r>
  <r>
    <s v="objective-indicators-result-20250211-133727.csv"/>
    <s v="20250210-4"/>
    <x v="12"/>
    <x v="0"/>
    <s v="20250211-055808"/>
    <x v="0"/>
    <s v="None"/>
    <s v="None"/>
    <n v="0.5333"/>
    <n v="0.60980000000000001"/>
    <s v="gpt-4ocascade20250211-0558083"/>
    <x v="0"/>
    <s v="None"/>
    <s v="None"/>
  </r>
  <r>
    <s v="objective-indicators-result-20250211-133727.csv"/>
    <s v="20250210-4"/>
    <x v="12"/>
    <x v="1"/>
    <s v="20250211-062253"/>
    <x v="1"/>
    <s v="None"/>
    <s v="None"/>
    <n v="0.3644"/>
    <n v="0.55649999999999999"/>
    <s v="gpt-4odirect20250211-0622531"/>
    <x v="0"/>
    <s v="None"/>
    <s v="None"/>
  </r>
  <r>
    <s v="objective-indicators-result-20250211-133727.csv"/>
    <s v="20250210-4"/>
    <x v="12"/>
    <x v="1"/>
    <s v="20250211-064456"/>
    <x v="2"/>
    <s v="None"/>
    <s v="None"/>
    <n v="0.3543"/>
    <n v="0.4849"/>
    <s v="gpt-4odirect20250211-0644562"/>
    <x v="0"/>
    <s v="None"/>
    <s v="None"/>
  </r>
  <r>
    <s v="objective-indicators-result-20250211-133727.csv"/>
    <s v="20250210-4"/>
    <x v="12"/>
    <x v="1"/>
    <s v="20250211-070420"/>
    <x v="0"/>
    <s v="None"/>
    <s v="None"/>
    <n v="0.51980000000000004"/>
    <n v="0.64239999999999997"/>
    <s v="gpt-4odirect20250211-0704203"/>
    <x v="0"/>
    <s v="None"/>
    <s v="None"/>
  </r>
  <r>
    <s v="objective-indicators-result-20250211-133727.csv"/>
    <s v="20250210-4"/>
    <x v="13"/>
    <x v="0"/>
    <s v="20250211-121038"/>
    <x v="1"/>
    <s v="12.690000000000001%"/>
    <s v="2.59%"/>
    <n v="5.1999999999999998E-3"/>
    <n v="0"/>
    <s v="phi3-medium-128kcascade20250211-1210381"/>
    <x v="0"/>
    <n v="0.12690000000000001"/>
    <n v="2.5899999999999999E-2"/>
  </r>
  <r>
    <s v="objective-indicators-result-20250211-133727.csv"/>
    <s v="20250210-4"/>
    <x v="13"/>
    <x v="0"/>
    <s v="20250211-121909"/>
    <x v="2"/>
    <s v="None"/>
    <s v="0.0%"/>
    <n v="0"/>
    <n v="0"/>
    <s v="phi3-medium-128kcascade20250211-1219092"/>
    <x v="0"/>
    <s v="None"/>
    <n v="0"/>
  </r>
  <r>
    <s v="objective-indicators-result-20250211-133727.csv"/>
    <s v="20250210-5"/>
    <x v="9"/>
    <x v="0"/>
    <s v="20250210-230842"/>
    <x v="0"/>
    <s v="None"/>
    <s v="None"/>
    <n v="7.2900000000000006E-2"/>
    <n v="9.5000000000000001E-2"/>
    <s v="codegemmacascade20250210-2308423"/>
    <x v="0"/>
    <s v="None"/>
    <s v="None"/>
  </r>
  <r>
    <s v="objective-indicators-result-20250211-133727.csv"/>
    <s v="20250210-5"/>
    <x v="9"/>
    <x v="1"/>
    <s v="20250210-231145"/>
    <x v="0"/>
    <s v="None"/>
    <s v="None"/>
    <n v="0.1207"/>
    <n v="0.17280000000000001"/>
    <s v="codegemmadirect20250210-2311453"/>
    <x v="0"/>
    <s v="None"/>
    <s v="None"/>
  </r>
  <r>
    <s v="objective-indicators-result-20250211-133727.csv"/>
    <s v="20250210-5"/>
    <x v="12"/>
    <x v="0"/>
    <s v="20250211-072552"/>
    <x v="1"/>
    <s v="56.96%"/>
    <s v="14.77%"/>
    <n v="0.34799999999999998"/>
    <n v="0.51519999999999999"/>
    <s v="gpt-4ocascade20250211-0725521"/>
    <x v="0"/>
    <n v="0.5696"/>
    <n v="0.1477"/>
  </r>
  <r>
    <s v="objective-indicators-result-20250211-133727.csv"/>
    <s v="20250210-5"/>
    <x v="12"/>
    <x v="0"/>
    <s v="20250211-075054"/>
    <x v="2"/>
    <s v="None"/>
    <s v="14.899999999999999%"/>
    <n v="0.36180000000000001"/>
    <n v="0.51600000000000001"/>
    <s v="gpt-4ocascade20250211-0750542"/>
    <x v="0"/>
    <s v="None"/>
    <n v="0.14899999999999899"/>
  </r>
  <r>
    <s v="objective-indicators-result-20250211-133727.csv"/>
    <s v="20250210-5"/>
    <x v="12"/>
    <x v="0"/>
    <s v="20250211-081733"/>
    <x v="0"/>
    <s v="None"/>
    <s v="None"/>
    <n v="0.5101"/>
    <n v="0.58250000000000002"/>
    <s v="gpt-4ocascade20250211-0817333"/>
    <x v="0"/>
    <s v="None"/>
    <s v="None"/>
  </r>
  <r>
    <s v="objective-indicators-result-20250211-133727.csv"/>
    <s v="20250210-5"/>
    <x v="12"/>
    <x v="1"/>
    <s v="20250211-084420"/>
    <x v="1"/>
    <s v="None"/>
    <s v="None"/>
    <n v="0.32829999999999998"/>
    <n v="0.46439999999999998"/>
    <s v="gpt-4odirect20250211-0844201"/>
    <x v="0"/>
    <s v="None"/>
    <s v="None"/>
  </r>
  <r>
    <s v="objective-indicators-result-20250211-133727.csv"/>
    <s v="20250210-5"/>
    <x v="12"/>
    <x v="1"/>
    <s v="20250211-090345"/>
    <x v="2"/>
    <s v="None"/>
    <s v="None"/>
    <n v="0.314"/>
    <n v="0.53590000000000004"/>
    <s v="gpt-4odirect20250211-0903452"/>
    <x v="0"/>
    <s v="None"/>
    <s v="None"/>
  </r>
  <r>
    <s v="objective-indicators-result-20250211-133727.csv"/>
    <s v="20250210-5"/>
    <x v="12"/>
    <x v="1"/>
    <s v="20250211-092410"/>
    <x v="0"/>
    <s v="None"/>
    <s v="None"/>
    <n v="0.51049999999999995"/>
    <n v="0.59419999999999995"/>
    <s v="gpt-4odirect20250211-0924103"/>
    <x v="0"/>
    <s v="None"/>
    <s v="None"/>
  </r>
  <r>
    <s v="objective-indicators-result-20250211-133727.csv"/>
    <s v="20250210-5"/>
    <x v="13"/>
    <x v="0"/>
    <s v="20250211-123427"/>
    <x v="1"/>
    <s v="4.47%"/>
    <s v="2.68%"/>
    <n v="2.8799999999999999E-2"/>
    <n v="1.1599999999999999E-2"/>
    <s v="phi3-medium-128kcascade20250211-1234271"/>
    <x v="0"/>
    <n v="4.4699999999999997E-2"/>
    <n v="2.6800000000000001E-2"/>
  </r>
  <r>
    <s v="objective-indicators-result-20250211-133727.csv"/>
    <s v="20250210-5"/>
    <x v="13"/>
    <x v="0"/>
    <s v="20250211-124347"/>
    <x v="2"/>
    <s v="None"/>
    <s v="1.47%"/>
    <n v="3.5000000000000005E-3"/>
    <n v="0"/>
    <s v="phi3-medium-128kcascade20250211-1243472"/>
    <x v="0"/>
    <s v="None"/>
    <n v="1.47E-2"/>
  </r>
  <r>
    <s v="objective-indicators-result-20250211-133727.csv"/>
    <s v="20250210-5"/>
    <x v="13"/>
    <x v="1"/>
    <s v="20250211-125125"/>
    <x v="1"/>
    <s v="None"/>
    <s v="None"/>
    <n v="3.5000000000000005E-3"/>
    <n v="0"/>
    <s v="phi3-medium-128kdirect20250211-1251251"/>
    <x v="0"/>
    <s v="None"/>
    <s v="None"/>
  </r>
  <r>
    <s v="objective-indicators-result-20250211-133727.csv"/>
    <s v="20250210-5"/>
    <x v="13"/>
    <x v="1"/>
    <s v="20250211-125826"/>
    <x v="0"/>
    <s v="None"/>
    <s v="None"/>
    <n v="6.4999999999999997E-3"/>
    <n v="0"/>
    <s v="phi3-medium-128kdirect20250211-1258263"/>
    <x v="0"/>
    <s v="None"/>
    <s v="None"/>
  </r>
  <r>
    <s v="objective-indicators-result-20250211-192138.csv"/>
    <s v="20250211-1"/>
    <x v="14"/>
    <x v="0"/>
    <s v="20250211-120426"/>
    <x v="1"/>
    <s v="63.79%"/>
    <s v="17.78%"/>
    <n v="0.2455"/>
    <n v="9.1999999999999998E-2"/>
    <s v="gemini-2.0-flashcascade20250211-1204261"/>
    <x v="0"/>
    <n v="0.63790000000000002"/>
    <n v="0.17780000000000001"/>
  </r>
  <r>
    <s v="objective-indicators-result-20250211-192138.csv"/>
    <s v="20250211-1"/>
    <x v="14"/>
    <x v="0"/>
    <s v="20250211-122423"/>
    <x v="2"/>
    <s v="None"/>
    <s v="20.990000000000002%"/>
    <n v="0.2225"/>
    <n v="0.16470000000000001"/>
    <s v="gemini-2.0-flashcascade20250211-1224232"/>
    <x v="0"/>
    <s v="None"/>
    <n v="0.2099"/>
  </r>
  <r>
    <s v="objective-indicators-result-20250211-192138.csv"/>
    <s v="20250211-1"/>
    <x v="14"/>
    <x v="0"/>
    <s v="20250211-123831"/>
    <x v="0"/>
    <s v="None"/>
    <s v="None"/>
    <n v="0.41289999999999999"/>
    <n v="0.18029999999999999"/>
    <s v="gemini-2.0-flashcascade20250211-1238313"/>
    <x v="0"/>
    <s v="None"/>
    <s v="None"/>
  </r>
  <r>
    <s v="objective-indicators-result-20250211-192138.csv"/>
    <s v="20250211-1"/>
    <x v="14"/>
    <x v="1"/>
    <s v="20250211-125038"/>
    <x v="1"/>
    <s v="None"/>
    <s v="None"/>
    <n v="0.3125"/>
    <n v="0.1169"/>
    <s v="gemini-2.0-flashdirect20250211-1250381"/>
    <x v="0"/>
    <s v="None"/>
    <s v="None"/>
  </r>
  <r>
    <s v="objective-indicators-result-20250211-192138.csv"/>
    <s v="20250211-1"/>
    <x v="14"/>
    <x v="1"/>
    <s v="20250211-130230"/>
    <x v="2"/>
    <s v="None"/>
    <s v="None"/>
    <n v="0.27410000000000001"/>
    <n v="0.15260000000000001"/>
    <s v="gemini-2.0-flashdirect20250211-1302302"/>
    <x v="0"/>
    <s v="None"/>
    <s v="None"/>
  </r>
  <r>
    <s v="objective-indicators-result-20250211-192138.csv"/>
    <s v="20250211-1"/>
    <x v="14"/>
    <x v="1"/>
    <s v="20250211-131516"/>
    <x v="0"/>
    <s v="None"/>
    <s v="None"/>
    <n v="0.44159999999999999"/>
    <n v="0.15310000000000001"/>
    <s v="gemini-2.0-flashdirect20250211-1315163"/>
    <x v="0"/>
    <s v="None"/>
    <s v="None"/>
  </r>
  <r>
    <s v="objective-indicators-result-20250211-192138.csv"/>
    <s v="20250211-2"/>
    <x v="14"/>
    <x v="0"/>
    <s v="20250211-132739"/>
    <x v="1"/>
    <s v="61.370000000000005%"/>
    <s v="20.01%"/>
    <n v="0.2535"/>
    <n v="6.3799999999999996E-2"/>
    <s v="gemini-2.0-flashcascade20250211-1327391"/>
    <x v="0"/>
    <n v="0.61370000000000002"/>
    <n v="0.2001"/>
  </r>
  <r>
    <s v="objective-indicators-result-20250211-192138.csv"/>
    <s v="20250211-2"/>
    <x v="14"/>
    <x v="0"/>
    <s v="20250211-134629"/>
    <x v="2"/>
    <s v="None"/>
    <s v="23.34%"/>
    <n v="0.30980000000000002"/>
    <n v="0.1072"/>
    <s v="gemini-2.0-flashcascade20250211-1346292"/>
    <x v="0"/>
    <s v="None"/>
    <n v="0.2334"/>
  </r>
  <r>
    <s v="objective-indicators-result-20250211-192138.csv"/>
    <s v="20250211-2"/>
    <x v="14"/>
    <x v="0"/>
    <s v="20250211-140246"/>
    <x v="0"/>
    <s v="None"/>
    <s v="None"/>
    <n v="0.3609"/>
    <n v="0.12520000000000001"/>
    <s v="gemini-2.0-flashcascade20250211-1402463"/>
    <x v="0"/>
    <s v="None"/>
    <s v="None"/>
  </r>
  <r>
    <s v="objective-indicators-result-20250211-192138.csv"/>
    <s v="20250211-2"/>
    <x v="14"/>
    <x v="1"/>
    <s v="20250211-141349"/>
    <x v="1"/>
    <s v="None"/>
    <s v="None"/>
    <n v="0.27660000000000001"/>
    <n v="9.0999999999999998E-2"/>
    <s v="gemini-2.0-flashdirect20250211-1413491"/>
    <x v="0"/>
    <s v="None"/>
    <s v="None"/>
  </r>
  <r>
    <s v="objective-indicators-result-20250211-192138.csv"/>
    <s v="20250211-2"/>
    <x v="14"/>
    <x v="1"/>
    <s v="20250211-142543"/>
    <x v="2"/>
    <s v="None"/>
    <s v="None"/>
    <n v="0.27060000000000001"/>
    <n v="0.1384"/>
    <s v="gemini-2.0-flashdirect20250211-1425432"/>
    <x v="0"/>
    <s v="None"/>
    <s v="None"/>
  </r>
  <r>
    <s v="objective-indicators-result-20250211-192138.csv"/>
    <s v="20250211-2"/>
    <x v="14"/>
    <x v="1"/>
    <s v="20250211-143843"/>
    <x v="0"/>
    <s v="None"/>
    <s v="None"/>
    <n v="0.35680000000000001"/>
    <n v="0.15279999999999999"/>
    <s v="gemini-2.0-flashdirect20250211-1438433"/>
    <x v="0"/>
    <s v="None"/>
    <s v="None"/>
  </r>
  <r>
    <s v="objective-indicators-result-20250211-192138.csv"/>
    <s v="20250211-3"/>
    <x v="14"/>
    <x v="0"/>
    <s v="20250211-145011"/>
    <x v="1"/>
    <s v="66.09%"/>
    <s v="21.709999999999997%"/>
    <n v="0.26819999999999999"/>
    <n v="0.1197"/>
    <s v="gemini-2.0-flashcascade20250211-1450111"/>
    <x v="0"/>
    <n v="0.66090000000000004"/>
    <n v="0.21709999999999899"/>
  </r>
  <r>
    <s v="objective-indicators-result-20250211-192138.csv"/>
    <s v="20250211-3"/>
    <x v="14"/>
    <x v="0"/>
    <s v="20250211-150857"/>
    <x v="2"/>
    <s v="None"/>
    <s v="20.53%"/>
    <n v="0.2994"/>
    <n v="0.153"/>
    <s v="gemini-2.0-flashcascade20250211-1508572"/>
    <x v="0"/>
    <s v="None"/>
    <n v="0.20530000000000001"/>
  </r>
  <r>
    <s v="objective-indicators-result-20250211-192138.csv"/>
    <s v="20250211-3"/>
    <x v="14"/>
    <x v="0"/>
    <s v="20250211-152408"/>
    <x v="0"/>
    <s v="None"/>
    <s v="None"/>
    <n v="0.47039999999999998"/>
    <n v="0.16220000000000001"/>
    <s v="gemini-2.0-flashcascade20250211-1524083"/>
    <x v="0"/>
    <s v="None"/>
    <s v="None"/>
  </r>
  <r>
    <s v="objective-indicators-result-20250211-192138.csv"/>
    <s v="20250211-3"/>
    <x v="14"/>
    <x v="1"/>
    <s v="20250211-153634"/>
    <x v="1"/>
    <s v="None"/>
    <s v="None"/>
    <n v="0.24360000000000001"/>
    <n v="8.0100000000000005E-2"/>
    <s v="gemini-2.0-flashdirect20250211-1536341"/>
    <x v="0"/>
    <s v="None"/>
    <s v="None"/>
  </r>
  <r>
    <s v="objective-indicators-result-20250211-192138.csv"/>
    <s v="20250211-3"/>
    <x v="14"/>
    <x v="1"/>
    <s v="20250211-154638"/>
    <x v="2"/>
    <s v="None"/>
    <s v="None"/>
    <n v="0.21299999999999999"/>
    <n v="0.1633"/>
    <s v="gemini-2.0-flashdirect20250211-1546382"/>
    <x v="0"/>
    <s v="None"/>
    <s v="None"/>
  </r>
  <r>
    <s v="objective-indicators-result-20250211-192138.csv"/>
    <s v="20250211-3"/>
    <x v="14"/>
    <x v="1"/>
    <s v="20250211-155845"/>
    <x v="0"/>
    <s v="None"/>
    <s v="None"/>
    <n v="0.40710000000000002"/>
    <n v="0.24229999999999999"/>
    <s v="gemini-2.0-flashdirect20250211-1558453"/>
    <x v="0"/>
    <s v="None"/>
    <s v="None"/>
  </r>
  <r>
    <s v="objective-indicators-result-20250211-192138.csv"/>
    <s v="20250211-4"/>
    <x v="14"/>
    <x v="0"/>
    <s v="20250211-161029"/>
    <x v="1"/>
    <s v="64.98%"/>
    <s v="19.98%"/>
    <n v="0.2417"/>
    <n v="3.7499999999999999E-2"/>
    <s v="gemini-2.0-flashcascade20250211-1610291"/>
    <x v="0"/>
    <n v="0.64980000000000004"/>
    <n v="0.19980000000000001"/>
  </r>
  <r>
    <s v="objective-indicators-result-20250211-192138.csv"/>
    <s v="20250211-4"/>
    <x v="14"/>
    <x v="0"/>
    <s v="20250211-163005"/>
    <x v="2"/>
    <s v="None"/>
    <s v="23.3%"/>
    <n v="0.26939999999999997"/>
    <n v="0.1517"/>
    <s v="gemini-2.0-flashcascade20250211-1630052"/>
    <x v="0"/>
    <s v="None"/>
    <n v="0.23300000000000001"/>
  </r>
  <r>
    <s v="objective-indicators-result-20250211-192138.csv"/>
    <s v="20250211-4"/>
    <x v="14"/>
    <x v="0"/>
    <s v="20250211-164503"/>
    <x v="0"/>
    <s v="None"/>
    <s v="None"/>
    <n v="0.43269999999999997"/>
    <n v="0.188"/>
    <s v="gemini-2.0-flashcascade20250211-1645033"/>
    <x v="0"/>
    <s v="None"/>
    <s v="None"/>
  </r>
  <r>
    <s v="objective-indicators-result-20250211-192138.csv"/>
    <s v="20250211-4"/>
    <x v="14"/>
    <x v="1"/>
    <s v="20250211-165715"/>
    <x v="1"/>
    <s v="None"/>
    <s v="None"/>
    <n v="0.1948"/>
    <n v="8.2500000000000004E-2"/>
    <s v="gemini-2.0-flashdirect20250211-1657151"/>
    <x v="0"/>
    <s v="None"/>
    <s v="None"/>
  </r>
  <r>
    <s v="objective-indicators-result-20250211-192138.csv"/>
    <s v="20250211-4"/>
    <x v="14"/>
    <x v="1"/>
    <s v="20250211-170702"/>
    <x v="2"/>
    <s v="None"/>
    <s v="None"/>
    <n v="0.17319999999999999"/>
    <n v="0.1065"/>
    <s v="gemini-2.0-flashdirect20250211-1707022"/>
    <x v="0"/>
    <s v="None"/>
    <s v="None"/>
  </r>
  <r>
    <s v="objective-indicators-result-20250211-192138.csv"/>
    <s v="20250211-4"/>
    <x v="14"/>
    <x v="1"/>
    <s v="20250211-171850"/>
    <x v="0"/>
    <s v="None"/>
    <s v="None"/>
    <n v="0.50349999999999995"/>
    <n v="0.3175"/>
    <s v="gemini-2.0-flashdirect20250211-1718503"/>
    <x v="0"/>
    <s v="None"/>
    <s v="None"/>
  </r>
  <r>
    <s v="objective-indicators-result-20250211-192138.csv"/>
    <s v="20250211-5"/>
    <x v="10"/>
    <x v="0"/>
    <s v="20250211-105302"/>
    <x v="1"/>
    <s v="50.0%"/>
    <s v="14.540000000000001%"/>
    <n v="0.34160000000000001"/>
    <n v="0.17330000000000001"/>
    <s v="gemini-1.5-procascade20250211-1053021"/>
    <x v="0"/>
    <n v="0.5"/>
    <n v="0.1454"/>
  </r>
  <r>
    <s v="objective-indicators-result-20250211-192138.csv"/>
    <s v="20250211-5"/>
    <x v="10"/>
    <x v="0"/>
    <s v="20250211-112554"/>
    <x v="2"/>
    <s v="None"/>
    <s v="14.84%"/>
    <n v="0.29120000000000001"/>
    <n v="0.27500000000000002"/>
    <s v="gemini-1.5-procascade20250211-1125542"/>
    <x v="0"/>
    <s v="None"/>
    <n v="0.1484"/>
  </r>
  <r>
    <s v="objective-indicators-result-20250211-192138.csv"/>
    <s v="20250211-5"/>
    <x v="10"/>
    <x v="0"/>
    <s v="20250211-115459"/>
    <x v="0"/>
    <s v="None"/>
    <s v="None"/>
    <n v="0.4995"/>
    <n v="0.2452"/>
    <s v="gemini-1.5-procascade20250211-1154593"/>
    <x v="0"/>
    <s v="None"/>
    <s v="None"/>
  </r>
  <r>
    <s v="objective-indicators-result-20250211-192138.csv"/>
    <s v="20250211-5"/>
    <x v="10"/>
    <x v="1"/>
    <s v="20250211-122641"/>
    <x v="1"/>
    <s v="None"/>
    <s v="None"/>
    <n v="0.1545"/>
    <n v="6.7299999999999999E-2"/>
    <s v="gemini-1.5-prodirect20250211-1226411"/>
    <x v="0"/>
    <s v="None"/>
    <s v="None"/>
  </r>
  <r>
    <s v="objective-indicators-result-20250211-192138.csv"/>
    <s v="20250211-5"/>
    <x v="10"/>
    <x v="1"/>
    <s v="20250211-124214"/>
    <x v="2"/>
    <s v="None"/>
    <s v="None"/>
    <n v="0.2334"/>
    <n v="0.20449999999999999"/>
    <s v="gemini-1.5-prodirect20250211-1242142"/>
    <x v="0"/>
    <s v="None"/>
    <s v="None"/>
  </r>
  <r>
    <s v="objective-indicators-result-20250211-192138.csv"/>
    <s v="20250211-5"/>
    <x v="10"/>
    <x v="1"/>
    <s v="20250211-130109"/>
    <x v="0"/>
    <s v="None"/>
    <s v="None"/>
    <n v="0.4239"/>
    <n v="0.24390000000000001"/>
    <s v="gemini-1.5-prodirect20250211-1301093"/>
    <x v="0"/>
    <s v="None"/>
    <s v="None"/>
  </r>
  <r>
    <s v="objective-indicators-result-20250211-192138.csv"/>
    <s v="20250211-5"/>
    <x v="14"/>
    <x v="0"/>
    <s v="20250211-173101"/>
    <x v="1"/>
    <s v="3.01%"/>
    <s v="0.9199999999999999%"/>
    <n v="2.2700000000000001E-2"/>
    <n v="1.7399999999999999E-2"/>
    <s v="gemini-2.0-flashcascade20250211-1731011"/>
    <x v="0"/>
    <n v="3.0099999999999998E-2"/>
    <n v="9.1999999999999894E-3"/>
  </r>
  <r>
    <s v="objective-indicators-result-20250211-192138.csv"/>
    <s v="20250211-5"/>
    <x v="14"/>
    <x v="0"/>
    <s v="20250211-173218"/>
    <x v="0"/>
    <s v="None"/>
    <s v="None"/>
    <n v="0.42330000000000001"/>
    <n v="0.18149999999999999"/>
    <s v="gemini-2.0-flashcascade20250211-1732183"/>
    <x v="0"/>
    <s v="None"/>
    <s v="None"/>
  </r>
  <r>
    <s v="objective-indicators-result-20250211-192138.csv"/>
    <s v="20250211-5"/>
    <x v="14"/>
    <x v="1"/>
    <s v="20250211-174407"/>
    <x v="1"/>
    <s v="None"/>
    <s v="None"/>
    <n v="0.29220000000000002"/>
    <n v="0.15260000000000001"/>
    <s v="gemini-2.0-flashdirect20250211-1744071"/>
    <x v="0"/>
    <s v="None"/>
    <s v="None"/>
  </r>
  <r>
    <s v="objective-indicators-result-20250211-192138.csv"/>
    <s v="20250211-5"/>
    <x v="14"/>
    <x v="1"/>
    <s v="20250211-175444"/>
    <x v="2"/>
    <s v="None"/>
    <s v="None"/>
    <n v="0.31850000000000001"/>
    <n v="0.1086"/>
    <s v="gemini-2.0-flashdirect20250211-1754442"/>
    <x v="0"/>
    <s v="None"/>
    <s v="None"/>
  </r>
  <r>
    <s v="objective-indicators-result-20250211-192138.csv"/>
    <s v="20250211-5"/>
    <x v="14"/>
    <x v="1"/>
    <s v="20250211-180711"/>
    <x v="0"/>
    <s v="None"/>
    <s v="None"/>
    <n v="0.38569999999999999"/>
    <n v="0.1043"/>
    <s v="gemini-2.0-flashdirect20250211-1807113"/>
    <x v="0"/>
    <s v="None"/>
    <s v="N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E2CF1-EBC5-4B61-8C2E-4519833AE78C}" name="数据透视表4" cacheId="1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0:H48" firstHeaderRow="1" firstDataRow="3" firstDataCol="1" rowPageCount="1" colPageCount="1"/>
  <pivotFields count="14">
    <pivotField dataField="1" showAll="0" defaultSubtotal="0"/>
    <pivotField showAll="0" defaultSubtotal="0"/>
    <pivotField axis="axisRow" showAll="0" defaultSubtotal="0">
      <items count="15">
        <item x="9"/>
        <item x="0"/>
        <item x="10"/>
        <item x="11"/>
        <item x="1"/>
        <item x="2"/>
        <item x="3"/>
        <item x="12"/>
        <item x="4"/>
        <item x="5"/>
        <item x="6"/>
        <item x="7"/>
        <item x="13"/>
        <item x="8"/>
        <item x="14"/>
      </items>
    </pivotField>
    <pivotField axis="axisCol" showAll="0" defaultSubtotal="0">
      <items count="2">
        <item x="0"/>
        <item x="1"/>
      </items>
    </pivotField>
    <pivotField showAll="0" defaultSubtotal="0"/>
    <pivotField axis="axisCol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2">
        <item x="1"/>
        <item x="0"/>
      </items>
    </pivotField>
    <pivotField showAll="0" defaultSubtotal="0"/>
    <pivotField showAll="0" defaultSubtota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3"/>
    <field x="5"/>
  </colFields>
  <colItems count="7">
    <i>
      <x/>
      <x/>
    </i>
    <i r="1">
      <x v="1"/>
    </i>
    <i r="1">
      <x v="2"/>
    </i>
    <i>
      <x v="1"/>
      <x/>
    </i>
    <i r="1">
      <x v="1"/>
    </i>
    <i r="1">
      <x v="2"/>
    </i>
    <i t="grand">
      <x/>
    </i>
  </colItems>
  <pageFields count="1">
    <pageField fld="11" item="1" hier="-1"/>
  </pageFields>
  <dataFields count="1">
    <dataField name="计数项:Source.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36085-1FD2-4C40-B7C2-6F3916C746FF}" name="数据透视表9" cacheId="1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C22" firstHeaderRow="1" firstDataRow="4" firstDataCol="1" rowPageCount="1" colPageCount="1"/>
  <pivotFields count="14">
    <pivotField showAll="0" defaultSubtotal="0"/>
    <pivotField showAll="0" defaultSubtotal="0"/>
    <pivotField axis="axisRow" showAll="0" defaultSubtotal="0">
      <items count="15">
        <item x="9"/>
        <item x="0"/>
        <item x="10"/>
        <item x="11"/>
        <item x="1"/>
        <item x="2"/>
        <item x="3"/>
        <item x="12"/>
        <item x="4"/>
        <item x="5"/>
        <item x="6"/>
        <item x="7"/>
        <item x="13"/>
        <item x="8"/>
        <item x="14"/>
      </items>
    </pivotField>
    <pivotField axis="axisCol" showAll="0" defaultSubtotal="0">
      <items count="2">
        <item x="0"/>
        <item x="1"/>
      </items>
    </pivotField>
    <pivotField showAll="0" defaultSubtotal="0"/>
    <pivotField axis="axisCol" showAll="0" defaultSubtotal="0">
      <items count="3">
        <item x="1"/>
        <item x="2"/>
        <item x="0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axis="axisPage" showAll="0" defaultSubtotal="0">
      <items count="2">
        <item x="1"/>
        <item x="0"/>
      </items>
    </pivotField>
    <pivotField dataField="1" showAll="0" defaultSubtotal="0"/>
    <pivotField dataField="1" showAll="0" defaultSubtota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3">
    <field x="3"/>
    <field x="5"/>
    <field x="-2"/>
  </colFields>
  <colItems count="28">
    <i>
      <x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r="1">
      <x v="2"/>
      <x/>
    </i>
    <i r="2" i="1">
      <x v="1"/>
    </i>
    <i r="2" i="2">
      <x v="2"/>
    </i>
    <i r="2" i="3">
      <x v="3"/>
    </i>
    <i>
      <x v="1"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r="1">
      <x v="2"/>
      <x/>
    </i>
    <i r="2" i="1">
      <x v="1"/>
    </i>
    <i r="2" i="2">
      <x v="2"/>
    </i>
    <i r="2" i="3">
      <x v="3"/>
    </i>
    <i t="grand">
      <x/>
    </i>
    <i t="grand" i="1">
      <x/>
    </i>
    <i t="grand" i="2">
      <x/>
    </i>
    <i t="grand" i="3">
      <x/>
    </i>
  </colItems>
  <pageFields count="1">
    <pageField fld="11" item="1" hier="-1"/>
  </pageFields>
  <dataFields count="4">
    <dataField name="求和项:checklist-value" fld="12" baseField="2" baseItem="7" numFmtId="10"/>
    <dataField name="求和项:skeleton-value" fld="13" baseField="2" baseItem="7" numFmtId="10"/>
    <dataField name="求和项:code" fld="8" baseField="2" baseItem="7" numFmtId="10"/>
    <dataField name="求和项:parameter" fld="9" baseField="2" baseItem="7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CD9DCE-28CD-49D3-9AFD-E04BCBA1A322}" autoFormatId="16" applyNumberFormats="0" applyBorderFormats="0" applyFontFormats="0" applyPatternFormats="0" applyAlignmentFormats="0" applyWidthHeightFormats="0">
  <queryTableRefresh nextId="18" unboundColumnsRight="4">
    <queryTableFields count="14">
      <queryTableField id="1" name="Source.Name" tableColumnId="1"/>
      <queryTableField id="2" name="date" tableColumnId="2"/>
      <queryTableField id="3" name="model" tableColumnId="3"/>
      <queryTableField id="4" name="mode" tableColumnId="4"/>
      <queryTableField id="5" name="timestamp" tableColumnId="5"/>
      <queryTableField id="6" name="level" tableColumnId="6"/>
      <queryTableField id="7" name="checklist" tableColumnId="7"/>
      <queryTableField id="8" name="skeleton" tableColumnId="8"/>
      <queryTableField id="9" name="code" tableColumnId="9"/>
      <queryTableField id="10" name="parameter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2122A5-2927-4190-B4E5-C7629A3BCD67}" name="objective_indicators_result" displayName="objective_indicators_result" ref="A1:N355" tableType="queryTable" totalsRowShown="0">
  <autoFilter ref="A1:N355" xr:uid="{6B9FF641-9079-4F63-8A8A-D3E885587626}"/>
  <tableColumns count="14">
    <tableColumn id="1" xr3:uid="{00E8B822-C090-4DC7-9ED6-F21D015D8EAD}" uniqueName="1" name="Source.Name" queryTableFieldId="1"/>
    <tableColumn id="2" xr3:uid="{7E7C079B-892E-4A33-AA82-1786034A936A}" uniqueName="2" name="date" queryTableFieldId="2"/>
    <tableColumn id="3" xr3:uid="{43227E79-E28F-4953-B0FB-5ABA1CD2542C}" uniqueName="3" name="model" queryTableFieldId="3"/>
    <tableColumn id="4" xr3:uid="{71423C33-D3F3-4951-A441-56D506E25E95}" uniqueName="4" name="mode" queryTableFieldId="4"/>
    <tableColumn id="5" xr3:uid="{51C4E4CB-05A7-44EE-8118-8707005C5AA1}" uniqueName="5" name="timestamp" queryTableFieldId="5"/>
    <tableColumn id="6" xr3:uid="{66C2FD2C-BC95-4A99-944B-967F9C3C808C}" uniqueName="6" name="level" queryTableFieldId="6"/>
    <tableColumn id="7" xr3:uid="{46DCCEAE-1599-4693-95BD-76BF58646EAC}" uniqueName="7" name="checklist" queryTableFieldId="7"/>
    <tableColumn id="8" xr3:uid="{D0EA389B-D7C6-4CF9-9971-C47D310667B3}" uniqueName="8" name="skeleton" queryTableFieldId="8"/>
    <tableColumn id="9" xr3:uid="{A73CCCF6-FE72-4E35-9FE2-D4746D94360D}" uniqueName="9" name="code" queryTableFieldId="9"/>
    <tableColumn id="10" xr3:uid="{61616A40-607D-4BA8-AB74-18F8F54A1E76}" uniqueName="10" name="parameter" queryTableFieldId="10"/>
    <tableColumn id="11" xr3:uid="{5C97ABD1-12CA-4DC5-AD4C-464A48EE77ED}" uniqueName="11" name="列1" queryTableFieldId="11" dataDxfId="2">
      <calculatedColumnFormula>objective_indicators_result[[#This Row],[model]]&amp;objective_indicators_result[[#This Row],[mode]]&amp;objective_indicators_result[[#This Row],[timestamp]]&amp;objective_indicators_result[[#This Row],[level]]</calculatedColumnFormula>
    </tableColumn>
    <tableColumn id="12" xr3:uid="{422DCD99-A26C-42CF-AB0E-5D53BF4FDDBD}" uniqueName="12" name="作废" queryTableFieldId="12"/>
    <tableColumn id="13" xr3:uid="{FA101F2C-517B-4831-9BA0-4596C07E0F95}" uniqueName="13" name="checklist-value" queryTableFieldId="13" dataDxfId="1">
      <calculatedColumnFormula>IFERROR(VALUE(objective_indicators_result[[#This Row],[checklist]]), "None")</calculatedColumnFormula>
    </tableColumn>
    <tableColumn id="14" xr3:uid="{F0EB855B-86D3-4167-9A31-AD53391CFD87}" uniqueName="14" name="skeleton-value" queryTableFieldId="14" dataDxfId="0">
      <calculatedColumnFormula>IFERROR(VALUE(objective_indicators_result[[#This Row],[skeleton]]), "None")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82EC-C590-4878-8DC1-DF27B8728DF7}">
  <dimension ref="A1:N355"/>
  <sheetViews>
    <sheetView tabSelected="1" topLeftCell="A317" workbookViewId="0">
      <selection activeCell="B340" sqref="B338:B340"/>
    </sheetView>
  </sheetViews>
  <sheetFormatPr defaultRowHeight="14"/>
  <cols>
    <col min="1" max="1" width="40.83203125" bestFit="1" customWidth="1"/>
    <col min="2" max="2" width="15.75" bestFit="1" customWidth="1"/>
    <col min="3" max="3" width="17.1640625" bestFit="1" customWidth="1"/>
    <col min="4" max="4" width="7.58203125" bestFit="1" customWidth="1"/>
    <col min="5" max="5" width="15.75" bestFit="1" customWidth="1"/>
    <col min="6" max="6" width="6.75" bestFit="1" customWidth="1"/>
    <col min="7" max="7" width="19.25" bestFit="1" customWidth="1"/>
    <col min="8" max="8" width="20.25" bestFit="1" customWidth="1"/>
    <col min="9" max="9" width="6.83203125" bestFit="1" customWidth="1"/>
    <col min="10" max="10" width="11.33203125" bestFit="1" customWidth="1"/>
    <col min="11" max="11" width="39.75" bestFit="1" customWidth="1"/>
    <col min="12" max="12" width="6.5" bestFit="1" customWidth="1"/>
    <col min="13" max="13" width="15.4140625" bestFit="1" customWidth="1"/>
    <col min="14" max="14" width="15.33203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401</v>
      </c>
      <c r="L1" t="s">
        <v>405</v>
      </c>
      <c r="M1" t="s">
        <v>410</v>
      </c>
      <c r="N1" t="s">
        <v>411</v>
      </c>
    </row>
    <row r="2" spans="1:14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3</v>
      </c>
      <c r="G2" t="s">
        <v>15</v>
      </c>
      <c r="H2" t="s">
        <v>15</v>
      </c>
      <c r="I2">
        <v>5.0000000000000001E-4</v>
      </c>
      <c r="J2">
        <v>0</v>
      </c>
      <c r="K2" t="str">
        <f>objective_indicators_result[[#This Row],[model]]&amp;objective_indicators_result[[#This Row],[mode]]&amp;objective_indicators_result[[#This Row],[timestamp]]&amp;objective_indicators_result[[#This Row],[level]]</f>
        <v>codellamacascade20250208-2349483</v>
      </c>
      <c r="M2" s="4" t="str">
        <f>IFERROR(VALUE(objective_indicators_result[[#This Row],[checklist]]), "None")</f>
        <v>None</v>
      </c>
      <c r="N2" s="4" t="str">
        <f>IFERROR(VALUE(objective_indicators_result[[#This Row],[skeleton]]), "None")</f>
        <v>None</v>
      </c>
    </row>
    <row r="3" spans="1:14">
      <c r="A3" t="s">
        <v>10</v>
      </c>
      <c r="B3" t="s">
        <v>11</v>
      </c>
      <c r="C3" t="s">
        <v>12</v>
      </c>
      <c r="D3" t="s">
        <v>16</v>
      </c>
      <c r="E3" t="s">
        <v>17</v>
      </c>
      <c r="F3">
        <v>3</v>
      </c>
      <c r="G3" t="s">
        <v>15</v>
      </c>
      <c r="H3" t="s">
        <v>15</v>
      </c>
      <c r="I3">
        <v>7.4899999999999994E-2</v>
      </c>
      <c r="J3">
        <v>0</v>
      </c>
      <c r="K3" t="str">
        <f>objective_indicators_result[[#This Row],[model]]&amp;objective_indicators_result[[#This Row],[mode]]&amp;objective_indicators_result[[#This Row],[timestamp]]&amp;objective_indicators_result[[#This Row],[level]]</f>
        <v>codellamadirect20250209-0129053</v>
      </c>
      <c r="M3" t="str">
        <f>IFERROR(VALUE(objective_indicators_result[[#This Row],[checklist]]), "None")</f>
        <v>None</v>
      </c>
      <c r="N3" s="4" t="str">
        <f>IFERROR(VALUE(objective_indicators_result[[#This Row],[skeleton]]), "None")</f>
        <v>None</v>
      </c>
    </row>
    <row r="4" spans="1:14">
      <c r="A4" t="s">
        <v>10</v>
      </c>
      <c r="B4" t="s">
        <v>11</v>
      </c>
      <c r="C4" t="s">
        <v>18</v>
      </c>
      <c r="D4" t="s">
        <v>13</v>
      </c>
      <c r="E4" t="s">
        <v>19</v>
      </c>
      <c r="F4">
        <v>1</v>
      </c>
      <c r="G4" t="s">
        <v>20</v>
      </c>
      <c r="H4" t="s">
        <v>21</v>
      </c>
      <c r="I4">
        <v>4.8300000000000003E-2</v>
      </c>
      <c r="J4">
        <v>0</v>
      </c>
      <c r="K4" t="str">
        <f>objective_indicators_result[[#This Row],[model]]&amp;objective_indicators_result[[#This Row],[mode]]&amp;objective_indicators_result[[#This Row],[timestamp]]&amp;objective_indicators_result[[#This Row],[level]]</f>
        <v>gemmacascade20250208-2240571</v>
      </c>
      <c r="M4">
        <f>IFERROR(VALUE(objective_indicators_result[[#This Row],[checklist]]), "None")</f>
        <v>0.40970000000000001</v>
      </c>
      <c r="N4" s="4">
        <f>IFERROR(VALUE(objective_indicators_result[[#This Row],[skeleton]]), "None")</f>
        <v>5.4100000000000002E-2</v>
      </c>
    </row>
    <row r="5" spans="1:14">
      <c r="A5" t="s">
        <v>10</v>
      </c>
      <c r="B5" t="s">
        <v>11</v>
      </c>
      <c r="C5" t="s">
        <v>18</v>
      </c>
      <c r="D5" t="s">
        <v>13</v>
      </c>
      <c r="E5" t="s">
        <v>22</v>
      </c>
      <c r="F5">
        <v>2</v>
      </c>
      <c r="G5" t="s">
        <v>15</v>
      </c>
      <c r="H5" t="s">
        <v>23</v>
      </c>
      <c r="I5">
        <v>6.5299999999999997E-2</v>
      </c>
      <c r="J5">
        <v>0</v>
      </c>
      <c r="K5" t="str">
        <f>objective_indicators_result[[#This Row],[model]]&amp;objective_indicators_result[[#This Row],[mode]]&amp;objective_indicators_result[[#This Row],[timestamp]]&amp;objective_indicators_result[[#This Row],[level]]</f>
        <v>gemmacascade20250208-2244082</v>
      </c>
      <c r="M5" t="str">
        <f>IFERROR(VALUE(objective_indicators_result[[#This Row],[checklist]]), "None")</f>
        <v>None</v>
      </c>
      <c r="N5" s="4">
        <f>IFERROR(VALUE(objective_indicators_result[[#This Row],[skeleton]]), "None")</f>
        <v>6.2899999999999998E-2</v>
      </c>
    </row>
    <row r="6" spans="1:14">
      <c r="A6" t="s">
        <v>10</v>
      </c>
      <c r="B6" t="s">
        <v>11</v>
      </c>
      <c r="C6" t="s">
        <v>18</v>
      </c>
      <c r="D6" t="s">
        <v>13</v>
      </c>
      <c r="E6" t="s">
        <v>24</v>
      </c>
      <c r="F6">
        <v>3</v>
      </c>
      <c r="G6" t="s">
        <v>15</v>
      </c>
      <c r="H6" t="s">
        <v>15</v>
      </c>
      <c r="I6">
        <v>6.140000000000001E-2</v>
      </c>
      <c r="J6">
        <v>0</v>
      </c>
      <c r="K6" t="str">
        <f>objective_indicators_result[[#This Row],[model]]&amp;objective_indicators_result[[#This Row],[mode]]&amp;objective_indicators_result[[#This Row],[timestamp]]&amp;objective_indicators_result[[#This Row],[level]]</f>
        <v>gemmacascade20250208-2246223</v>
      </c>
      <c r="M6" t="str">
        <f>IFERROR(VALUE(objective_indicators_result[[#This Row],[checklist]]), "None")</f>
        <v>None</v>
      </c>
      <c r="N6" s="4" t="str">
        <f>IFERROR(VALUE(objective_indicators_result[[#This Row],[skeleton]]), "None")</f>
        <v>None</v>
      </c>
    </row>
    <row r="7" spans="1:14">
      <c r="A7" t="s">
        <v>10</v>
      </c>
      <c r="B7" t="s">
        <v>11</v>
      </c>
      <c r="C7" t="s">
        <v>18</v>
      </c>
      <c r="D7" t="s">
        <v>16</v>
      </c>
      <c r="E7" t="s">
        <v>25</v>
      </c>
      <c r="F7">
        <v>1</v>
      </c>
      <c r="G7" t="s">
        <v>15</v>
      </c>
      <c r="H7" t="s">
        <v>15</v>
      </c>
      <c r="I7">
        <v>1.03E-2</v>
      </c>
      <c r="J7">
        <v>0</v>
      </c>
      <c r="K7" t="str">
        <f>objective_indicators_result[[#This Row],[model]]&amp;objective_indicators_result[[#This Row],[mode]]&amp;objective_indicators_result[[#This Row],[timestamp]]&amp;objective_indicators_result[[#This Row],[level]]</f>
        <v>gemmadirect20250209-0039341</v>
      </c>
      <c r="M7" t="str">
        <f>IFERROR(VALUE(objective_indicators_result[[#This Row],[checklist]]), "None")</f>
        <v>None</v>
      </c>
      <c r="N7" s="4" t="str">
        <f>IFERROR(VALUE(objective_indicators_result[[#This Row],[skeleton]]), "None")</f>
        <v>None</v>
      </c>
    </row>
    <row r="8" spans="1:14">
      <c r="A8" t="s">
        <v>10</v>
      </c>
      <c r="B8" t="s">
        <v>11</v>
      </c>
      <c r="C8" t="s">
        <v>18</v>
      </c>
      <c r="D8" t="s">
        <v>16</v>
      </c>
      <c r="E8" t="s">
        <v>26</v>
      </c>
      <c r="F8">
        <v>2</v>
      </c>
      <c r="G8" t="s">
        <v>15</v>
      </c>
      <c r="H8" t="s">
        <v>15</v>
      </c>
      <c r="I8">
        <v>2.58E-2</v>
      </c>
      <c r="J8">
        <v>0</v>
      </c>
      <c r="K8" t="str">
        <f>objective_indicators_result[[#This Row],[model]]&amp;objective_indicators_result[[#This Row],[mode]]&amp;objective_indicators_result[[#This Row],[timestamp]]&amp;objective_indicators_result[[#This Row],[level]]</f>
        <v>gemmadirect20250209-0040482</v>
      </c>
      <c r="M8" t="str">
        <f>IFERROR(VALUE(objective_indicators_result[[#This Row],[checklist]]), "None")</f>
        <v>None</v>
      </c>
      <c r="N8" s="4" t="str">
        <f>IFERROR(VALUE(objective_indicators_result[[#This Row],[skeleton]]), "None")</f>
        <v>None</v>
      </c>
    </row>
    <row r="9" spans="1:14">
      <c r="A9" t="s">
        <v>10</v>
      </c>
      <c r="B9" t="s">
        <v>11</v>
      </c>
      <c r="C9" t="s">
        <v>18</v>
      </c>
      <c r="D9" t="s">
        <v>16</v>
      </c>
      <c r="E9" t="s">
        <v>27</v>
      </c>
      <c r="F9">
        <v>3</v>
      </c>
      <c r="G9" t="s">
        <v>15</v>
      </c>
      <c r="H9" t="s">
        <v>15</v>
      </c>
      <c r="I9">
        <v>5.5599999999999997E-2</v>
      </c>
      <c r="J9">
        <v>0</v>
      </c>
      <c r="K9" t="str">
        <f>objective_indicators_result[[#This Row],[model]]&amp;objective_indicators_result[[#This Row],[mode]]&amp;objective_indicators_result[[#This Row],[timestamp]]&amp;objective_indicators_result[[#This Row],[level]]</f>
        <v>gemmadirect20250209-0041543</v>
      </c>
      <c r="M9" t="str">
        <f>IFERROR(VALUE(objective_indicators_result[[#This Row],[checklist]]), "None")</f>
        <v>None</v>
      </c>
      <c r="N9" s="4" t="str">
        <f>IFERROR(VALUE(objective_indicators_result[[#This Row],[skeleton]]), "None")</f>
        <v>None</v>
      </c>
    </row>
    <row r="10" spans="1:14">
      <c r="A10" t="s">
        <v>10</v>
      </c>
      <c r="B10" t="s">
        <v>11</v>
      </c>
      <c r="C10" t="s">
        <v>28</v>
      </c>
      <c r="D10" t="s">
        <v>13</v>
      </c>
      <c r="E10" t="s">
        <v>29</v>
      </c>
      <c r="F10">
        <v>1</v>
      </c>
      <c r="G10" t="s">
        <v>30</v>
      </c>
      <c r="H10" t="s">
        <v>31</v>
      </c>
      <c r="I10">
        <v>6.7500000000000004E-2</v>
      </c>
      <c r="J10">
        <v>6.5000000000000002E-2</v>
      </c>
      <c r="K10" t="str">
        <f>objective_indicators_result[[#This Row],[model]]&amp;objective_indicators_result[[#This Row],[mode]]&amp;objective_indicators_result[[#This Row],[timestamp]]&amp;objective_indicators_result[[#This Row],[level]]</f>
        <v>gemma2cascade20250208-2247341</v>
      </c>
      <c r="M10">
        <f>IFERROR(VALUE(objective_indicators_result[[#This Row],[checklist]]), "None")</f>
        <v>0.43759999999999999</v>
      </c>
      <c r="N10" s="4">
        <f>IFERROR(VALUE(objective_indicators_result[[#This Row],[skeleton]]), "None")</f>
        <v>0.10199999999999999</v>
      </c>
    </row>
    <row r="11" spans="1:14">
      <c r="A11" t="s">
        <v>10</v>
      </c>
      <c r="B11" t="s">
        <v>11</v>
      </c>
      <c r="C11" t="s">
        <v>28</v>
      </c>
      <c r="D11" t="s">
        <v>13</v>
      </c>
      <c r="E11" t="s">
        <v>32</v>
      </c>
      <c r="F11">
        <v>2</v>
      </c>
      <c r="G11" t="s">
        <v>15</v>
      </c>
      <c r="H11" t="s">
        <v>33</v>
      </c>
      <c r="I11">
        <v>8.6300000000000002E-2</v>
      </c>
      <c r="J11">
        <v>1.9800000000000002E-2</v>
      </c>
      <c r="K11" t="str">
        <f>objective_indicators_result[[#This Row],[model]]&amp;objective_indicators_result[[#This Row],[mode]]&amp;objective_indicators_result[[#This Row],[timestamp]]&amp;objective_indicators_result[[#This Row],[level]]</f>
        <v>gemma2cascade20250208-2255342</v>
      </c>
      <c r="M11" t="str">
        <f>IFERROR(VALUE(objective_indicators_result[[#This Row],[checklist]]), "None")</f>
        <v>None</v>
      </c>
      <c r="N11" s="4">
        <f>IFERROR(VALUE(objective_indicators_result[[#This Row],[skeleton]]), "None")</f>
        <v>7.3800000000000004E-2</v>
      </c>
    </row>
    <row r="12" spans="1:14">
      <c r="A12" t="s">
        <v>10</v>
      </c>
      <c r="B12" t="s">
        <v>11</v>
      </c>
      <c r="C12" t="s">
        <v>28</v>
      </c>
      <c r="D12" t="s">
        <v>13</v>
      </c>
      <c r="E12" t="s">
        <v>34</v>
      </c>
      <c r="F12">
        <v>3</v>
      </c>
      <c r="G12" t="s">
        <v>15</v>
      </c>
      <c r="H12" t="s">
        <v>15</v>
      </c>
      <c r="I12">
        <v>9.2999999999999999E-2</v>
      </c>
      <c r="J12">
        <v>0.113</v>
      </c>
      <c r="K12" t="str">
        <f>objective_indicators_result[[#This Row],[model]]&amp;objective_indicators_result[[#This Row],[mode]]&amp;objective_indicators_result[[#This Row],[timestamp]]&amp;objective_indicators_result[[#This Row],[level]]</f>
        <v>gemma2cascade20250208-2301293</v>
      </c>
      <c r="M12" t="str">
        <f>IFERROR(VALUE(objective_indicators_result[[#This Row],[checklist]]), "None")</f>
        <v>None</v>
      </c>
      <c r="N12" s="4" t="str">
        <f>IFERROR(VALUE(objective_indicators_result[[#This Row],[skeleton]]), "None")</f>
        <v>None</v>
      </c>
    </row>
    <row r="13" spans="1:14">
      <c r="A13" t="s">
        <v>10</v>
      </c>
      <c r="B13" t="s">
        <v>11</v>
      </c>
      <c r="C13" t="s">
        <v>28</v>
      </c>
      <c r="D13" t="s">
        <v>16</v>
      </c>
      <c r="E13" t="s">
        <v>35</v>
      </c>
      <c r="F13">
        <v>1</v>
      </c>
      <c r="G13" t="s">
        <v>15</v>
      </c>
      <c r="H13" t="s">
        <v>15</v>
      </c>
      <c r="I13">
        <v>6.2E-2</v>
      </c>
      <c r="J13">
        <v>3.9899999999999998E-2</v>
      </c>
      <c r="K13" t="str">
        <f>objective_indicators_result[[#This Row],[model]]&amp;objective_indicators_result[[#This Row],[mode]]&amp;objective_indicators_result[[#This Row],[timestamp]]&amp;objective_indicators_result[[#This Row],[level]]</f>
        <v>gemma2direct20250209-0043171</v>
      </c>
      <c r="M13" t="str">
        <f>IFERROR(VALUE(objective_indicators_result[[#This Row],[checklist]]), "None")</f>
        <v>None</v>
      </c>
      <c r="N13" s="4" t="str">
        <f>IFERROR(VALUE(objective_indicators_result[[#This Row],[skeleton]]), "None")</f>
        <v>None</v>
      </c>
    </row>
    <row r="14" spans="1:14">
      <c r="A14" t="s">
        <v>10</v>
      </c>
      <c r="B14" t="s">
        <v>11</v>
      </c>
      <c r="C14" t="s">
        <v>28</v>
      </c>
      <c r="D14" t="s">
        <v>16</v>
      </c>
      <c r="E14" t="s">
        <v>36</v>
      </c>
      <c r="F14">
        <v>2</v>
      </c>
      <c r="G14" t="s">
        <v>15</v>
      </c>
      <c r="H14" t="s">
        <v>15</v>
      </c>
      <c r="I14">
        <v>6.0900000000000003E-2</v>
      </c>
      <c r="J14">
        <v>9.9699999999999997E-2</v>
      </c>
      <c r="K14" t="str">
        <f>objective_indicators_result[[#This Row],[model]]&amp;objective_indicators_result[[#This Row],[mode]]&amp;objective_indicators_result[[#This Row],[timestamp]]&amp;objective_indicators_result[[#This Row],[level]]</f>
        <v>gemma2direct20250209-0047122</v>
      </c>
      <c r="M14" t="str">
        <f>IFERROR(VALUE(objective_indicators_result[[#This Row],[checklist]]), "None")</f>
        <v>None</v>
      </c>
      <c r="N14" s="4" t="str">
        <f>IFERROR(VALUE(objective_indicators_result[[#This Row],[skeleton]]), "None")</f>
        <v>None</v>
      </c>
    </row>
    <row r="15" spans="1:14">
      <c r="A15" t="s">
        <v>10</v>
      </c>
      <c r="B15" t="s">
        <v>11</v>
      </c>
      <c r="C15" t="s">
        <v>28</v>
      </c>
      <c r="D15" t="s">
        <v>16</v>
      </c>
      <c r="E15" t="s">
        <v>37</v>
      </c>
      <c r="F15">
        <v>3</v>
      </c>
      <c r="G15" t="s">
        <v>15</v>
      </c>
      <c r="H15" t="s">
        <v>15</v>
      </c>
      <c r="I15">
        <v>0.1079</v>
      </c>
      <c r="J15">
        <v>6.3299999999999995E-2</v>
      </c>
      <c r="K15" t="str">
        <f>objective_indicators_result[[#This Row],[model]]&amp;objective_indicators_result[[#This Row],[mode]]&amp;objective_indicators_result[[#This Row],[timestamp]]&amp;objective_indicators_result[[#This Row],[level]]</f>
        <v>gemma2direct20250209-0051563</v>
      </c>
      <c r="M15" t="str">
        <f>IFERROR(VALUE(objective_indicators_result[[#This Row],[checklist]]), "None")</f>
        <v>None</v>
      </c>
      <c r="N15" s="4" t="str">
        <f>IFERROR(VALUE(objective_indicators_result[[#This Row],[skeleton]]), "None")</f>
        <v>None</v>
      </c>
    </row>
    <row r="16" spans="1:14">
      <c r="A16" t="s">
        <v>10</v>
      </c>
      <c r="B16" t="s">
        <v>11</v>
      </c>
      <c r="C16" t="s">
        <v>38</v>
      </c>
      <c r="D16" t="s">
        <v>13</v>
      </c>
      <c r="E16" t="s">
        <v>39</v>
      </c>
      <c r="F16">
        <v>1</v>
      </c>
      <c r="G16" t="s">
        <v>40</v>
      </c>
      <c r="H16" t="s">
        <v>41</v>
      </c>
      <c r="I16">
        <v>0.13289999999999999</v>
      </c>
      <c r="J16">
        <v>0.36659999999999998</v>
      </c>
      <c r="K16" t="str">
        <f>objective_indicators_result[[#This Row],[model]]&amp;objective_indicators_result[[#This Row],[mode]]&amp;objective_indicators_result[[#This Row],[timestamp]]&amp;objective_indicators_result[[#This Row],[level]]</f>
        <v>gpt-3.5-turbo-0125cascade20250208-1944491</v>
      </c>
      <c r="M16">
        <f>IFERROR(VALUE(objective_indicators_result[[#This Row],[checklist]]), "None")</f>
        <v>0.4007</v>
      </c>
      <c r="N16" s="4">
        <f>IFERROR(VALUE(objective_indicators_result[[#This Row],[skeleton]]), "None")</f>
        <v>8.8400000000000006E-2</v>
      </c>
    </row>
    <row r="17" spans="1:14">
      <c r="A17" t="s">
        <v>10</v>
      </c>
      <c r="B17" t="s">
        <v>11</v>
      </c>
      <c r="C17" t="s">
        <v>38</v>
      </c>
      <c r="D17" t="s">
        <v>13</v>
      </c>
      <c r="E17" t="s">
        <v>42</v>
      </c>
      <c r="F17">
        <v>2</v>
      </c>
      <c r="G17" t="s">
        <v>15</v>
      </c>
      <c r="H17" t="s">
        <v>43</v>
      </c>
      <c r="I17">
        <v>0.1227</v>
      </c>
      <c r="J17">
        <v>0.41020000000000001</v>
      </c>
      <c r="K17" t="str">
        <f>objective_indicators_result[[#This Row],[model]]&amp;objective_indicators_result[[#This Row],[mode]]&amp;objective_indicators_result[[#This Row],[timestamp]]&amp;objective_indicators_result[[#This Row],[level]]</f>
        <v>gpt-3.5-turbo-0125cascade20250208-1949582</v>
      </c>
      <c r="M17" t="str">
        <f>IFERROR(VALUE(objective_indicators_result[[#This Row],[checklist]]), "None")</f>
        <v>None</v>
      </c>
      <c r="N17" s="4">
        <f>IFERROR(VALUE(objective_indicators_result[[#This Row],[skeleton]]), "None")</f>
        <v>0.14069999999999899</v>
      </c>
    </row>
    <row r="18" spans="1:14">
      <c r="A18" t="s">
        <v>10</v>
      </c>
      <c r="B18" t="s">
        <v>11</v>
      </c>
      <c r="C18" t="s">
        <v>38</v>
      </c>
      <c r="D18" t="s">
        <v>13</v>
      </c>
      <c r="E18" t="s">
        <v>44</v>
      </c>
      <c r="F18">
        <v>3</v>
      </c>
      <c r="G18" t="s">
        <v>15</v>
      </c>
      <c r="H18" t="s">
        <v>15</v>
      </c>
      <c r="I18">
        <v>0.3977</v>
      </c>
      <c r="J18">
        <v>0.5101</v>
      </c>
      <c r="K18" t="str">
        <f>objective_indicators_result[[#This Row],[model]]&amp;objective_indicators_result[[#This Row],[mode]]&amp;objective_indicators_result[[#This Row],[timestamp]]&amp;objective_indicators_result[[#This Row],[level]]</f>
        <v>gpt-3.5-turbo-0125cascade20250208-1954353</v>
      </c>
      <c r="M18" t="str">
        <f>IFERROR(VALUE(objective_indicators_result[[#This Row],[checklist]]), "None")</f>
        <v>None</v>
      </c>
      <c r="N18" s="4" t="str">
        <f>IFERROR(VALUE(objective_indicators_result[[#This Row],[skeleton]]), "None")</f>
        <v>None</v>
      </c>
    </row>
    <row r="19" spans="1:14">
      <c r="A19" t="s">
        <v>10</v>
      </c>
      <c r="B19" t="s">
        <v>11</v>
      </c>
      <c r="C19" t="s">
        <v>38</v>
      </c>
      <c r="D19" t="s">
        <v>16</v>
      </c>
      <c r="E19" t="s">
        <v>45</v>
      </c>
      <c r="F19">
        <v>1</v>
      </c>
      <c r="G19" t="s">
        <v>15</v>
      </c>
      <c r="H19" t="s">
        <v>15</v>
      </c>
      <c r="I19">
        <v>0.1341</v>
      </c>
      <c r="J19">
        <v>0.37630000000000002</v>
      </c>
      <c r="K19" t="str">
        <f>objective_indicators_result[[#This Row],[model]]&amp;objective_indicators_result[[#This Row],[mode]]&amp;objective_indicators_result[[#This Row],[timestamp]]&amp;objective_indicators_result[[#This Row],[level]]</f>
        <v>gpt-3.5-turbo-0125direct20250208-2015231</v>
      </c>
      <c r="M19" t="str">
        <f>IFERROR(VALUE(objective_indicators_result[[#This Row],[checklist]]), "None")</f>
        <v>None</v>
      </c>
      <c r="N19" s="4" t="str">
        <f>IFERROR(VALUE(objective_indicators_result[[#This Row],[skeleton]]), "None")</f>
        <v>None</v>
      </c>
    </row>
    <row r="20" spans="1:14">
      <c r="A20" t="s">
        <v>10</v>
      </c>
      <c r="B20" t="s">
        <v>11</v>
      </c>
      <c r="C20" t="s">
        <v>38</v>
      </c>
      <c r="D20" t="s">
        <v>16</v>
      </c>
      <c r="E20" t="s">
        <v>46</v>
      </c>
      <c r="F20">
        <v>2</v>
      </c>
      <c r="G20" t="s">
        <v>15</v>
      </c>
      <c r="H20" t="s">
        <v>15</v>
      </c>
      <c r="I20">
        <v>0.1328</v>
      </c>
      <c r="J20">
        <v>0.43809999999999999</v>
      </c>
      <c r="K20" t="str">
        <f>objective_indicators_result[[#This Row],[model]]&amp;objective_indicators_result[[#This Row],[mode]]&amp;objective_indicators_result[[#This Row],[timestamp]]&amp;objective_indicators_result[[#This Row],[level]]</f>
        <v>gpt-3.5-turbo-0125direct20250208-2019472</v>
      </c>
      <c r="M20" t="str">
        <f>IFERROR(VALUE(objective_indicators_result[[#This Row],[checklist]]), "None")</f>
        <v>None</v>
      </c>
      <c r="N20" s="4" t="str">
        <f>IFERROR(VALUE(objective_indicators_result[[#This Row],[skeleton]]), "None")</f>
        <v>None</v>
      </c>
    </row>
    <row r="21" spans="1:14">
      <c r="A21" t="s">
        <v>10</v>
      </c>
      <c r="B21" t="s">
        <v>11</v>
      </c>
      <c r="C21" t="s">
        <v>38</v>
      </c>
      <c r="D21" t="s">
        <v>16</v>
      </c>
      <c r="E21" t="s">
        <v>47</v>
      </c>
      <c r="F21">
        <v>3</v>
      </c>
      <c r="G21" t="s">
        <v>15</v>
      </c>
      <c r="H21" t="s">
        <v>15</v>
      </c>
      <c r="I21">
        <v>0.36299999999999999</v>
      </c>
      <c r="J21">
        <v>0.31850000000000001</v>
      </c>
      <c r="K21" t="str">
        <f>objective_indicators_result[[#This Row],[model]]&amp;objective_indicators_result[[#This Row],[mode]]&amp;objective_indicators_result[[#This Row],[timestamp]]&amp;objective_indicators_result[[#This Row],[level]]</f>
        <v>gpt-3.5-turbo-0125direct20250208-2024343</v>
      </c>
      <c r="M21" t="str">
        <f>IFERROR(VALUE(objective_indicators_result[[#This Row],[checklist]]), "None")</f>
        <v>None</v>
      </c>
      <c r="N21" s="4" t="str">
        <f>IFERROR(VALUE(objective_indicators_result[[#This Row],[skeleton]]), "None")</f>
        <v>None</v>
      </c>
    </row>
    <row r="22" spans="1:14">
      <c r="A22" t="s">
        <v>10</v>
      </c>
      <c r="B22" t="s">
        <v>11</v>
      </c>
      <c r="C22" t="s">
        <v>48</v>
      </c>
      <c r="D22" t="s">
        <v>13</v>
      </c>
      <c r="E22" t="s">
        <v>49</v>
      </c>
      <c r="F22">
        <v>1</v>
      </c>
      <c r="G22" t="s">
        <v>50</v>
      </c>
      <c r="H22" t="s">
        <v>51</v>
      </c>
      <c r="I22">
        <v>4.7000000000000002E-3</v>
      </c>
      <c r="J22">
        <v>0</v>
      </c>
      <c r="K22" t="str">
        <f>objective_indicators_result[[#This Row],[model]]&amp;objective_indicators_result[[#This Row],[mode]]&amp;objective_indicators_result[[#This Row],[timestamp]]&amp;objective_indicators_result[[#This Row],[level]]</f>
        <v>llama2cascade20250209-0013311</v>
      </c>
      <c r="M22">
        <f>IFERROR(VALUE(objective_indicators_result[[#This Row],[checklist]]), "None")</f>
        <v>3.6900000000000002E-2</v>
      </c>
      <c r="N22" s="4">
        <f>IFERROR(VALUE(objective_indicators_result[[#This Row],[skeleton]]), "None")</f>
        <v>0</v>
      </c>
    </row>
    <row r="23" spans="1:14">
      <c r="A23" t="s">
        <v>10</v>
      </c>
      <c r="B23" t="s">
        <v>11</v>
      </c>
      <c r="C23" t="s">
        <v>48</v>
      </c>
      <c r="D23" t="s">
        <v>13</v>
      </c>
      <c r="E23" t="s">
        <v>52</v>
      </c>
      <c r="F23">
        <v>2</v>
      </c>
      <c r="G23" t="s">
        <v>15</v>
      </c>
      <c r="H23" t="s">
        <v>51</v>
      </c>
      <c r="I23">
        <v>0</v>
      </c>
      <c r="J23">
        <v>0</v>
      </c>
      <c r="K23" t="str">
        <f>objective_indicators_result[[#This Row],[model]]&amp;objective_indicators_result[[#This Row],[mode]]&amp;objective_indicators_result[[#This Row],[timestamp]]&amp;objective_indicators_result[[#This Row],[level]]</f>
        <v>llama2cascade20250209-0016292</v>
      </c>
      <c r="M23" t="str">
        <f>IFERROR(VALUE(objective_indicators_result[[#This Row],[checklist]]), "None")</f>
        <v>None</v>
      </c>
      <c r="N23" s="4">
        <f>IFERROR(VALUE(objective_indicators_result[[#This Row],[skeleton]]), "None")</f>
        <v>0</v>
      </c>
    </row>
    <row r="24" spans="1:14">
      <c r="A24" t="s">
        <v>10</v>
      </c>
      <c r="B24" t="s">
        <v>11</v>
      </c>
      <c r="C24" t="s">
        <v>48</v>
      </c>
      <c r="D24" t="s">
        <v>13</v>
      </c>
      <c r="E24" t="s">
        <v>53</v>
      </c>
      <c r="F24">
        <v>3</v>
      </c>
      <c r="G24" t="s">
        <v>15</v>
      </c>
      <c r="H24" t="s">
        <v>15</v>
      </c>
      <c r="I24">
        <v>1.1599999999999999E-2</v>
      </c>
      <c r="J24">
        <v>0</v>
      </c>
      <c r="K24" t="str">
        <f>objective_indicators_result[[#This Row],[model]]&amp;objective_indicators_result[[#This Row],[mode]]&amp;objective_indicators_result[[#This Row],[timestamp]]&amp;objective_indicators_result[[#This Row],[level]]</f>
        <v>llama2cascade20250209-0018383</v>
      </c>
      <c r="M24" t="str">
        <f>IFERROR(VALUE(objective_indicators_result[[#This Row],[checklist]]), "None")</f>
        <v>None</v>
      </c>
      <c r="N24" s="4" t="str">
        <f>IFERROR(VALUE(objective_indicators_result[[#This Row],[skeleton]]), "None")</f>
        <v>None</v>
      </c>
    </row>
    <row r="25" spans="1:14">
      <c r="A25" t="s">
        <v>10</v>
      </c>
      <c r="B25" t="s">
        <v>11</v>
      </c>
      <c r="C25" t="s">
        <v>48</v>
      </c>
      <c r="D25" t="s">
        <v>16</v>
      </c>
      <c r="E25" t="s">
        <v>54</v>
      </c>
      <c r="F25">
        <v>1</v>
      </c>
      <c r="G25" t="s">
        <v>15</v>
      </c>
      <c r="H25" t="s">
        <v>15</v>
      </c>
      <c r="I25">
        <v>1.2999999999999999E-3</v>
      </c>
      <c r="J25">
        <v>0</v>
      </c>
      <c r="K25" t="str">
        <f>objective_indicators_result[[#This Row],[model]]&amp;objective_indicators_result[[#This Row],[mode]]&amp;objective_indicators_result[[#This Row],[timestamp]]&amp;objective_indicators_result[[#This Row],[level]]</f>
        <v>llama2direct20250209-0143501</v>
      </c>
      <c r="M25" t="str">
        <f>IFERROR(VALUE(objective_indicators_result[[#This Row],[checklist]]), "None")</f>
        <v>None</v>
      </c>
      <c r="N25" s="4" t="str">
        <f>IFERROR(VALUE(objective_indicators_result[[#This Row],[skeleton]]), "None")</f>
        <v>None</v>
      </c>
    </row>
    <row r="26" spans="1:14">
      <c r="A26" t="s">
        <v>10</v>
      </c>
      <c r="B26" t="s">
        <v>11</v>
      </c>
      <c r="C26" t="s">
        <v>55</v>
      </c>
      <c r="D26" t="s">
        <v>13</v>
      </c>
      <c r="E26" t="s">
        <v>56</v>
      </c>
      <c r="F26">
        <v>1</v>
      </c>
      <c r="G26" t="s">
        <v>57</v>
      </c>
      <c r="H26" t="s">
        <v>58</v>
      </c>
      <c r="I26">
        <v>1.29E-2</v>
      </c>
      <c r="J26">
        <v>0</v>
      </c>
      <c r="K26" t="str">
        <f>objective_indicators_result[[#This Row],[model]]&amp;objective_indicators_result[[#This Row],[mode]]&amp;objective_indicators_result[[#This Row],[timestamp]]&amp;objective_indicators_result[[#This Row],[level]]</f>
        <v>llama3.1cascade20250209-0019561</v>
      </c>
      <c r="M26">
        <f>IFERROR(VALUE(objective_indicators_result[[#This Row],[checklist]]), "None")</f>
        <v>5.5300000000000002E-2</v>
      </c>
      <c r="N26" s="4">
        <f>IFERROR(VALUE(objective_indicators_result[[#This Row],[skeleton]]), "None")</f>
        <v>2.5399999999999999E-2</v>
      </c>
    </row>
    <row r="27" spans="1:14">
      <c r="A27" t="s">
        <v>10</v>
      </c>
      <c r="B27" t="s">
        <v>11</v>
      </c>
      <c r="C27" t="s">
        <v>55</v>
      </c>
      <c r="D27" t="s">
        <v>13</v>
      </c>
      <c r="E27" t="s">
        <v>59</v>
      </c>
      <c r="F27">
        <v>2</v>
      </c>
      <c r="G27" t="s">
        <v>15</v>
      </c>
      <c r="H27" t="s">
        <v>60</v>
      </c>
      <c r="I27">
        <v>3.8899999999999997E-2</v>
      </c>
      <c r="J27">
        <v>0</v>
      </c>
      <c r="K27" t="str">
        <f>objective_indicators_result[[#This Row],[model]]&amp;objective_indicators_result[[#This Row],[mode]]&amp;objective_indicators_result[[#This Row],[timestamp]]&amp;objective_indicators_result[[#This Row],[level]]</f>
        <v>llama3.1cascade20250209-0024182</v>
      </c>
      <c r="M27" t="str">
        <f>IFERROR(VALUE(objective_indicators_result[[#This Row],[checklist]]), "None")</f>
        <v>None</v>
      </c>
      <c r="N27" s="4">
        <f>IFERROR(VALUE(objective_indicators_result[[#This Row],[skeleton]]), "None")</f>
        <v>2.7300000000000001E-2</v>
      </c>
    </row>
    <row r="28" spans="1:14">
      <c r="A28" t="s">
        <v>10</v>
      </c>
      <c r="B28" t="s">
        <v>11</v>
      </c>
      <c r="C28" t="s">
        <v>55</v>
      </c>
      <c r="D28" t="s">
        <v>13</v>
      </c>
      <c r="E28" t="s">
        <v>61</v>
      </c>
      <c r="F28">
        <v>3</v>
      </c>
      <c r="G28" t="s">
        <v>15</v>
      </c>
      <c r="H28" t="s">
        <v>15</v>
      </c>
      <c r="I28">
        <v>2.0500000000000004E-2</v>
      </c>
      <c r="J28">
        <v>0</v>
      </c>
      <c r="K28" t="str">
        <f>objective_indicators_result[[#This Row],[model]]&amp;objective_indicators_result[[#This Row],[mode]]&amp;objective_indicators_result[[#This Row],[timestamp]]&amp;objective_indicators_result[[#This Row],[level]]</f>
        <v>llama3.1cascade20250209-0028043</v>
      </c>
      <c r="M28" t="str">
        <f>IFERROR(VALUE(objective_indicators_result[[#This Row],[checklist]]), "None")</f>
        <v>None</v>
      </c>
      <c r="N28" s="4" t="str">
        <f>IFERROR(VALUE(objective_indicators_result[[#This Row],[skeleton]]), "None")</f>
        <v>None</v>
      </c>
    </row>
    <row r="29" spans="1:14">
      <c r="A29" t="s">
        <v>10</v>
      </c>
      <c r="B29" t="s">
        <v>11</v>
      </c>
      <c r="C29" t="s">
        <v>55</v>
      </c>
      <c r="D29" t="s">
        <v>16</v>
      </c>
      <c r="E29" t="s">
        <v>62</v>
      </c>
      <c r="F29">
        <v>1</v>
      </c>
      <c r="G29" t="s">
        <v>15</v>
      </c>
      <c r="H29" t="s">
        <v>15</v>
      </c>
      <c r="I29">
        <v>0</v>
      </c>
      <c r="J29">
        <v>0</v>
      </c>
      <c r="K29" t="str">
        <f>objective_indicators_result[[#This Row],[model]]&amp;objective_indicators_result[[#This Row],[mode]]&amp;objective_indicators_result[[#This Row],[timestamp]]&amp;objective_indicators_result[[#This Row],[level]]</f>
        <v>llama3.1direct20250208-2031551</v>
      </c>
      <c r="M29" t="str">
        <f>IFERROR(VALUE(objective_indicators_result[[#This Row],[checklist]]), "None")</f>
        <v>None</v>
      </c>
      <c r="N29" s="4" t="str">
        <f>IFERROR(VALUE(objective_indicators_result[[#This Row],[skeleton]]), "None")</f>
        <v>None</v>
      </c>
    </row>
    <row r="30" spans="1:14">
      <c r="A30" t="s">
        <v>10</v>
      </c>
      <c r="B30" t="s">
        <v>11</v>
      </c>
      <c r="C30" t="s">
        <v>55</v>
      </c>
      <c r="D30" t="s">
        <v>16</v>
      </c>
      <c r="E30" t="s">
        <v>63</v>
      </c>
      <c r="F30">
        <v>2</v>
      </c>
      <c r="G30" t="s">
        <v>15</v>
      </c>
      <c r="H30" t="s">
        <v>15</v>
      </c>
      <c r="I30">
        <v>1.3299999999999998E-2</v>
      </c>
      <c r="J30">
        <v>0</v>
      </c>
      <c r="K30" t="str">
        <f>objective_indicators_result[[#This Row],[model]]&amp;objective_indicators_result[[#This Row],[mode]]&amp;objective_indicators_result[[#This Row],[timestamp]]&amp;objective_indicators_result[[#This Row],[level]]</f>
        <v>llama3.1direct20250208-2034302</v>
      </c>
      <c r="M30" t="str">
        <f>IFERROR(VALUE(objective_indicators_result[[#This Row],[checklist]]), "None")</f>
        <v>None</v>
      </c>
      <c r="N30" s="4" t="str">
        <f>IFERROR(VALUE(objective_indicators_result[[#This Row],[skeleton]]), "None")</f>
        <v>None</v>
      </c>
    </row>
    <row r="31" spans="1:14">
      <c r="A31" t="s">
        <v>10</v>
      </c>
      <c r="B31" t="s">
        <v>11</v>
      </c>
      <c r="C31" t="s">
        <v>55</v>
      </c>
      <c r="D31" t="s">
        <v>16</v>
      </c>
      <c r="E31" t="s">
        <v>64</v>
      </c>
      <c r="F31">
        <v>3</v>
      </c>
      <c r="G31" t="s">
        <v>15</v>
      </c>
      <c r="H31" t="s">
        <v>15</v>
      </c>
      <c r="I31">
        <v>3.49E-2</v>
      </c>
      <c r="J31">
        <v>0</v>
      </c>
      <c r="K31" t="str">
        <f>objective_indicators_result[[#This Row],[model]]&amp;objective_indicators_result[[#This Row],[mode]]&amp;objective_indicators_result[[#This Row],[timestamp]]&amp;objective_indicators_result[[#This Row],[level]]</f>
        <v>llama3.1direct20250208-2037493</v>
      </c>
      <c r="M31" t="str">
        <f>IFERROR(VALUE(objective_indicators_result[[#This Row],[checklist]]), "None")</f>
        <v>None</v>
      </c>
      <c r="N31" s="4" t="str">
        <f>IFERROR(VALUE(objective_indicators_result[[#This Row],[skeleton]]), "None")</f>
        <v>None</v>
      </c>
    </row>
    <row r="32" spans="1:14">
      <c r="A32" t="s">
        <v>10</v>
      </c>
      <c r="B32" t="s">
        <v>11</v>
      </c>
      <c r="C32" t="s">
        <v>55</v>
      </c>
      <c r="D32" t="s">
        <v>16</v>
      </c>
      <c r="E32" t="s">
        <v>65</v>
      </c>
      <c r="F32">
        <v>1</v>
      </c>
      <c r="G32" t="s">
        <v>15</v>
      </c>
      <c r="H32" t="s">
        <v>15</v>
      </c>
      <c r="I32">
        <v>2.64E-2</v>
      </c>
      <c r="J32">
        <v>0</v>
      </c>
      <c r="K32" t="str">
        <f>objective_indicators_result[[#This Row],[model]]&amp;objective_indicators_result[[#This Row],[mode]]&amp;objective_indicators_result[[#This Row],[timestamp]]&amp;objective_indicators_result[[#This Row],[level]]</f>
        <v>llama3.1direct20250209-0148331</v>
      </c>
      <c r="L32">
        <v>1</v>
      </c>
      <c r="M32" t="str">
        <f>IFERROR(VALUE(objective_indicators_result[[#This Row],[checklist]]), "None")</f>
        <v>None</v>
      </c>
      <c r="N32" s="4" t="str">
        <f>IFERROR(VALUE(objective_indicators_result[[#This Row],[skeleton]]), "None")</f>
        <v>None</v>
      </c>
    </row>
    <row r="33" spans="1:14">
      <c r="A33" t="s">
        <v>10</v>
      </c>
      <c r="B33" t="s">
        <v>11</v>
      </c>
      <c r="C33" t="s">
        <v>55</v>
      </c>
      <c r="D33" t="s">
        <v>16</v>
      </c>
      <c r="E33" t="s">
        <v>66</v>
      </c>
      <c r="F33">
        <v>2</v>
      </c>
      <c r="G33" t="s">
        <v>15</v>
      </c>
      <c r="H33" t="s">
        <v>15</v>
      </c>
      <c r="I33">
        <v>1.66E-2</v>
      </c>
      <c r="J33">
        <v>2.2000000000000001E-3</v>
      </c>
      <c r="K33" t="str">
        <f>objective_indicators_result[[#This Row],[model]]&amp;objective_indicators_result[[#This Row],[mode]]&amp;objective_indicators_result[[#This Row],[timestamp]]&amp;objective_indicators_result[[#This Row],[level]]</f>
        <v>llama3.1direct20250209-0151162</v>
      </c>
      <c r="M33" t="str">
        <f>IFERROR(VALUE(objective_indicators_result[[#This Row],[checklist]]), "None")</f>
        <v>None</v>
      </c>
      <c r="N33" s="4" t="str">
        <f>IFERROR(VALUE(objective_indicators_result[[#This Row],[skeleton]]), "None")</f>
        <v>None</v>
      </c>
    </row>
    <row r="34" spans="1:14">
      <c r="A34" t="s">
        <v>10</v>
      </c>
      <c r="B34" t="s">
        <v>11</v>
      </c>
      <c r="C34" t="s">
        <v>55</v>
      </c>
      <c r="D34" t="s">
        <v>16</v>
      </c>
      <c r="E34" t="s">
        <v>67</v>
      </c>
      <c r="F34">
        <v>3</v>
      </c>
      <c r="G34" t="s">
        <v>15</v>
      </c>
      <c r="H34" t="s">
        <v>15</v>
      </c>
      <c r="I34">
        <v>5.9299999999999999E-2</v>
      </c>
      <c r="J34">
        <v>0</v>
      </c>
      <c r="K34" t="str">
        <f>objective_indicators_result[[#This Row],[model]]&amp;objective_indicators_result[[#This Row],[mode]]&amp;objective_indicators_result[[#This Row],[timestamp]]&amp;objective_indicators_result[[#This Row],[level]]</f>
        <v>llama3.1direct20250209-0154363</v>
      </c>
      <c r="L34">
        <v>1</v>
      </c>
      <c r="M34" t="str">
        <f>IFERROR(VALUE(objective_indicators_result[[#This Row],[checklist]]), "None")</f>
        <v>None</v>
      </c>
      <c r="N34" s="4" t="str">
        <f>IFERROR(VALUE(objective_indicators_result[[#This Row],[skeleton]]), "None")</f>
        <v>None</v>
      </c>
    </row>
    <row r="35" spans="1:14">
      <c r="A35" t="s">
        <v>10</v>
      </c>
      <c r="B35" t="s">
        <v>11</v>
      </c>
      <c r="C35" t="s">
        <v>68</v>
      </c>
      <c r="D35" t="s">
        <v>13</v>
      </c>
      <c r="E35" t="s">
        <v>69</v>
      </c>
      <c r="F35">
        <v>1</v>
      </c>
      <c r="G35" t="s">
        <v>70</v>
      </c>
      <c r="H35" t="s">
        <v>71</v>
      </c>
      <c r="I35">
        <v>1.0800000000000001E-2</v>
      </c>
      <c r="J35">
        <v>0</v>
      </c>
      <c r="K35" t="str">
        <f>objective_indicators_result[[#This Row],[model]]&amp;objective_indicators_result[[#This Row],[mode]]&amp;objective_indicators_result[[#This Row],[timestamp]]&amp;objective_indicators_result[[#This Row],[level]]</f>
        <v>llama3.2cascade20250209-0007271</v>
      </c>
      <c r="M35">
        <f>IFERROR(VALUE(objective_indicators_result[[#This Row],[checklist]]), "None")</f>
        <v>1.4E-2</v>
      </c>
      <c r="N35" s="4">
        <f>IFERROR(VALUE(objective_indicators_result[[#This Row],[skeleton]]), "None")</f>
        <v>5.5999999999999904E-3</v>
      </c>
    </row>
    <row r="36" spans="1:14">
      <c r="A36" t="s">
        <v>10</v>
      </c>
      <c r="B36" t="s">
        <v>11</v>
      </c>
      <c r="C36" t="s">
        <v>68</v>
      </c>
      <c r="D36" t="s">
        <v>13</v>
      </c>
      <c r="E36" t="s">
        <v>72</v>
      </c>
      <c r="F36">
        <v>2</v>
      </c>
      <c r="G36" t="s">
        <v>15</v>
      </c>
      <c r="H36" t="s">
        <v>51</v>
      </c>
      <c r="I36">
        <v>0</v>
      </c>
      <c r="J36">
        <v>0</v>
      </c>
      <c r="K36" t="str">
        <f>objective_indicators_result[[#This Row],[model]]&amp;objective_indicators_result[[#This Row],[mode]]&amp;objective_indicators_result[[#This Row],[timestamp]]&amp;objective_indicators_result[[#This Row],[level]]</f>
        <v>llama3.2cascade20250209-0009562</v>
      </c>
      <c r="M36" t="str">
        <f>IFERROR(VALUE(objective_indicators_result[[#This Row],[checklist]]), "None")</f>
        <v>None</v>
      </c>
      <c r="N36" s="4">
        <f>IFERROR(VALUE(objective_indicators_result[[#This Row],[skeleton]]), "None")</f>
        <v>0</v>
      </c>
    </row>
    <row r="37" spans="1:14">
      <c r="A37" t="s">
        <v>10</v>
      </c>
      <c r="B37" t="s">
        <v>11</v>
      </c>
      <c r="C37" t="s">
        <v>68</v>
      </c>
      <c r="D37" t="s">
        <v>16</v>
      </c>
      <c r="E37" t="s">
        <v>73</v>
      </c>
      <c r="F37">
        <v>3</v>
      </c>
      <c r="G37" t="s">
        <v>15</v>
      </c>
      <c r="H37" t="s">
        <v>15</v>
      </c>
      <c r="I37">
        <v>8.3000000000000001E-3</v>
      </c>
      <c r="J37">
        <v>0</v>
      </c>
      <c r="K37" t="str">
        <f>objective_indicators_result[[#This Row],[model]]&amp;objective_indicators_result[[#This Row],[mode]]&amp;objective_indicators_result[[#This Row],[timestamp]]&amp;objective_indicators_result[[#This Row],[level]]</f>
        <v>llama3.2direct20250209-0142283</v>
      </c>
      <c r="M37" t="str">
        <f>IFERROR(VALUE(objective_indicators_result[[#This Row],[checklist]]), "None")</f>
        <v>None</v>
      </c>
      <c r="N37" s="4" t="str">
        <f>IFERROR(VALUE(objective_indicators_result[[#This Row],[skeleton]]), "None")</f>
        <v>None</v>
      </c>
    </row>
    <row r="38" spans="1:14">
      <c r="A38" t="s">
        <v>10</v>
      </c>
      <c r="B38" t="s">
        <v>11</v>
      </c>
      <c r="C38" t="s">
        <v>74</v>
      </c>
      <c r="D38" t="s">
        <v>13</v>
      </c>
      <c r="E38" t="s">
        <v>75</v>
      </c>
      <c r="F38">
        <v>1</v>
      </c>
      <c r="G38" t="s">
        <v>76</v>
      </c>
      <c r="H38" t="s">
        <v>77</v>
      </c>
      <c r="I38">
        <v>8.5099999999999995E-2</v>
      </c>
      <c r="J38">
        <v>7.7399999999999997E-2</v>
      </c>
      <c r="K38" t="str">
        <f>objective_indicators_result[[#This Row],[model]]&amp;objective_indicators_result[[#This Row],[mode]]&amp;objective_indicators_result[[#This Row],[timestamp]]&amp;objective_indicators_result[[#This Row],[level]]</f>
        <v>Mistralcascade20250208-2228101</v>
      </c>
      <c r="M38">
        <f>IFERROR(VALUE(objective_indicators_result[[#This Row],[checklist]]), "None")</f>
        <v>7.7399999999999899E-2</v>
      </c>
      <c r="N38" s="4">
        <f>IFERROR(VALUE(objective_indicators_result[[#This Row],[skeleton]]), "None")</f>
        <v>0.08</v>
      </c>
    </row>
    <row r="39" spans="1:14">
      <c r="A39" t="s">
        <v>10</v>
      </c>
      <c r="B39" t="s">
        <v>11</v>
      </c>
      <c r="C39" t="s">
        <v>74</v>
      </c>
      <c r="D39" t="s">
        <v>13</v>
      </c>
      <c r="E39" t="s">
        <v>78</v>
      </c>
      <c r="F39">
        <v>2</v>
      </c>
      <c r="G39" t="s">
        <v>15</v>
      </c>
      <c r="H39" t="s">
        <v>79</v>
      </c>
      <c r="I39">
        <v>7.0800000000000002E-2</v>
      </c>
      <c r="J39">
        <v>8.0699999999999994E-2</v>
      </c>
      <c r="K39" t="str">
        <f>objective_indicators_result[[#This Row],[model]]&amp;objective_indicators_result[[#This Row],[mode]]&amp;objective_indicators_result[[#This Row],[timestamp]]&amp;objective_indicators_result[[#This Row],[level]]</f>
        <v>Mistralcascade20250208-2233582</v>
      </c>
      <c r="M39" t="str">
        <f>IFERROR(VALUE(objective_indicators_result[[#This Row],[checklist]]), "None")</f>
        <v>None</v>
      </c>
      <c r="N39" s="4">
        <f>IFERROR(VALUE(objective_indicators_result[[#This Row],[skeleton]]), "None")</f>
        <v>8.1900000000000001E-2</v>
      </c>
    </row>
    <row r="40" spans="1:14">
      <c r="A40" t="s">
        <v>10</v>
      </c>
      <c r="B40" t="s">
        <v>11</v>
      </c>
      <c r="C40" t="s">
        <v>74</v>
      </c>
      <c r="D40" t="s">
        <v>13</v>
      </c>
      <c r="E40" t="s">
        <v>80</v>
      </c>
      <c r="F40">
        <v>3</v>
      </c>
      <c r="G40" t="s">
        <v>15</v>
      </c>
      <c r="H40" t="s">
        <v>15</v>
      </c>
      <c r="I40">
        <v>4.9399999999999993E-2</v>
      </c>
      <c r="J40">
        <v>6.6400000000000001E-2</v>
      </c>
      <c r="K40" t="str">
        <f>objective_indicators_result[[#This Row],[model]]&amp;objective_indicators_result[[#This Row],[mode]]&amp;objective_indicators_result[[#This Row],[timestamp]]&amp;objective_indicators_result[[#This Row],[level]]</f>
        <v>Mistralcascade20250208-2238323</v>
      </c>
      <c r="M40" t="str">
        <f>IFERROR(VALUE(objective_indicators_result[[#This Row],[checklist]]), "None")</f>
        <v>None</v>
      </c>
      <c r="N40" s="4" t="str">
        <f>IFERROR(VALUE(objective_indicators_result[[#This Row],[skeleton]]), "None")</f>
        <v>None</v>
      </c>
    </row>
    <row r="41" spans="1:14">
      <c r="A41" t="s">
        <v>10</v>
      </c>
      <c r="B41" t="s">
        <v>11</v>
      </c>
      <c r="C41" t="s">
        <v>74</v>
      </c>
      <c r="D41" t="s">
        <v>16</v>
      </c>
      <c r="E41" t="s">
        <v>81</v>
      </c>
      <c r="F41">
        <v>1</v>
      </c>
      <c r="G41" t="s">
        <v>15</v>
      </c>
      <c r="H41" t="s">
        <v>15</v>
      </c>
      <c r="I41">
        <v>0.06</v>
      </c>
      <c r="J41">
        <v>5.510000000000001E-2</v>
      </c>
      <c r="K41" t="str">
        <f>objective_indicators_result[[#This Row],[model]]&amp;objective_indicators_result[[#This Row],[mode]]&amp;objective_indicators_result[[#This Row],[timestamp]]&amp;objective_indicators_result[[#This Row],[level]]</f>
        <v>Mistraldirect20250209-0031131</v>
      </c>
      <c r="M41" t="str">
        <f>IFERROR(VALUE(objective_indicators_result[[#This Row],[checklist]]), "None")</f>
        <v>None</v>
      </c>
      <c r="N41" s="4" t="str">
        <f>IFERROR(VALUE(objective_indicators_result[[#This Row],[skeleton]]), "None")</f>
        <v>None</v>
      </c>
    </row>
    <row r="42" spans="1:14">
      <c r="A42" t="s">
        <v>10</v>
      </c>
      <c r="B42" t="s">
        <v>11</v>
      </c>
      <c r="C42" t="s">
        <v>74</v>
      </c>
      <c r="D42" t="s">
        <v>16</v>
      </c>
      <c r="E42" t="s">
        <v>82</v>
      </c>
      <c r="F42">
        <v>2</v>
      </c>
      <c r="G42" t="s">
        <v>15</v>
      </c>
      <c r="H42" t="s">
        <v>15</v>
      </c>
      <c r="I42">
        <v>4.8099999999999997E-2</v>
      </c>
      <c r="J42">
        <v>9.0700000000000003E-2</v>
      </c>
      <c r="K42" t="str">
        <f>objective_indicators_result[[#This Row],[model]]&amp;objective_indicators_result[[#This Row],[mode]]&amp;objective_indicators_result[[#This Row],[timestamp]]&amp;objective_indicators_result[[#This Row],[level]]</f>
        <v>Mistraldirect20250209-0033552</v>
      </c>
      <c r="M42" t="str">
        <f>IFERROR(VALUE(objective_indicators_result[[#This Row],[checklist]]), "None")</f>
        <v>None</v>
      </c>
      <c r="N42" s="4" t="str">
        <f>IFERROR(VALUE(objective_indicators_result[[#This Row],[skeleton]]), "None")</f>
        <v>None</v>
      </c>
    </row>
    <row r="43" spans="1:14">
      <c r="A43" t="s">
        <v>10</v>
      </c>
      <c r="B43" t="s">
        <v>11</v>
      </c>
      <c r="C43" t="s">
        <v>74</v>
      </c>
      <c r="D43" t="s">
        <v>16</v>
      </c>
      <c r="E43" t="s">
        <v>83</v>
      </c>
      <c r="F43">
        <v>3</v>
      </c>
      <c r="G43" t="s">
        <v>15</v>
      </c>
      <c r="H43" t="s">
        <v>15</v>
      </c>
      <c r="I43">
        <v>5.2299999999999992E-2</v>
      </c>
      <c r="J43">
        <v>5.5500000000000001E-2</v>
      </c>
      <c r="K43" t="str">
        <f>objective_indicators_result[[#This Row],[model]]&amp;objective_indicators_result[[#This Row],[mode]]&amp;objective_indicators_result[[#This Row],[timestamp]]&amp;objective_indicators_result[[#This Row],[level]]</f>
        <v>Mistraldirect20250209-0036403</v>
      </c>
      <c r="M43" t="str">
        <f>IFERROR(VALUE(objective_indicators_result[[#This Row],[checklist]]), "None")</f>
        <v>None</v>
      </c>
      <c r="N43" s="4" t="str">
        <f>IFERROR(VALUE(objective_indicators_result[[#This Row],[skeleton]]), "None")</f>
        <v>None</v>
      </c>
    </row>
    <row r="44" spans="1:14">
      <c r="A44" t="s">
        <v>10</v>
      </c>
      <c r="B44" t="s">
        <v>11</v>
      </c>
      <c r="C44" t="s">
        <v>84</v>
      </c>
      <c r="D44" t="s">
        <v>13</v>
      </c>
      <c r="E44" t="s">
        <v>85</v>
      </c>
      <c r="F44">
        <v>1</v>
      </c>
      <c r="G44" t="s">
        <v>86</v>
      </c>
      <c r="H44" t="s">
        <v>87</v>
      </c>
      <c r="I44">
        <v>1.18E-2</v>
      </c>
      <c r="J44">
        <v>0</v>
      </c>
      <c r="K44" t="str">
        <f>objective_indicators_result[[#This Row],[model]]&amp;objective_indicators_result[[#This Row],[mode]]&amp;objective_indicators_result[[#This Row],[timestamp]]&amp;objective_indicators_result[[#This Row],[level]]</f>
        <v>phi4cascade20250208-2307001</v>
      </c>
      <c r="M44">
        <f>IFERROR(VALUE(objective_indicators_result[[#This Row],[checklist]]), "None")</f>
        <v>0.47239999999999999</v>
      </c>
      <c r="N44" s="4">
        <f>IFERROR(VALUE(objective_indicators_result[[#This Row],[skeleton]]), "None")</f>
        <v>8.5000000000000006E-3</v>
      </c>
    </row>
    <row r="45" spans="1:14">
      <c r="A45" t="s">
        <v>10</v>
      </c>
      <c r="B45" t="s">
        <v>11</v>
      </c>
      <c r="C45" t="s">
        <v>84</v>
      </c>
      <c r="D45" t="s">
        <v>13</v>
      </c>
      <c r="E45" t="s">
        <v>88</v>
      </c>
      <c r="F45">
        <v>2</v>
      </c>
      <c r="G45" t="s">
        <v>15</v>
      </c>
      <c r="H45" t="s">
        <v>89</v>
      </c>
      <c r="I45">
        <v>1.7299999999999999E-2</v>
      </c>
      <c r="J45">
        <v>3.2399999999999998E-2</v>
      </c>
      <c r="K45" t="str">
        <f>objective_indicators_result[[#This Row],[model]]&amp;objective_indicators_result[[#This Row],[mode]]&amp;objective_indicators_result[[#This Row],[timestamp]]&amp;objective_indicators_result[[#This Row],[level]]</f>
        <v>phi4cascade20250208-2320192</v>
      </c>
      <c r="M45" t="str">
        <f>IFERROR(VALUE(objective_indicators_result[[#This Row],[checklist]]), "None")</f>
        <v>None</v>
      </c>
      <c r="N45" s="4">
        <f>IFERROR(VALUE(objective_indicators_result[[#This Row],[skeleton]]), "None")</f>
        <v>2.0199999999999999E-2</v>
      </c>
    </row>
    <row r="46" spans="1:14">
      <c r="A46" t="s">
        <v>10</v>
      </c>
      <c r="B46" t="s">
        <v>11</v>
      </c>
      <c r="C46" t="s">
        <v>84</v>
      </c>
      <c r="D46" t="s">
        <v>13</v>
      </c>
      <c r="E46" t="s">
        <v>90</v>
      </c>
      <c r="F46">
        <v>3</v>
      </c>
      <c r="G46" t="s">
        <v>15</v>
      </c>
      <c r="H46" t="s">
        <v>15</v>
      </c>
      <c r="I46">
        <v>0.14660000000000001</v>
      </c>
      <c r="J46">
        <v>0.13350000000000001</v>
      </c>
      <c r="K46" t="str">
        <f>objective_indicators_result[[#This Row],[model]]&amp;objective_indicators_result[[#This Row],[mode]]&amp;objective_indicators_result[[#This Row],[timestamp]]&amp;objective_indicators_result[[#This Row],[level]]</f>
        <v>phi4cascade20250208-2330573</v>
      </c>
      <c r="M46" t="str">
        <f>IFERROR(VALUE(objective_indicators_result[[#This Row],[checklist]]), "None")</f>
        <v>None</v>
      </c>
      <c r="N46" s="4" t="str">
        <f>IFERROR(VALUE(objective_indicators_result[[#This Row],[skeleton]]), "None")</f>
        <v>None</v>
      </c>
    </row>
    <row r="47" spans="1:14">
      <c r="A47" t="s">
        <v>10</v>
      </c>
      <c r="B47" t="s">
        <v>11</v>
      </c>
      <c r="C47" t="s">
        <v>84</v>
      </c>
      <c r="D47" t="s">
        <v>16</v>
      </c>
      <c r="E47" t="s">
        <v>91</v>
      </c>
      <c r="F47">
        <v>1</v>
      </c>
      <c r="G47" t="s">
        <v>15</v>
      </c>
      <c r="H47" t="s">
        <v>15</v>
      </c>
      <c r="I47">
        <v>9.9000000000000005E-2</v>
      </c>
      <c r="J47">
        <v>0.13070000000000001</v>
      </c>
      <c r="K47" t="str">
        <f>objective_indicators_result[[#This Row],[model]]&amp;objective_indicators_result[[#This Row],[mode]]&amp;objective_indicators_result[[#This Row],[timestamp]]&amp;objective_indicators_result[[#This Row],[level]]</f>
        <v>phi4direct20250209-0057171</v>
      </c>
      <c r="M47" t="str">
        <f>IFERROR(VALUE(objective_indicators_result[[#This Row],[checklist]]), "None")</f>
        <v>None</v>
      </c>
      <c r="N47" s="4" t="str">
        <f>IFERROR(VALUE(objective_indicators_result[[#This Row],[skeleton]]), "None")</f>
        <v>None</v>
      </c>
    </row>
    <row r="48" spans="1:14">
      <c r="A48" t="s">
        <v>10</v>
      </c>
      <c r="B48" t="s">
        <v>11</v>
      </c>
      <c r="C48" t="s">
        <v>84</v>
      </c>
      <c r="D48" t="s">
        <v>16</v>
      </c>
      <c r="E48" t="s">
        <v>92</v>
      </c>
      <c r="F48">
        <v>2</v>
      </c>
      <c r="G48" t="s">
        <v>15</v>
      </c>
      <c r="H48" t="s">
        <v>15</v>
      </c>
      <c r="I48">
        <v>7.9799999999999996E-2</v>
      </c>
      <c r="J48">
        <v>0.14649999999999999</v>
      </c>
      <c r="K48" t="str">
        <f>objective_indicators_result[[#This Row],[model]]&amp;objective_indicators_result[[#This Row],[mode]]&amp;objective_indicators_result[[#This Row],[timestamp]]&amp;objective_indicators_result[[#This Row],[level]]</f>
        <v>phi4direct20250209-0107072</v>
      </c>
      <c r="M48" t="str">
        <f>IFERROR(VALUE(objective_indicators_result[[#This Row],[checklist]]), "None")</f>
        <v>None</v>
      </c>
      <c r="N48" s="4" t="str">
        <f>IFERROR(VALUE(objective_indicators_result[[#This Row],[skeleton]]), "None")</f>
        <v>None</v>
      </c>
    </row>
    <row r="49" spans="1:14">
      <c r="A49" t="s">
        <v>10</v>
      </c>
      <c r="B49" t="s">
        <v>11</v>
      </c>
      <c r="C49" t="s">
        <v>84</v>
      </c>
      <c r="D49" t="s">
        <v>16</v>
      </c>
      <c r="E49" t="s">
        <v>93</v>
      </c>
      <c r="F49">
        <v>3</v>
      </c>
      <c r="G49" t="s">
        <v>15</v>
      </c>
      <c r="H49" t="s">
        <v>15</v>
      </c>
      <c r="I49">
        <v>0.1588</v>
      </c>
      <c r="J49">
        <v>0.1182</v>
      </c>
      <c r="K49" t="str">
        <f>objective_indicators_result[[#This Row],[model]]&amp;objective_indicators_result[[#This Row],[mode]]&amp;objective_indicators_result[[#This Row],[timestamp]]&amp;objective_indicators_result[[#This Row],[level]]</f>
        <v>phi4direct20250209-0115413</v>
      </c>
      <c r="M49" t="str">
        <f>IFERROR(VALUE(objective_indicators_result[[#This Row],[checklist]]), "None")</f>
        <v>None</v>
      </c>
      <c r="N49" s="4" t="str">
        <f>IFERROR(VALUE(objective_indicators_result[[#This Row],[skeleton]]), "None")</f>
        <v>None</v>
      </c>
    </row>
    <row r="50" spans="1:14">
      <c r="A50" t="s">
        <v>10</v>
      </c>
      <c r="B50" t="s">
        <v>94</v>
      </c>
      <c r="C50" t="s">
        <v>12</v>
      </c>
      <c r="D50" t="s">
        <v>13</v>
      </c>
      <c r="E50" t="s">
        <v>95</v>
      </c>
      <c r="F50">
        <v>3</v>
      </c>
      <c r="G50" t="s">
        <v>15</v>
      </c>
      <c r="H50" t="s">
        <v>15</v>
      </c>
      <c r="I50">
        <v>2.9700000000000001E-2</v>
      </c>
      <c r="J50">
        <v>0</v>
      </c>
      <c r="K50" t="str">
        <f>objective_indicators_result[[#This Row],[model]]&amp;objective_indicators_result[[#This Row],[mode]]&amp;objective_indicators_result[[#This Row],[timestamp]]&amp;objective_indicators_result[[#This Row],[level]]</f>
        <v>codellamacascade20250209-2034203</v>
      </c>
      <c r="M50" t="str">
        <f>IFERROR(VALUE(objective_indicators_result[[#This Row],[checklist]]), "None")</f>
        <v>None</v>
      </c>
      <c r="N50" s="4" t="str">
        <f>IFERROR(VALUE(objective_indicators_result[[#This Row],[skeleton]]), "None")</f>
        <v>None</v>
      </c>
    </row>
    <row r="51" spans="1:14">
      <c r="A51" t="s">
        <v>10</v>
      </c>
      <c r="B51" t="s">
        <v>94</v>
      </c>
      <c r="C51" t="s">
        <v>12</v>
      </c>
      <c r="D51" t="s">
        <v>16</v>
      </c>
      <c r="E51" t="s">
        <v>96</v>
      </c>
      <c r="F51">
        <v>3</v>
      </c>
      <c r="G51" t="s">
        <v>15</v>
      </c>
      <c r="H51" t="s">
        <v>15</v>
      </c>
      <c r="I51">
        <v>6.9800000000000001E-2</v>
      </c>
      <c r="J51">
        <v>2.1000000000000001E-2</v>
      </c>
      <c r="K51" t="str">
        <f>objective_indicators_result[[#This Row],[model]]&amp;objective_indicators_result[[#This Row],[mode]]&amp;objective_indicators_result[[#This Row],[timestamp]]&amp;objective_indicators_result[[#This Row],[level]]</f>
        <v>codellamadirect20250209-2230483</v>
      </c>
      <c r="M51" t="str">
        <f>IFERROR(VALUE(objective_indicators_result[[#This Row],[checklist]]), "None")</f>
        <v>None</v>
      </c>
      <c r="N51" s="4" t="str">
        <f>IFERROR(VALUE(objective_indicators_result[[#This Row],[skeleton]]), "None")</f>
        <v>None</v>
      </c>
    </row>
    <row r="52" spans="1:14">
      <c r="A52" t="s">
        <v>10</v>
      </c>
      <c r="B52" t="s">
        <v>94</v>
      </c>
      <c r="C52" t="s">
        <v>18</v>
      </c>
      <c r="D52" t="s">
        <v>13</v>
      </c>
      <c r="E52" t="s">
        <v>97</v>
      </c>
      <c r="F52">
        <v>1</v>
      </c>
      <c r="G52" t="s">
        <v>98</v>
      </c>
      <c r="H52" t="s">
        <v>99</v>
      </c>
      <c r="I52">
        <v>3.2800000000000003E-2</v>
      </c>
      <c r="J52">
        <v>0</v>
      </c>
      <c r="K52" t="str">
        <f>objective_indicators_result[[#This Row],[model]]&amp;objective_indicators_result[[#This Row],[mode]]&amp;objective_indicators_result[[#This Row],[timestamp]]&amp;objective_indicators_result[[#This Row],[level]]</f>
        <v>gemmacascade20250209-1932371</v>
      </c>
      <c r="M52">
        <f>IFERROR(VALUE(objective_indicators_result[[#This Row],[checklist]]), "None")</f>
        <v>0.3785</v>
      </c>
      <c r="N52" s="4">
        <f>IFERROR(VALUE(objective_indicators_result[[#This Row],[skeleton]]), "None")</f>
        <v>5.33E-2</v>
      </c>
    </row>
    <row r="53" spans="1:14">
      <c r="A53" t="s">
        <v>10</v>
      </c>
      <c r="B53" t="s">
        <v>94</v>
      </c>
      <c r="C53" t="s">
        <v>18</v>
      </c>
      <c r="D53" t="s">
        <v>13</v>
      </c>
      <c r="E53" t="s">
        <v>100</v>
      </c>
      <c r="F53">
        <v>2</v>
      </c>
      <c r="G53" t="s">
        <v>15</v>
      </c>
      <c r="H53" t="s">
        <v>101</v>
      </c>
      <c r="I53">
        <v>7.7100000000000002E-2</v>
      </c>
      <c r="J53">
        <v>0</v>
      </c>
      <c r="K53" t="str">
        <f>objective_indicators_result[[#This Row],[model]]&amp;objective_indicators_result[[#This Row],[mode]]&amp;objective_indicators_result[[#This Row],[timestamp]]&amp;objective_indicators_result[[#This Row],[level]]</f>
        <v>gemmacascade20250209-1935552</v>
      </c>
      <c r="M53" t="str">
        <f>IFERROR(VALUE(objective_indicators_result[[#This Row],[checklist]]), "None")</f>
        <v>None</v>
      </c>
      <c r="N53" s="4">
        <f>IFERROR(VALUE(objective_indicators_result[[#This Row],[skeleton]]), "None")</f>
        <v>7.9000000000000001E-2</v>
      </c>
    </row>
    <row r="54" spans="1:14">
      <c r="A54" t="s">
        <v>10</v>
      </c>
      <c r="B54" t="s">
        <v>94</v>
      </c>
      <c r="C54" t="s">
        <v>18</v>
      </c>
      <c r="D54" t="s">
        <v>13</v>
      </c>
      <c r="E54" t="s">
        <v>102</v>
      </c>
      <c r="F54">
        <v>3</v>
      </c>
      <c r="G54" t="s">
        <v>15</v>
      </c>
      <c r="H54" t="s">
        <v>15</v>
      </c>
      <c r="I54">
        <v>4.4200000000000003E-2</v>
      </c>
      <c r="J54">
        <v>0</v>
      </c>
      <c r="K54" t="str">
        <f>objective_indicators_result[[#This Row],[model]]&amp;objective_indicators_result[[#This Row],[mode]]&amp;objective_indicators_result[[#This Row],[timestamp]]&amp;objective_indicators_result[[#This Row],[level]]</f>
        <v>gemmacascade20250209-1938133</v>
      </c>
      <c r="M54" t="str">
        <f>IFERROR(VALUE(objective_indicators_result[[#This Row],[checklist]]), "None")</f>
        <v>None</v>
      </c>
      <c r="N54" s="4" t="str">
        <f>IFERROR(VALUE(objective_indicators_result[[#This Row],[skeleton]]), "None")</f>
        <v>None</v>
      </c>
    </row>
    <row r="55" spans="1:14">
      <c r="A55" t="s">
        <v>10</v>
      </c>
      <c r="B55" t="s">
        <v>94</v>
      </c>
      <c r="C55" t="s">
        <v>18</v>
      </c>
      <c r="D55" t="s">
        <v>16</v>
      </c>
      <c r="E55" t="s">
        <v>103</v>
      </c>
      <c r="F55">
        <v>1</v>
      </c>
      <c r="G55" t="s">
        <v>15</v>
      </c>
      <c r="H55" t="s">
        <v>15</v>
      </c>
      <c r="I55">
        <v>3.1399999999999997E-2</v>
      </c>
      <c r="J55">
        <v>0</v>
      </c>
      <c r="K55" t="str">
        <f>objective_indicators_result[[#This Row],[model]]&amp;objective_indicators_result[[#This Row],[mode]]&amp;objective_indicators_result[[#This Row],[timestamp]]&amp;objective_indicators_result[[#This Row],[level]]</f>
        <v>gemmadirect20250209-2144371</v>
      </c>
      <c r="M55" t="str">
        <f>IFERROR(VALUE(objective_indicators_result[[#This Row],[checklist]]), "None")</f>
        <v>None</v>
      </c>
      <c r="N55" s="4" t="str">
        <f>IFERROR(VALUE(objective_indicators_result[[#This Row],[skeleton]]), "None")</f>
        <v>None</v>
      </c>
    </row>
    <row r="56" spans="1:14">
      <c r="A56" t="s">
        <v>10</v>
      </c>
      <c r="B56" t="s">
        <v>94</v>
      </c>
      <c r="C56" t="s">
        <v>18</v>
      </c>
      <c r="D56" t="s">
        <v>16</v>
      </c>
      <c r="E56" t="s">
        <v>104</v>
      </c>
      <c r="F56">
        <v>2</v>
      </c>
      <c r="G56" t="s">
        <v>15</v>
      </c>
      <c r="H56" t="s">
        <v>15</v>
      </c>
      <c r="I56">
        <v>1.3299999999999998E-2</v>
      </c>
      <c r="J56">
        <v>0</v>
      </c>
      <c r="K56" t="str">
        <f>objective_indicators_result[[#This Row],[model]]&amp;objective_indicators_result[[#This Row],[mode]]&amp;objective_indicators_result[[#This Row],[timestamp]]&amp;objective_indicators_result[[#This Row],[level]]</f>
        <v>gemmadirect20250209-2146002</v>
      </c>
      <c r="M56" t="str">
        <f>IFERROR(VALUE(objective_indicators_result[[#This Row],[checklist]]), "None")</f>
        <v>None</v>
      </c>
      <c r="N56" s="4" t="str">
        <f>IFERROR(VALUE(objective_indicators_result[[#This Row],[skeleton]]), "None")</f>
        <v>None</v>
      </c>
    </row>
    <row r="57" spans="1:14">
      <c r="A57" t="s">
        <v>10</v>
      </c>
      <c r="B57" t="s">
        <v>94</v>
      </c>
      <c r="C57" t="s">
        <v>18</v>
      </c>
      <c r="D57" t="s">
        <v>16</v>
      </c>
      <c r="E57" t="s">
        <v>105</v>
      </c>
      <c r="F57">
        <v>3</v>
      </c>
      <c r="G57" t="s">
        <v>15</v>
      </c>
      <c r="H57" t="s">
        <v>15</v>
      </c>
      <c r="I57">
        <v>4.9299999999999997E-2</v>
      </c>
      <c r="J57">
        <v>0</v>
      </c>
      <c r="K57" t="str">
        <f>objective_indicators_result[[#This Row],[model]]&amp;objective_indicators_result[[#This Row],[mode]]&amp;objective_indicators_result[[#This Row],[timestamp]]&amp;objective_indicators_result[[#This Row],[level]]</f>
        <v>gemmadirect20250209-2146513</v>
      </c>
      <c r="M57" t="str">
        <f>IFERROR(VALUE(objective_indicators_result[[#This Row],[checklist]]), "None")</f>
        <v>None</v>
      </c>
      <c r="N57" s="4" t="str">
        <f>IFERROR(VALUE(objective_indicators_result[[#This Row],[skeleton]]), "None")</f>
        <v>None</v>
      </c>
    </row>
    <row r="58" spans="1:14">
      <c r="A58" t="s">
        <v>10</v>
      </c>
      <c r="B58" t="s">
        <v>94</v>
      </c>
      <c r="C58" t="s">
        <v>28</v>
      </c>
      <c r="D58" t="s">
        <v>13</v>
      </c>
      <c r="E58" t="s">
        <v>106</v>
      </c>
      <c r="F58">
        <v>1</v>
      </c>
      <c r="G58" t="s">
        <v>107</v>
      </c>
      <c r="H58" t="s">
        <v>108</v>
      </c>
      <c r="I58">
        <v>8.8200000000000001E-2</v>
      </c>
      <c r="J58">
        <v>0.156</v>
      </c>
      <c r="K58" t="str">
        <f>objective_indicators_result[[#This Row],[model]]&amp;objective_indicators_result[[#This Row],[mode]]&amp;objective_indicators_result[[#This Row],[timestamp]]&amp;objective_indicators_result[[#This Row],[level]]</f>
        <v>gemma2cascade20250209-1939341</v>
      </c>
      <c r="M58">
        <f>IFERROR(VALUE(objective_indicators_result[[#This Row],[checklist]]), "None")</f>
        <v>0.3886</v>
      </c>
      <c r="N58" s="4">
        <f>IFERROR(VALUE(objective_indicators_result[[#This Row],[skeleton]]), "None")</f>
        <v>6.6000000000000003E-2</v>
      </c>
    </row>
    <row r="59" spans="1:14">
      <c r="A59" t="s">
        <v>10</v>
      </c>
      <c r="B59" t="s">
        <v>94</v>
      </c>
      <c r="C59" t="s">
        <v>28</v>
      </c>
      <c r="D59" t="s">
        <v>13</v>
      </c>
      <c r="E59" t="s">
        <v>109</v>
      </c>
      <c r="F59">
        <v>2</v>
      </c>
      <c r="G59" t="s">
        <v>15</v>
      </c>
      <c r="H59" t="s">
        <v>110</v>
      </c>
      <c r="I59">
        <v>0.12859999999999999</v>
      </c>
      <c r="J59">
        <v>0.127</v>
      </c>
      <c r="K59" t="str">
        <f>objective_indicators_result[[#This Row],[model]]&amp;objective_indicators_result[[#This Row],[mode]]&amp;objective_indicators_result[[#This Row],[timestamp]]&amp;objective_indicators_result[[#This Row],[level]]</f>
        <v>gemma2cascade20250209-1946532</v>
      </c>
      <c r="M59" t="str">
        <f>IFERROR(VALUE(objective_indicators_result[[#This Row],[checklist]]), "None")</f>
        <v>None</v>
      </c>
      <c r="N59" s="4">
        <f>IFERROR(VALUE(objective_indicators_result[[#This Row],[skeleton]]), "None")</f>
        <v>9.9500000000000005E-2</v>
      </c>
    </row>
    <row r="60" spans="1:14">
      <c r="A60" t="s">
        <v>10</v>
      </c>
      <c r="B60" t="s">
        <v>94</v>
      </c>
      <c r="C60" t="s">
        <v>28</v>
      </c>
      <c r="D60" t="s">
        <v>13</v>
      </c>
      <c r="E60" t="s">
        <v>111</v>
      </c>
      <c r="F60">
        <v>3</v>
      </c>
      <c r="G60" t="s">
        <v>15</v>
      </c>
      <c r="H60" t="s">
        <v>15</v>
      </c>
      <c r="I60">
        <v>8.7800000000000017E-2</v>
      </c>
      <c r="J60">
        <v>0.05</v>
      </c>
      <c r="K60" t="str">
        <f>objective_indicators_result[[#This Row],[model]]&amp;objective_indicators_result[[#This Row],[mode]]&amp;objective_indicators_result[[#This Row],[timestamp]]&amp;objective_indicators_result[[#This Row],[level]]</f>
        <v>gemma2cascade20250209-1953163</v>
      </c>
      <c r="M60" t="str">
        <f>IFERROR(VALUE(objective_indicators_result[[#This Row],[checklist]]), "None")</f>
        <v>None</v>
      </c>
      <c r="N60" s="4" t="str">
        <f>IFERROR(VALUE(objective_indicators_result[[#This Row],[skeleton]]), "None")</f>
        <v>None</v>
      </c>
    </row>
    <row r="61" spans="1:14">
      <c r="A61" t="s">
        <v>10</v>
      </c>
      <c r="B61" t="s">
        <v>94</v>
      </c>
      <c r="C61" t="s">
        <v>28</v>
      </c>
      <c r="D61" t="s">
        <v>16</v>
      </c>
      <c r="E61" t="s">
        <v>112</v>
      </c>
      <c r="F61">
        <v>1</v>
      </c>
      <c r="G61" t="s">
        <v>15</v>
      </c>
      <c r="H61" t="s">
        <v>15</v>
      </c>
      <c r="I61">
        <v>4.3900000000000008E-2</v>
      </c>
      <c r="J61">
        <v>3.04E-2</v>
      </c>
      <c r="K61" t="str">
        <f>objective_indicators_result[[#This Row],[model]]&amp;objective_indicators_result[[#This Row],[mode]]&amp;objective_indicators_result[[#This Row],[timestamp]]&amp;objective_indicators_result[[#This Row],[level]]</f>
        <v>gemma2direct20250209-2147561</v>
      </c>
      <c r="M61" t="str">
        <f>IFERROR(VALUE(objective_indicators_result[[#This Row],[checklist]]), "None")</f>
        <v>None</v>
      </c>
      <c r="N61" s="4" t="str">
        <f>IFERROR(VALUE(objective_indicators_result[[#This Row],[skeleton]]), "None")</f>
        <v>None</v>
      </c>
    </row>
    <row r="62" spans="1:14">
      <c r="A62" t="s">
        <v>10</v>
      </c>
      <c r="B62" t="s">
        <v>94</v>
      </c>
      <c r="C62" t="s">
        <v>28</v>
      </c>
      <c r="D62" t="s">
        <v>16</v>
      </c>
      <c r="E62" t="s">
        <v>113</v>
      </c>
      <c r="F62">
        <v>2</v>
      </c>
      <c r="G62" t="s">
        <v>15</v>
      </c>
      <c r="H62" t="s">
        <v>15</v>
      </c>
      <c r="I62">
        <v>6.3399999999999998E-2</v>
      </c>
      <c r="J62">
        <v>0.1023</v>
      </c>
      <c r="K62" t="str">
        <f>objective_indicators_result[[#This Row],[model]]&amp;objective_indicators_result[[#This Row],[mode]]&amp;objective_indicators_result[[#This Row],[timestamp]]&amp;objective_indicators_result[[#This Row],[level]]</f>
        <v>gemma2direct20250209-2151392</v>
      </c>
      <c r="M62" t="str">
        <f>IFERROR(VALUE(objective_indicators_result[[#This Row],[checklist]]), "None")</f>
        <v>None</v>
      </c>
      <c r="N62" s="4" t="str">
        <f>IFERROR(VALUE(objective_indicators_result[[#This Row],[skeleton]]), "None")</f>
        <v>None</v>
      </c>
    </row>
    <row r="63" spans="1:14">
      <c r="A63" t="s">
        <v>10</v>
      </c>
      <c r="B63" t="s">
        <v>94</v>
      </c>
      <c r="C63" t="s">
        <v>28</v>
      </c>
      <c r="D63" t="s">
        <v>16</v>
      </c>
      <c r="E63" t="s">
        <v>114</v>
      </c>
      <c r="F63">
        <v>3</v>
      </c>
      <c r="G63" t="s">
        <v>15</v>
      </c>
      <c r="H63" t="s">
        <v>15</v>
      </c>
      <c r="I63">
        <v>6.7100000000000007E-2</v>
      </c>
      <c r="J63">
        <v>9.9000000000000005E-2</v>
      </c>
      <c r="K63" t="str">
        <f>objective_indicators_result[[#This Row],[model]]&amp;objective_indicators_result[[#This Row],[mode]]&amp;objective_indicators_result[[#This Row],[timestamp]]&amp;objective_indicators_result[[#This Row],[level]]</f>
        <v>gemma2direct20250209-2156313</v>
      </c>
      <c r="M63" t="str">
        <f>IFERROR(VALUE(objective_indicators_result[[#This Row],[checklist]]), "None")</f>
        <v>None</v>
      </c>
      <c r="N63" s="4" t="str">
        <f>IFERROR(VALUE(objective_indicators_result[[#This Row],[skeleton]]), "None")</f>
        <v>None</v>
      </c>
    </row>
    <row r="64" spans="1:14">
      <c r="A64" t="s">
        <v>10</v>
      </c>
      <c r="B64" t="s">
        <v>94</v>
      </c>
      <c r="C64" t="s">
        <v>38</v>
      </c>
      <c r="D64" t="s">
        <v>13</v>
      </c>
      <c r="E64" t="s">
        <v>115</v>
      </c>
      <c r="F64">
        <v>1</v>
      </c>
      <c r="G64" t="s">
        <v>116</v>
      </c>
      <c r="H64" t="s">
        <v>117</v>
      </c>
      <c r="I64">
        <v>0.13500000000000001</v>
      </c>
      <c r="J64">
        <v>0.36149999999999999</v>
      </c>
      <c r="K64" t="str">
        <f>objective_indicators_result[[#This Row],[model]]&amp;objective_indicators_result[[#This Row],[mode]]&amp;objective_indicators_result[[#This Row],[timestamp]]&amp;objective_indicators_result[[#This Row],[level]]</f>
        <v>gpt-3.5-turbo-0125cascade20250209-1858391</v>
      </c>
      <c r="M64">
        <f>IFERROR(VALUE(objective_indicators_result[[#This Row],[checklist]]), "None")</f>
        <v>0.3528</v>
      </c>
      <c r="N64" s="4">
        <f>IFERROR(VALUE(objective_indicators_result[[#This Row],[skeleton]]), "None")</f>
        <v>7.9799999999999899E-2</v>
      </c>
    </row>
    <row r="65" spans="1:14">
      <c r="A65" t="s">
        <v>10</v>
      </c>
      <c r="B65" t="s">
        <v>94</v>
      </c>
      <c r="C65" t="s">
        <v>38</v>
      </c>
      <c r="D65" t="s">
        <v>13</v>
      </c>
      <c r="E65" t="s">
        <v>118</v>
      </c>
      <c r="F65">
        <v>2</v>
      </c>
      <c r="G65" t="s">
        <v>15</v>
      </c>
      <c r="H65" t="s">
        <v>119</v>
      </c>
      <c r="I65">
        <v>0.1439</v>
      </c>
      <c r="J65">
        <v>0.42959999999999998</v>
      </c>
      <c r="K65" t="str">
        <f>objective_indicators_result[[#This Row],[model]]&amp;objective_indicators_result[[#This Row],[mode]]&amp;objective_indicators_result[[#This Row],[timestamp]]&amp;objective_indicators_result[[#This Row],[level]]</f>
        <v>gpt-3.5-turbo-0125cascade20250209-1904572</v>
      </c>
      <c r="M65" t="str">
        <f>IFERROR(VALUE(objective_indicators_result[[#This Row],[checklist]]), "None")</f>
        <v>None</v>
      </c>
      <c r="N65" s="4">
        <f>IFERROR(VALUE(objective_indicators_result[[#This Row],[skeleton]]), "None")</f>
        <v>0.1222</v>
      </c>
    </row>
    <row r="66" spans="1:14">
      <c r="A66" t="s">
        <v>10</v>
      </c>
      <c r="B66" t="s">
        <v>94</v>
      </c>
      <c r="C66" t="s">
        <v>38</v>
      </c>
      <c r="D66" t="s">
        <v>13</v>
      </c>
      <c r="E66" t="s">
        <v>120</v>
      </c>
      <c r="F66">
        <v>3</v>
      </c>
      <c r="G66" t="s">
        <v>15</v>
      </c>
      <c r="H66" t="s">
        <v>15</v>
      </c>
      <c r="I66">
        <v>0.37569999999999998</v>
      </c>
      <c r="J66">
        <v>0.42799999999999999</v>
      </c>
      <c r="K66" t="str">
        <f>objective_indicators_result[[#This Row],[model]]&amp;objective_indicators_result[[#This Row],[mode]]&amp;objective_indicators_result[[#This Row],[timestamp]]&amp;objective_indicators_result[[#This Row],[level]]</f>
        <v>gpt-3.5-turbo-0125cascade20250209-1911093</v>
      </c>
      <c r="M66" t="str">
        <f>IFERROR(VALUE(objective_indicators_result[[#This Row],[checklist]]), "None")</f>
        <v>None</v>
      </c>
      <c r="N66" s="4" t="str">
        <f>IFERROR(VALUE(objective_indicators_result[[#This Row],[skeleton]]), "None")</f>
        <v>None</v>
      </c>
    </row>
    <row r="67" spans="1:14">
      <c r="A67" t="s">
        <v>10</v>
      </c>
      <c r="B67" t="s">
        <v>94</v>
      </c>
      <c r="C67" t="s">
        <v>38</v>
      </c>
      <c r="D67" t="s">
        <v>16</v>
      </c>
      <c r="E67" t="s">
        <v>121</v>
      </c>
      <c r="F67">
        <v>1</v>
      </c>
      <c r="G67" t="s">
        <v>15</v>
      </c>
      <c r="H67" t="s">
        <v>15</v>
      </c>
      <c r="I67">
        <v>0.1608</v>
      </c>
      <c r="J67">
        <v>0.4738</v>
      </c>
      <c r="K67" t="str">
        <f>objective_indicators_result[[#This Row],[model]]&amp;objective_indicators_result[[#This Row],[mode]]&amp;objective_indicators_result[[#This Row],[timestamp]]&amp;objective_indicators_result[[#This Row],[level]]</f>
        <v>gpt-3.5-turbo-0125direct20250209-2118561</v>
      </c>
      <c r="M67" t="str">
        <f>IFERROR(VALUE(objective_indicators_result[[#This Row],[checklist]]), "None")</f>
        <v>None</v>
      </c>
      <c r="N67" s="4" t="str">
        <f>IFERROR(VALUE(objective_indicators_result[[#This Row],[skeleton]]), "None")</f>
        <v>None</v>
      </c>
    </row>
    <row r="68" spans="1:14">
      <c r="A68" t="s">
        <v>10</v>
      </c>
      <c r="B68" t="s">
        <v>94</v>
      </c>
      <c r="C68" t="s">
        <v>38</v>
      </c>
      <c r="D68" t="s">
        <v>16</v>
      </c>
      <c r="E68" t="s">
        <v>122</v>
      </c>
      <c r="F68">
        <v>2</v>
      </c>
      <c r="G68" t="s">
        <v>15</v>
      </c>
      <c r="H68" t="s">
        <v>15</v>
      </c>
      <c r="I68">
        <v>0.1371</v>
      </c>
      <c r="J68">
        <v>0.39810000000000001</v>
      </c>
      <c r="K68" t="str">
        <f>objective_indicators_result[[#This Row],[model]]&amp;objective_indicators_result[[#This Row],[mode]]&amp;objective_indicators_result[[#This Row],[timestamp]]&amp;objective_indicators_result[[#This Row],[level]]</f>
        <v>gpt-3.5-turbo-0125direct20250209-2123562</v>
      </c>
      <c r="M68" t="str">
        <f>IFERROR(VALUE(objective_indicators_result[[#This Row],[checklist]]), "None")</f>
        <v>None</v>
      </c>
      <c r="N68" s="4" t="str">
        <f>IFERROR(VALUE(objective_indicators_result[[#This Row],[skeleton]]), "None")</f>
        <v>None</v>
      </c>
    </row>
    <row r="69" spans="1:14">
      <c r="A69" t="s">
        <v>10</v>
      </c>
      <c r="B69" t="s">
        <v>94</v>
      </c>
      <c r="C69" t="s">
        <v>38</v>
      </c>
      <c r="D69" t="s">
        <v>16</v>
      </c>
      <c r="E69" t="s">
        <v>123</v>
      </c>
      <c r="F69">
        <v>3</v>
      </c>
      <c r="G69" t="s">
        <v>15</v>
      </c>
      <c r="H69" t="s">
        <v>15</v>
      </c>
      <c r="I69">
        <v>0.30880000000000002</v>
      </c>
      <c r="J69">
        <v>0.34089999999999998</v>
      </c>
      <c r="K69" t="str">
        <f>objective_indicators_result[[#This Row],[model]]&amp;objective_indicators_result[[#This Row],[mode]]&amp;objective_indicators_result[[#This Row],[timestamp]]&amp;objective_indicators_result[[#This Row],[level]]</f>
        <v>gpt-3.5-turbo-0125direct20250209-2128263</v>
      </c>
      <c r="M69" t="str">
        <f>IFERROR(VALUE(objective_indicators_result[[#This Row],[checklist]]), "None")</f>
        <v>None</v>
      </c>
      <c r="N69" s="4" t="str">
        <f>IFERROR(VALUE(objective_indicators_result[[#This Row],[skeleton]]), "None")</f>
        <v>None</v>
      </c>
    </row>
    <row r="70" spans="1:14">
      <c r="A70" t="s">
        <v>10</v>
      </c>
      <c r="B70" t="s">
        <v>94</v>
      </c>
      <c r="C70" t="s">
        <v>48</v>
      </c>
      <c r="D70" t="s">
        <v>13</v>
      </c>
      <c r="E70" t="s">
        <v>124</v>
      </c>
      <c r="F70">
        <v>1</v>
      </c>
      <c r="G70" t="s">
        <v>125</v>
      </c>
      <c r="H70" t="s">
        <v>51</v>
      </c>
      <c r="I70">
        <v>2.5000000000000001E-3</v>
      </c>
      <c r="J70">
        <v>0</v>
      </c>
      <c r="K70" t="str">
        <f>objective_indicators_result[[#This Row],[model]]&amp;objective_indicators_result[[#This Row],[mode]]&amp;objective_indicators_result[[#This Row],[timestamp]]&amp;objective_indicators_result[[#This Row],[level]]</f>
        <v>llama2cascade20250209-2100441</v>
      </c>
      <c r="M70">
        <f>IFERROR(VALUE(objective_indicators_result[[#This Row],[checklist]]), "None")</f>
        <v>1.1199999999999899E-2</v>
      </c>
      <c r="N70" s="4">
        <f>IFERROR(VALUE(objective_indicators_result[[#This Row],[skeleton]]), "None")</f>
        <v>0</v>
      </c>
    </row>
    <row r="71" spans="1:14">
      <c r="A71" t="s">
        <v>10</v>
      </c>
      <c r="B71" t="s">
        <v>94</v>
      </c>
      <c r="C71" t="s">
        <v>48</v>
      </c>
      <c r="D71" t="s">
        <v>13</v>
      </c>
      <c r="E71" t="s">
        <v>126</v>
      </c>
      <c r="F71">
        <v>2</v>
      </c>
      <c r="G71" t="s">
        <v>15</v>
      </c>
      <c r="H71" t="s">
        <v>51</v>
      </c>
      <c r="I71">
        <v>1.8100000000000002E-2</v>
      </c>
      <c r="J71">
        <v>0</v>
      </c>
      <c r="K71" t="str">
        <f>objective_indicators_result[[#This Row],[model]]&amp;objective_indicators_result[[#This Row],[mode]]&amp;objective_indicators_result[[#This Row],[timestamp]]&amp;objective_indicators_result[[#This Row],[level]]</f>
        <v>llama2cascade20250209-2103392</v>
      </c>
      <c r="M71" t="str">
        <f>IFERROR(VALUE(objective_indicators_result[[#This Row],[checklist]]), "None")</f>
        <v>None</v>
      </c>
      <c r="N71" s="4">
        <f>IFERROR(VALUE(objective_indicators_result[[#This Row],[skeleton]]), "None")</f>
        <v>0</v>
      </c>
    </row>
    <row r="72" spans="1:14">
      <c r="A72" t="s">
        <v>10</v>
      </c>
      <c r="B72" t="s">
        <v>94</v>
      </c>
      <c r="C72" t="s">
        <v>55</v>
      </c>
      <c r="D72" t="s">
        <v>13</v>
      </c>
      <c r="E72" t="s">
        <v>127</v>
      </c>
      <c r="F72">
        <v>1</v>
      </c>
      <c r="G72" t="s">
        <v>51</v>
      </c>
      <c r="H72" t="s">
        <v>128</v>
      </c>
      <c r="I72">
        <v>1.7500000000000002E-2</v>
      </c>
      <c r="J72">
        <v>1.6400000000000001E-2</v>
      </c>
      <c r="K72" t="str">
        <f>objective_indicators_result[[#This Row],[model]]&amp;objective_indicators_result[[#This Row],[mode]]&amp;objective_indicators_result[[#This Row],[timestamp]]&amp;objective_indicators_result[[#This Row],[level]]</f>
        <v>llama3.1cascade20250209-2107071</v>
      </c>
      <c r="M72">
        <f>IFERROR(VALUE(objective_indicators_result[[#This Row],[checklist]]), "None")</f>
        <v>0</v>
      </c>
      <c r="N72" s="4">
        <f>IFERROR(VALUE(objective_indicators_result[[#This Row],[skeleton]]), "None")</f>
        <v>2.2800000000000001E-2</v>
      </c>
    </row>
    <row r="73" spans="1:14">
      <c r="A73" t="s">
        <v>10</v>
      </c>
      <c r="B73" t="s">
        <v>94</v>
      </c>
      <c r="C73" t="s">
        <v>55</v>
      </c>
      <c r="D73" t="s">
        <v>13</v>
      </c>
      <c r="E73" t="s">
        <v>129</v>
      </c>
      <c r="F73">
        <v>2</v>
      </c>
      <c r="G73" t="s">
        <v>15</v>
      </c>
      <c r="H73" t="s">
        <v>130</v>
      </c>
      <c r="I73">
        <v>0</v>
      </c>
      <c r="J73">
        <v>0</v>
      </c>
      <c r="K73" t="str">
        <f>objective_indicators_result[[#This Row],[model]]&amp;objective_indicators_result[[#This Row],[mode]]&amp;objective_indicators_result[[#This Row],[timestamp]]&amp;objective_indicators_result[[#This Row],[level]]</f>
        <v>llama3.1cascade20250209-2111482</v>
      </c>
      <c r="M73" t="str">
        <f>IFERROR(VALUE(objective_indicators_result[[#This Row],[checklist]]), "None")</f>
        <v>None</v>
      </c>
      <c r="N73" s="4">
        <f>IFERROR(VALUE(objective_indicators_result[[#This Row],[skeleton]]), "None")</f>
        <v>1.0500000000000001E-2</v>
      </c>
    </row>
    <row r="74" spans="1:14">
      <c r="A74" t="s">
        <v>10</v>
      </c>
      <c r="B74" t="s">
        <v>94</v>
      </c>
      <c r="C74" t="s">
        <v>55</v>
      </c>
      <c r="D74" t="s">
        <v>13</v>
      </c>
      <c r="E74" t="s">
        <v>131</v>
      </c>
      <c r="F74">
        <v>3</v>
      </c>
      <c r="G74" t="s">
        <v>15</v>
      </c>
      <c r="H74" t="s">
        <v>15</v>
      </c>
      <c r="I74">
        <v>8.0799999999999997E-2</v>
      </c>
      <c r="J74">
        <v>5.8200000000000002E-2</v>
      </c>
      <c r="K74" t="str">
        <f>objective_indicators_result[[#This Row],[model]]&amp;objective_indicators_result[[#This Row],[mode]]&amp;objective_indicators_result[[#This Row],[timestamp]]&amp;objective_indicators_result[[#This Row],[level]]</f>
        <v>llama3.1cascade20250209-2115233</v>
      </c>
      <c r="M74" t="str">
        <f>IFERROR(VALUE(objective_indicators_result[[#This Row],[checklist]]), "None")</f>
        <v>None</v>
      </c>
      <c r="N74" s="4" t="str">
        <f>IFERROR(VALUE(objective_indicators_result[[#This Row],[skeleton]]), "None")</f>
        <v>None</v>
      </c>
    </row>
    <row r="75" spans="1:14">
      <c r="A75" t="s">
        <v>10</v>
      </c>
      <c r="B75" t="s">
        <v>94</v>
      </c>
      <c r="C75" t="s">
        <v>55</v>
      </c>
      <c r="D75" t="s">
        <v>16</v>
      </c>
      <c r="E75" t="s">
        <v>132</v>
      </c>
      <c r="F75">
        <v>1</v>
      </c>
      <c r="G75" t="s">
        <v>15</v>
      </c>
      <c r="H75" t="s">
        <v>15</v>
      </c>
      <c r="I75">
        <v>4.6199999999999998E-2</v>
      </c>
      <c r="J75">
        <v>1.2500000000000001E-2</v>
      </c>
      <c r="K75" t="str">
        <f>objective_indicators_result[[#This Row],[model]]&amp;objective_indicators_result[[#This Row],[mode]]&amp;objective_indicators_result[[#This Row],[timestamp]]&amp;objective_indicators_result[[#This Row],[level]]</f>
        <v>llama3.1direct20250209-2255281</v>
      </c>
      <c r="M75" t="str">
        <f>IFERROR(VALUE(objective_indicators_result[[#This Row],[checklist]]), "None")</f>
        <v>None</v>
      </c>
      <c r="N75" s="4" t="str">
        <f>IFERROR(VALUE(objective_indicators_result[[#This Row],[skeleton]]), "None")</f>
        <v>None</v>
      </c>
    </row>
    <row r="76" spans="1:14">
      <c r="A76" t="s">
        <v>10</v>
      </c>
      <c r="B76" t="s">
        <v>94</v>
      </c>
      <c r="C76" t="s">
        <v>55</v>
      </c>
      <c r="D76" t="s">
        <v>16</v>
      </c>
      <c r="E76" t="s">
        <v>133</v>
      </c>
      <c r="F76">
        <v>3</v>
      </c>
      <c r="G76" t="s">
        <v>15</v>
      </c>
      <c r="H76" t="s">
        <v>15</v>
      </c>
      <c r="I76">
        <v>5.0999999999999997E-2</v>
      </c>
      <c r="J76">
        <v>1.4E-3</v>
      </c>
      <c r="K76" t="str">
        <f>objective_indicators_result[[#This Row],[model]]&amp;objective_indicators_result[[#This Row],[mode]]&amp;objective_indicators_result[[#This Row],[timestamp]]&amp;objective_indicators_result[[#This Row],[level]]</f>
        <v>llama3.1direct20250209-2300473</v>
      </c>
      <c r="M76" t="str">
        <f>IFERROR(VALUE(objective_indicators_result[[#This Row],[checklist]]), "None")</f>
        <v>None</v>
      </c>
      <c r="N76" s="4" t="str">
        <f>IFERROR(VALUE(objective_indicators_result[[#This Row],[skeleton]]), "None")</f>
        <v>None</v>
      </c>
    </row>
    <row r="77" spans="1:14">
      <c r="A77" t="s">
        <v>10</v>
      </c>
      <c r="B77" t="s">
        <v>94</v>
      </c>
      <c r="C77" t="s">
        <v>68</v>
      </c>
      <c r="D77" t="s">
        <v>13</v>
      </c>
      <c r="E77" t="s">
        <v>134</v>
      </c>
      <c r="F77">
        <v>1</v>
      </c>
      <c r="G77" t="s">
        <v>135</v>
      </c>
      <c r="H77" t="s">
        <v>71</v>
      </c>
      <c r="I77">
        <v>1.5299999999999999E-2</v>
      </c>
      <c r="J77">
        <v>0</v>
      </c>
      <c r="K77" t="str">
        <f>objective_indicators_result[[#This Row],[model]]&amp;objective_indicators_result[[#This Row],[mode]]&amp;objective_indicators_result[[#This Row],[timestamp]]&amp;objective_indicators_result[[#This Row],[level]]</f>
        <v>llama3.2cascade20250209-2055091</v>
      </c>
      <c r="M77">
        <f>IFERROR(VALUE(objective_indicators_result[[#This Row],[checklist]]), "None")</f>
        <v>2.4299999999999902E-2</v>
      </c>
      <c r="N77" s="4">
        <f>IFERROR(VALUE(objective_indicators_result[[#This Row],[skeleton]]), "None")</f>
        <v>5.5999999999999904E-3</v>
      </c>
    </row>
    <row r="78" spans="1:14">
      <c r="A78" t="s">
        <v>10</v>
      </c>
      <c r="B78" t="s">
        <v>94</v>
      </c>
      <c r="C78" t="s">
        <v>68</v>
      </c>
      <c r="D78" t="s">
        <v>13</v>
      </c>
      <c r="E78" t="s">
        <v>136</v>
      </c>
      <c r="F78">
        <v>2</v>
      </c>
      <c r="G78" t="s">
        <v>15</v>
      </c>
      <c r="H78" t="s">
        <v>130</v>
      </c>
      <c r="I78">
        <v>0</v>
      </c>
      <c r="J78">
        <v>0</v>
      </c>
      <c r="K78" t="str">
        <f>objective_indicators_result[[#This Row],[model]]&amp;objective_indicators_result[[#This Row],[mode]]&amp;objective_indicators_result[[#This Row],[timestamp]]&amp;objective_indicators_result[[#This Row],[level]]</f>
        <v>llama3.2cascade20250209-2057342</v>
      </c>
      <c r="M78" t="str">
        <f>IFERROR(VALUE(objective_indicators_result[[#This Row],[checklist]]), "None")</f>
        <v>None</v>
      </c>
      <c r="N78" s="4">
        <f>IFERROR(VALUE(objective_indicators_result[[#This Row],[skeleton]]), "None")</f>
        <v>1.0500000000000001E-2</v>
      </c>
    </row>
    <row r="79" spans="1:14">
      <c r="A79" t="s">
        <v>10</v>
      </c>
      <c r="B79" t="s">
        <v>94</v>
      </c>
      <c r="C79" t="s">
        <v>68</v>
      </c>
      <c r="D79" t="s">
        <v>16</v>
      </c>
      <c r="E79" t="s">
        <v>137</v>
      </c>
      <c r="F79">
        <v>1</v>
      </c>
      <c r="G79" t="s">
        <v>15</v>
      </c>
      <c r="H79" t="s">
        <v>15</v>
      </c>
      <c r="I79">
        <v>0</v>
      </c>
      <c r="J79">
        <v>0</v>
      </c>
      <c r="K79" t="str">
        <f>objective_indicators_result[[#This Row],[model]]&amp;objective_indicators_result[[#This Row],[mode]]&amp;objective_indicators_result[[#This Row],[timestamp]]&amp;objective_indicators_result[[#This Row],[level]]</f>
        <v>llama3.2direct20250209-2245531</v>
      </c>
      <c r="M79" t="str">
        <f>IFERROR(VALUE(objective_indicators_result[[#This Row],[checklist]]), "None")</f>
        <v>None</v>
      </c>
      <c r="N79" s="4" t="str">
        <f>IFERROR(VALUE(objective_indicators_result[[#This Row],[skeleton]]), "None")</f>
        <v>None</v>
      </c>
    </row>
    <row r="80" spans="1:14">
      <c r="A80" t="s">
        <v>10</v>
      </c>
      <c r="B80" t="s">
        <v>94</v>
      </c>
      <c r="C80" t="s">
        <v>74</v>
      </c>
      <c r="D80" t="s">
        <v>13</v>
      </c>
      <c r="E80" t="s">
        <v>138</v>
      </c>
      <c r="F80">
        <v>1</v>
      </c>
      <c r="G80" t="s">
        <v>139</v>
      </c>
      <c r="H80" t="s">
        <v>140</v>
      </c>
      <c r="I80">
        <v>0.10440000000000001</v>
      </c>
      <c r="J80">
        <v>0.11840000000000001</v>
      </c>
      <c r="K80" t="str">
        <f>objective_indicators_result[[#This Row],[model]]&amp;objective_indicators_result[[#This Row],[mode]]&amp;objective_indicators_result[[#This Row],[timestamp]]&amp;objective_indicators_result[[#This Row],[level]]</f>
        <v>Mistralcascade20250209-1919491</v>
      </c>
      <c r="M80">
        <f>IFERROR(VALUE(objective_indicators_result[[#This Row],[checklist]]), "None")</f>
        <v>4.4200000000000003E-2</v>
      </c>
      <c r="N80" s="4">
        <f>IFERROR(VALUE(objective_indicators_result[[#This Row],[skeleton]]), "None")</f>
        <v>7.0800000000000002E-2</v>
      </c>
    </row>
    <row r="81" spans="1:14">
      <c r="A81" t="s">
        <v>10</v>
      </c>
      <c r="B81" t="s">
        <v>94</v>
      </c>
      <c r="C81" t="s">
        <v>74</v>
      </c>
      <c r="D81" t="s">
        <v>13</v>
      </c>
      <c r="E81" t="s">
        <v>141</v>
      </c>
      <c r="F81">
        <v>2</v>
      </c>
      <c r="G81" t="s">
        <v>15</v>
      </c>
      <c r="H81" t="s">
        <v>142</v>
      </c>
      <c r="I81">
        <v>9.98E-2</v>
      </c>
      <c r="J81">
        <v>6.8000000000000005E-2</v>
      </c>
      <c r="K81" t="str">
        <f>objective_indicators_result[[#This Row],[model]]&amp;objective_indicators_result[[#This Row],[mode]]&amp;objective_indicators_result[[#This Row],[timestamp]]&amp;objective_indicators_result[[#This Row],[level]]</f>
        <v>Mistralcascade20250209-1925142</v>
      </c>
      <c r="M81" t="str">
        <f>IFERROR(VALUE(objective_indicators_result[[#This Row],[checklist]]), "None")</f>
        <v>None</v>
      </c>
      <c r="N81" s="4">
        <f>IFERROR(VALUE(objective_indicators_result[[#This Row],[skeleton]]), "None")</f>
        <v>7.9299999999999995E-2</v>
      </c>
    </row>
    <row r="82" spans="1:14">
      <c r="A82" t="s">
        <v>10</v>
      </c>
      <c r="B82" t="s">
        <v>94</v>
      </c>
      <c r="C82" t="s">
        <v>74</v>
      </c>
      <c r="D82" t="s">
        <v>13</v>
      </c>
      <c r="E82" t="s">
        <v>143</v>
      </c>
      <c r="F82">
        <v>3</v>
      </c>
      <c r="G82" t="s">
        <v>15</v>
      </c>
      <c r="H82" t="s">
        <v>15</v>
      </c>
      <c r="I82">
        <v>8.0299999999999996E-2</v>
      </c>
      <c r="J82">
        <v>0.16589999999999999</v>
      </c>
      <c r="K82" t="str">
        <f>objective_indicators_result[[#This Row],[model]]&amp;objective_indicators_result[[#This Row],[mode]]&amp;objective_indicators_result[[#This Row],[timestamp]]&amp;objective_indicators_result[[#This Row],[level]]</f>
        <v>Mistralcascade20250209-1930063</v>
      </c>
      <c r="M82" t="str">
        <f>IFERROR(VALUE(objective_indicators_result[[#This Row],[checklist]]), "None")</f>
        <v>None</v>
      </c>
      <c r="N82" s="4" t="str">
        <f>IFERROR(VALUE(objective_indicators_result[[#This Row],[skeleton]]), "None")</f>
        <v>None</v>
      </c>
    </row>
    <row r="83" spans="1:14">
      <c r="A83" t="s">
        <v>10</v>
      </c>
      <c r="B83" t="s">
        <v>94</v>
      </c>
      <c r="C83" t="s">
        <v>74</v>
      </c>
      <c r="D83" t="s">
        <v>16</v>
      </c>
      <c r="E83" t="s">
        <v>144</v>
      </c>
      <c r="F83">
        <v>1</v>
      </c>
      <c r="G83" t="s">
        <v>15</v>
      </c>
      <c r="H83" t="s">
        <v>15</v>
      </c>
      <c r="I83">
        <v>6.5199999999999994E-2</v>
      </c>
      <c r="J83">
        <v>8.1299999999999983E-2</v>
      </c>
      <c r="K83" t="str">
        <f>objective_indicators_result[[#This Row],[model]]&amp;objective_indicators_result[[#This Row],[mode]]&amp;objective_indicators_result[[#This Row],[timestamp]]&amp;objective_indicators_result[[#This Row],[level]]</f>
        <v>Mistraldirect20250209-2135341</v>
      </c>
      <c r="M83" t="str">
        <f>IFERROR(VALUE(objective_indicators_result[[#This Row],[checklist]]), "None")</f>
        <v>None</v>
      </c>
      <c r="N83" s="4" t="str">
        <f>IFERROR(VALUE(objective_indicators_result[[#This Row],[skeleton]]), "None")</f>
        <v>None</v>
      </c>
    </row>
    <row r="84" spans="1:14">
      <c r="A84" t="s">
        <v>10</v>
      </c>
      <c r="B84" t="s">
        <v>94</v>
      </c>
      <c r="C84" t="s">
        <v>74</v>
      </c>
      <c r="D84" t="s">
        <v>16</v>
      </c>
      <c r="E84" t="s">
        <v>145</v>
      </c>
      <c r="F84">
        <v>2</v>
      </c>
      <c r="G84" t="s">
        <v>15</v>
      </c>
      <c r="H84" t="s">
        <v>15</v>
      </c>
      <c r="I84">
        <v>6.3299999999999995E-2</v>
      </c>
      <c r="J84">
        <v>2.0400000000000001E-2</v>
      </c>
      <c r="K84" t="str">
        <f>objective_indicators_result[[#This Row],[model]]&amp;objective_indicators_result[[#This Row],[mode]]&amp;objective_indicators_result[[#This Row],[timestamp]]&amp;objective_indicators_result[[#This Row],[level]]</f>
        <v>Mistraldirect20250209-2138482</v>
      </c>
      <c r="M84" t="str">
        <f>IFERROR(VALUE(objective_indicators_result[[#This Row],[checklist]]), "None")</f>
        <v>None</v>
      </c>
      <c r="N84" s="4" t="str">
        <f>IFERROR(VALUE(objective_indicators_result[[#This Row],[skeleton]]), "None")</f>
        <v>None</v>
      </c>
    </row>
    <row r="85" spans="1:14">
      <c r="A85" t="s">
        <v>10</v>
      </c>
      <c r="B85" t="s">
        <v>94</v>
      </c>
      <c r="C85" t="s">
        <v>74</v>
      </c>
      <c r="D85" t="s">
        <v>16</v>
      </c>
      <c r="E85" t="s">
        <v>146</v>
      </c>
      <c r="F85">
        <v>3</v>
      </c>
      <c r="G85" t="s">
        <v>15</v>
      </c>
      <c r="H85" t="s">
        <v>15</v>
      </c>
      <c r="I85">
        <v>5.9900000000000002E-2</v>
      </c>
      <c r="J85">
        <v>2.4500000000000001E-2</v>
      </c>
      <c r="K85" t="str">
        <f>objective_indicators_result[[#This Row],[model]]&amp;objective_indicators_result[[#This Row],[mode]]&amp;objective_indicators_result[[#This Row],[timestamp]]&amp;objective_indicators_result[[#This Row],[level]]</f>
        <v>Mistraldirect20250209-2142113</v>
      </c>
      <c r="M85" t="str">
        <f>IFERROR(VALUE(objective_indicators_result[[#This Row],[checklist]]), "None")</f>
        <v>None</v>
      </c>
      <c r="N85" s="4" t="str">
        <f>IFERROR(VALUE(objective_indicators_result[[#This Row],[skeleton]]), "None")</f>
        <v>None</v>
      </c>
    </row>
    <row r="86" spans="1:14">
      <c r="A86" t="s">
        <v>10</v>
      </c>
      <c r="B86" t="s">
        <v>94</v>
      </c>
      <c r="C86" t="s">
        <v>84</v>
      </c>
      <c r="D86" t="s">
        <v>13</v>
      </c>
      <c r="E86" t="s">
        <v>147</v>
      </c>
      <c r="F86">
        <v>1</v>
      </c>
      <c r="G86" t="s">
        <v>148</v>
      </c>
      <c r="H86" t="s">
        <v>149</v>
      </c>
      <c r="I86">
        <v>8.2000000000000007E-3</v>
      </c>
      <c r="J86">
        <v>1.4800000000000001E-2</v>
      </c>
      <c r="K86" t="str">
        <f>objective_indicators_result[[#This Row],[model]]&amp;objective_indicators_result[[#This Row],[mode]]&amp;objective_indicators_result[[#This Row],[timestamp]]&amp;objective_indicators_result[[#This Row],[level]]</f>
        <v>phi4cascade20250209-1958411</v>
      </c>
      <c r="M86">
        <f>IFERROR(VALUE(objective_indicators_result[[#This Row],[checklist]]), "None")</f>
        <v>0.42820000000000003</v>
      </c>
      <c r="N86" s="4">
        <f>IFERROR(VALUE(objective_indicators_result[[#This Row],[skeleton]]), "None")</f>
        <v>4.58E-2</v>
      </c>
    </row>
    <row r="87" spans="1:14">
      <c r="A87" t="s">
        <v>10</v>
      </c>
      <c r="B87" t="s">
        <v>94</v>
      </c>
      <c r="C87" t="s">
        <v>84</v>
      </c>
      <c r="D87" t="s">
        <v>13</v>
      </c>
      <c r="E87" t="s">
        <v>150</v>
      </c>
      <c r="F87">
        <v>2</v>
      </c>
      <c r="G87" t="s">
        <v>15</v>
      </c>
      <c r="H87" t="s">
        <v>151</v>
      </c>
      <c r="I87">
        <v>9.4000000000000004E-3</v>
      </c>
      <c r="J87">
        <v>0</v>
      </c>
      <c r="K87" t="str">
        <f>objective_indicators_result[[#This Row],[model]]&amp;objective_indicators_result[[#This Row],[mode]]&amp;objective_indicators_result[[#This Row],[timestamp]]&amp;objective_indicators_result[[#This Row],[level]]</f>
        <v>phi4cascade20250209-2012002</v>
      </c>
      <c r="M87" t="str">
        <f>IFERROR(VALUE(objective_indicators_result[[#This Row],[checklist]]), "None")</f>
        <v>None</v>
      </c>
      <c r="N87" s="4">
        <f>IFERROR(VALUE(objective_indicators_result[[#This Row],[skeleton]]), "None")</f>
        <v>1.6E-2</v>
      </c>
    </row>
    <row r="88" spans="1:14">
      <c r="A88" t="s">
        <v>10</v>
      </c>
      <c r="B88" t="s">
        <v>94</v>
      </c>
      <c r="C88" t="s">
        <v>84</v>
      </c>
      <c r="D88" t="s">
        <v>13</v>
      </c>
      <c r="E88" t="s">
        <v>152</v>
      </c>
      <c r="F88">
        <v>3</v>
      </c>
      <c r="G88" t="s">
        <v>15</v>
      </c>
      <c r="H88" t="s">
        <v>15</v>
      </c>
      <c r="I88">
        <v>7.3099999999999998E-2</v>
      </c>
      <c r="J88">
        <v>8.9399999999999993E-2</v>
      </c>
      <c r="K88" t="str">
        <f>objective_indicators_result[[#This Row],[model]]&amp;objective_indicators_result[[#This Row],[mode]]&amp;objective_indicators_result[[#This Row],[timestamp]]&amp;objective_indicators_result[[#This Row],[level]]</f>
        <v>phi4cascade20250209-2021193</v>
      </c>
      <c r="M88" t="str">
        <f>IFERROR(VALUE(objective_indicators_result[[#This Row],[checklist]]), "None")</f>
        <v>None</v>
      </c>
      <c r="N88" s="4" t="str">
        <f>IFERROR(VALUE(objective_indicators_result[[#This Row],[skeleton]]), "None")</f>
        <v>None</v>
      </c>
    </row>
    <row r="89" spans="1:14">
      <c r="A89" t="s">
        <v>10</v>
      </c>
      <c r="B89" t="s">
        <v>94</v>
      </c>
      <c r="C89" t="s">
        <v>84</v>
      </c>
      <c r="D89" t="s">
        <v>16</v>
      </c>
      <c r="E89" t="s">
        <v>153</v>
      </c>
      <c r="F89">
        <v>1</v>
      </c>
      <c r="G89" t="s">
        <v>15</v>
      </c>
      <c r="H89" t="s">
        <v>15</v>
      </c>
      <c r="I89">
        <v>5.9299999999999999E-2</v>
      </c>
      <c r="J89">
        <v>6.4799999999999996E-2</v>
      </c>
      <c r="K89" t="str">
        <f>objective_indicators_result[[#This Row],[model]]&amp;objective_indicators_result[[#This Row],[mode]]&amp;objective_indicators_result[[#This Row],[timestamp]]&amp;objective_indicators_result[[#This Row],[level]]</f>
        <v>phi4direct20250209-2201371</v>
      </c>
      <c r="M89" t="str">
        <f>IFERROR(VALUE(objective_indicators_result[[#This Row],[checklist]]), "None")</f>
        <v>None</v>
      </c>
      <c r="N89" s="4" t="str">
        <f>IFERROR(VALUE(objective_indicators_result[[#This Row],[skeleton]]), "None")</f>
        <v>None</v>
      </c>
    </row>
    <row r="90" spans="1:14">
      <c r="A90" t="s">
        <v>10</v>
      </c>
      <c r="B90" t="s">
        <v>94</v>
      </c>
      <c r="C90" t="s">
        <v>84</v>
      </c>
      <c r="D90" t="s">
        <v>16</v>
      </c>
      <c r="E90" t="s">
        <v>154</v>
      </c>
      <c r="F90">
        <v>2</v>
      </c>
      <c r="G90" t="s">
        <v>15</v>
      </c>
      <c r="H90" t="s">
        <v>15</v>
      </c>
      <c r="I90">
        <v>4.7800000000000002E-2</v>
      </c>
      <c r="J90">
        <v>5.1400000000000008E-2</v>
      </c>
      <c r="K90" t="str">
        <f>objective_indicators_result[[#This Row],[model]]&amp;objective_indicators_result[[#This Row],[mode]]&amp;objective_indicators_result[[#This Row],[timestamp]]&amp;objective_indicators_result[[#This Row],[level]]</f>
        <v>phi4direct20250209-2210142</v>
      </c>
      <c r="M90" t="str">
        <f>IFERROR(VALUE(objective_indicators_result[[#This Row],[checklist]]), "None")</f>
        <v>None</v>
      </c>
      <c r="N90" s="4" t="str">
        <f>IFERROR(VALUE(objective_indicators_result[[#This Row],[skeleton]]), "None")</f>
        <v>None</v>
      </c>
    </row>
    <row r="91" spans="1:14">
      <c r="A91" t="s">
        <v>10</v>
      </c>
      <c r="B91" t="s">
        <v>94</v>
      </c>
      <c r="C91" t="s">
        <v>84</v>
      </c>
      <c r="D91" t="s">
        <v>16</v>
      </c>
      <c r="E91" t="s">
        <v>155</v>
      </c>
      <c r="F91">
        <v>3</v>
      </c>
      <c r="G91" t="s">
        <v>15</v>
      </c>
      <c r="H91" t="s">
        <v>15</v>
      </c>
      <c r="I91">
        <v>0.1588</v>
      </c>
      <c r="J91">
        <v>0.1386</v>
      </c>
      <c r="K91" t="str">
        <f>objective_indicators_result[[#This Row],[model]]&amp;objective_indicators_result[[#This Row],[mode]]&amp;objective_indicators_result[[#This Row],[timestamp]]&amp;objective_indicators_result[[#This Row],[level]]</f>
        <v>phi4direct20250209-2221353</v>
      </c>
      <c r="M91" t="str">
        <f>IFERROR(VALUE(objective_indicators_result[[#This Row],[checklist]]), "None")</f>
        <v>None</v>
      </c>
      <c r="N91" s="4" t="str">
        <f>IFERROR(VALUE(objective_indicators_result[[#This Row],[skeleton]]), "None")</f>
        <v>None</v>
      </c>
    </row>
    <row r="92" spans="1:14">
      <c r="A92" t="s">
        <v>10</v>
      </c>
      <c r="B92" t="s">
        <v>156</v>
      </c>
      <c r="C92" t="s">
        <v>12</v>
      </c>
      <c r="D92" t="s">
        <v>13</v>
      </c>
      <c r="E92" t="s">
        <v>157</v>
      </c>
      <c r="F92">
        <v>3</v>
      </c>
      <c r="G92" t="s">
        <v>15</v>
      </c>
      <c r="H92" t="s">
        <v>15</v>
      </c>
      <c r="I92">
        <v>2.6599999999999995E-2</v>
      </c>
      <c r="J92">
        <v>0</v>
      </c>
      <c r="K92" t="str">
        <f>objective_indicators_result[[#This Row],[model]]&amp;objective_indicators_result[[#This Row],[mode]]&amp;objective_indicators_result[[#This Row],[timestamp]]&amp;objective_indicators_result[[#This Row],[level]]</f>
        <v>codellamacascade20250210-0354083</v>
      </c>
      <c r="M92" t="str">
        <f>IFERROR(VALUE(objective_indicators_result[[#This Row],[checklist]]), "None")</f>
        <v>None</v>
      </c>
      <c r="N92" s="4" t="str">
        <f>IFERROR(VALUE(objective_indicators_result[[#This Row],[skeleton]]), "None")</f>
        <v>None</v>
      </c>
    </row>
    <row r="93" spans="1:14">
      <c r="A93" t="s">
        <v>10</v>
      </c>
      <c r="B93" t="s">
        <v>156</v>
      </c>
      <c r="C93" t="s">
        <v>12</v>
      </c>
      <c r="D93" t="s">
        <v>16</v>
      </c>
      <c r="E93" t="s">
        <v>158</v>
      </c>
      <c r="F93">
        <v>3</v>
      </c>
      <c r="G93" t="s">
        <v>15</v>
      </c>
      <c r="H93" t="s">
        <v>15</v>
      </c>
      <c r="I93">
        <v>5.16E-2</v>
      </c>
      <c r="J93">
        <v>2.8299999999999999E-2</v>
      </c>
      <c r="K93" t="str">
        <f>objective_indicators_result[[#This Row],[model]]&amp;objective_indicators_result[[#This Row],[mode]]&amp;objective_indicators_result[[#This Row],[timestamp]]&amp;objective_indicators_result[[#This Row],[level]]</f>
        <v>codellamadirect20250210-0557563</v>
      </c>
      <c r="M93" t="str">
        <f>IFERROR(VALUE(objective_indicators_result[[#This Row],[checklist]]), "None")</f>
        <v>None</v>
      </c>
      <c r="N93" s="4" t="str">
        <f>IFERROR(VALUE(objective_indicators_result[[#This Row],[skeleton]]), "None")</f>
        <v>None</v>
      </c>
    </row>
    <row r="94" spans="1:14">
      <c r="A94" t="s">
        <v>10</v>
      </c>
      <c r="B94" t="s">
        <v>156</v>
      </c>
      <c r="C94" t="s">
        <v>18</v>
      </c>
      <c r="D94" t="s">
        <v>13</v>
      </c>
      <c r="E94" t="s">
        <v>159</v>
      </c>
      <c r="F94">
        <v>1</v>
      </c>
      <c r="G94" t="s">
        <v>160</v>
      </c>
      <c r="H94" t="s">
        <v>161</v>
      </c>
      <c r="I94">
        <v>4.6699999999999998E-2</v>
      </c>
      <c r="J94">
        <v>0</v>
      </c>
      <c r="K94" t="str">
        <f>objective_indicators_result[[#This Row],[model]]&amp;objective_indicators_result[[#This Row],[mode]]&amp;objective_indicators_result[[#This Row],[timestamp]]&amp;objective_indicators_result[[#This Row],[level]]</f>
        <v>gemmacascade20250210-0253051</v>
      </c>
      <c r="M94">
        <f>IFERROR(VALUE(objective_indicators_result[[#This Row],[checklist]]), "None")</f>
        <v>0.37609999999999999</v>
      </c>
      <c r="N94" s="4">
        <f>IFERROR(VALUE(objective_indicators_result[[#This Row],[skeleton]]), "None")</f>
        <v>3.8699999999999901E-2</v>
      </c>
    </row>
    <row r="95" spans="1:14">
      <c r="A95" t="s">
        <v>10</v>
      </c>
      <c r="B95" t="s">
        <v>156</v>
      </c>
      <c r="C95" t="s">
        <v>18</v>
      </c>
      <c r="D95" t="s">
        <v>13</v>
      </c>
      <c r="E95" t="s">
        <v>162</v>
      </c>
      <c r="F95">
        <v>2</v>
      </c>
      <c r="G95" t="s">
        <v>15</v>
      </c>
      <c r="H95" t="s">
        <v>163</v>
      </c>
      <c r="I95">
        <v>5.4600000000000003E-2</v>
      </c>
      <c r="J95">
        <v>0</v>
      </c>
      <c r="K95" t="str">
        <f>objective_indicators_result[[#This Row],[model]]&amp;objective_indicators_result[[#This Row],[mode]]&amp;objective_indicators_result[[#This Row],[timestamp]]&amp;objective_indicators_result[[#This Row],[level]]</f>
        <v>gemmacascade20250210-0256082</v>
      </c>
      <c r="M95" t="str">
        <f>IFERROR(VALUE(objective_indicators_result[[#This Row],[checklist]]), "None")</f>
        <v>None</v>
      </c>
      <c r="N95" s="4">
        <f>IFERROR(VALUE(objective_indicators_result[[#This Row],[skeleton]]), "None")</f>
        <v>7.2900000000000006E-2</v>
      </c>
    </row>
    <row r="96" spans="1:14">
      <c r="A96" t="s">
        <v>10</v>
      </c>
      <c r="B96" t="s">
        <v>156</v>
      </c>
      <c r="C96" t="s">
        <v>18</v>
      </c>
      <c r="D96" t="s">
        <v>13</v>
      </c>
      <c r="E96" t="s">
        <v>164</v>
      </c>
      <c r="F96">
        <v>3</v>
      </c>
      <c r="G96" t="s">
        <v>15</v>
      </c>
      <c r="H96" t="s">
        <v>15</v>
      </c>
      <c r="I96">
        <v>6.83E-2</v>
      </c>
      <c r="J96">
        <v>0</v>
      </c>
      <c r="K96" t="str">
        <f>objective_indicators_result[[#This Row],[model]]&amp;objective_indicators_result[[#This Row],[mode]]&amp;objective_indicators_result[[#This Row],[timestamp]]&amp;objective_indicators_result[[#This Row],[level]]</f>
        <v>gemmacascade20250210-0258013</v>
      </c>
      <c r="M96" t="str">
        <f>IFERROR(VALUE(objective_indicators_result[[#This Row],[checklist]]), "None")</f>
        <v>None</v>
      </c>
      <c r="N96" s="4" t="str">
        <f>IFERROR(VALUE(objective_indicators_result[[#This Row],[skeleton]]), "None")</f>
        <v>None</v>
      </c>
    </row>
    <row r="97" spans="1:14">
      <c r="A97" t="s">
        <v>10</v>
      </c>
      <c r="B97" t="s">
        <v>156</v>
      </c>
      <c r="C97" t="s">
        <v>18</v>
      </c>
      <c r="D97" t="s">
        <v>16</v>
      </c>
      <c r="E97" t="s">
        <v>165</v>
      </c>
      <c r="F97">
        <v>1</v>
      </c>
      <c r="G97" t="s">
        <v>15</v>
      </c>
      <c r="H97" t="s">
        <v>15</v>
      </c>
      <c r="I97">
        <v>4.5999999999999999E-3</v>
      </c>
      <c r="J97">
        <v>0</v>
      </c>
      <c r="K97" t="str">
        <f>objective_indicators_result[[#This Row],[model]]&amp;objective_indicators_result[[#This Row],[mode]]&amp;objective_indicators_result[[#This Row],[timestamp]]&amp;objective_indicators_result[[#This Row],[level]]</f>
        <v>gemmadirect20250210-0503511</v>
      </c>
      <c r="M97" t="str">
        <f>IFERROR(VALUE(objective_indicators_result[[#This Row],[checklist]]), "None")</f>
        <v>None</v>
      </c>
      <c r="N97" s="4" t="str">
        <f>IFERROR(VALUE(objective_indicators_result[[#This Row],[skeleton]]), "None")</f>
        <v>None</v>
      </c>
    </row>
    <row r="98" spans="1:14">
      <c r="A98" t="s">
        <v>10</v>
      </c>
      <c r="B98" t="s">
        <v>156</v>
      </c>
      <c r="C98" t="s">
        <v>18</v>
      </c>
      <c r="D98" t="s">
        <v>16</v>
      </c>
      <c r="E98" t="s">
        <v>166</v>
      </c>
      <c r="F98">
        <v>2</v>
      </c>
      <c r="G98" t="s">
        <v>15</v>
      </c>
      <c r="H98" t="s">
        <v>15</v>
      </c>
      <c r="I98">
        <v>2.5100000000000001E-2</v>
      </c>
      <c r="J98">
        <v>0</v>
      </c>
      <c r="K98" t="str">
        <f>objective_indicators_result[[#This Row],[model]]&amp;objective_indicators_result[[#This Row],[mode]]&amp;objective_indicators_result[[#This Row],[timestamp]]&amp;objective_indicators_result[[#This Row],[level]]</f>
        <v>gemmadirect20250210-0505072</v>
      </c>
      <c r="M98" t="str">
        <f>IFERROR(VALUE(objective_indicators_result[[#This Row],[checklist]]), "None")</f>
        <v>None</v>
      </c>
      <c r="N98" s="4" t="str">
        <f>IFERROR(VALUE(objective_indicators_result[[#This Row],[skeleton]]), "None")</f>
        <v>None</v>
      </c>
    </row>
    <row r="99" spans="1:14">
      <c r="A99" t="s">
        <v>10</v>
      </c>
      <c r="B99" t="s">
        <v>156</v>
      </c>
      <c r="C99" t="s">
        <v>18</v>
      </c>
      <c r="D99" t="s">
        <v>16</v>
      </c>
      <c r="E99" t="s">
        <v>167</v>
      </c>
      <c r="F99">
        <v>3</v>
      </c>
      <c r="G99" t="s">
        <v>15</v>
      </c>
      <c r="H99" t="s">
        <v>15</v>
      </c>
      <c r="I99">
        <v>7.0800000000000002E-2</v>
      </c>
      <c r="J99">
        <v>0</v>
      </c>
      <c r="K99" t="str">
        <f>objective_indicators_result[[#This Row],[model]]&amp;objective_indicators_result[[#This Row],[mode]]&amp;objective_indicators_result[[#This Row],[timestamp]]&amp;objective_indicators_result[[#This Row],[level]]</f>
        <v>gemmadirect20250210-0505593</v>
      </c>
      <c r="M99" t="str">
        <f>IFERROR(VALUE(objective_indicators_result[[#This Row],[checklist]]), "None")</f>
        <v>None</v>
      </c>
      <c r="N99" s="4" t="str">
        <f>IFERROR(VALUE(objective_indicators_result[[#This Row],[skeleton]]), "None")</f>
        <v>None</v>
      </c>
    </row>
    <row r="100" spans="1:14">
      <c r="A100" t="s">
        <v>10</v>
      </c>
      <c r="B100" t="s">
        <v>156</v>
      </c>
      <c r="C100" t="s">
        <v>28</v>
      </c>
      <c r="D100" t="s">
        <v>13</v>
      </c>
      <c r="E100" t="s">
        <v>168</v>
      </c>
      <c r="F100">
        <v>1</v>
      </c>
      <c r="G100" t="s">
        <v>169</v>
      </c>
      <c r="H100" t="s">
        <v>170</v>
      </c>
      <c r="I100">
        <v>6.4500000000000002E-2</v>
      </c>
      <c r="J100">
        <v>5.0799999999999998E-2</v>
      </c>
      <c r="K100" t="str">
        <f>objective_indicators_result[[#This Row],[model]]&amp;objective_indicators_result[[#This Row],[mode]]&amp;objective_indicators_result[[#This Row],[timestamp]]&amp;objective_indicators_result[[#This Row],[level]]</f>
        <v>gemma2cascade20250210-0259201</v>
      </c>
      <c r="M100">
        <f>IFERROR(VALUE(objective_indicators_result[[#This Row],[checklist]]), "None")</f>
        <v>0.38600000000000001</v>
      </c>
      <c r="N100" s="4">
        <f>IFERROR(VALUE(objective_indicators_result[[#This Row],[skeleton]]), "None")</f>
        <v>7.7700000000000005E-2</v>
      </c>
    </row>
    <row r="101" spans="1:14">
      <c r="A101" t="s">
        <v>10</v>
      </c>
      <c r="B101" t="s">
        <v>156</v>
      </c>
      <c r="C101" t="s">
        <v>28</v>
      </c>
      <c r="D101" t="s">
        <v>13</v>
      </c>
      <c r="E101" t="s">
        <v>171</v>
      </c>
      <c r="F101">
        <v>2</v>
      </c>
      <c r="G101" t="s">
        <v>15</v>
      </c>
      <c r="H101" t="s">
        <v>172</v>
      </c>
      <c r="I101">
        <v>6.3E-2</v>
      </c>
      <c r="J101">
        <v>3.2399999999999998E-2</v>
      </c>
      <c r="K101" t="str">
        <f>objective_indicators_result[[#This Row],[model]]&amp;objective_indicators_result[[#This Row],[mode]]&amp;objective_indicators_result[[#This Row],[timestamp]]&amp;objective_indicators_result[[#This Row],[level]]</f>
        <v>gemma2cascade20250210-0306142</v>
      </c>
      <c r="M101" t="str">
        <f>IFERROR(VALUE(objective_indicators_result[[#This Row],[checklist]]), "None")</f>
        <v>None</v>
      </c>
      <c r="N101" s="4">
        <f>IFERROR(VALUE(objective_indicators_result[[#This Row],[skeleton]]), "None")</f>
        <v>7.6899999999999899E-2</v>
      </c>
    </row>
    <row r="102" spans="1:14">
      <c r="A102" t="s">
        <v>10</v>
      </c>
      <c r="B102" t="s">
        <v>156</v>
      </c>
      <c r="C102" t="s">
        <v>28</v>
      </c>
      <c r="D102" t="s">
        <v>13</v>
      </c>
      <c r="E102" t="s">
        <v>173</v>
      </c>
      <c r="F102">
        <v>3</v>
      </c>
      <c r="G102" t="s">
        <v>15</v>
      </c>
      <c r="H102" t="s">
        <v>15</v>
      </c>
      <c r="I102">
        <v>3.56E-2</v>
      </c>
      <c r="J102">
        <v>2.7199999999999998E-2</v>
      </c>
      <c r="K102" t="str">
        <f>objective_indicators_result[[#This Row],[model]]&amp;objective_indicators_result[[#This Row],[mode]]&amp;objective_indicators_result[[#This Row],[timestamp]]&amp;objective_indicators_result[[#This Row],[level]]</f>
        <v>gemma2cascade20250210-0312013</v>
      </c>
      <c r="M102" t="str">
        <f>IFERROR(VALUE(objective_indicators_result[[#This Row],[checklist]]), "None")</f>
        <v>None</v>
      </c>
      <c r="N102" s="4" t="str">
        <f>IFERROR(VALUE(objective_indicators_result[[#This Row],[skeleton]]), "None")</f>
        <v>None</v>
      </c>
    </row>
    <row r="103" spans="1:14">
      <c r="A103" t="s">
        <v>10</v>
      </c>
      <c r="B103" t="s">
        <v>156</v>
      </c>
      <c r="C103" t="s">
        <v>28</v>
      </c>
      <c r="D103" t="s">
        <v>16</v>
      </c>
      <c r="E103" t="s">
        <v>174</v>
      </c>
      <c r="F103">
        <v>1</v>
      </c>
      <c r="G103" t="s">
        <v>15</v>
      </c>
      <c r="H103" t="s">
        <v>15</v>
      </c>
      <c r="I103">
        <v>8.0399999999999999E-2</v>
      </c>
      <c r="J103">
        <v>0.1201</v>
      </c>
      <c r="K103" t="str">
        <f>objective_indicators_result[[#This Row],[model]]&amp;objective_indicators_result[[#This Row],[mode]]&amp;objective_indicators_result[[#This Row],[timestamp]]&amp;objective_indicators_result[[#This Row],[level]]</f>
        <v>gemma2direct20250210-0507261</v>
      </c>
      <c r="M103" t="str">
        <f>IFERROR(VALUE(objective_indicators_result[[#This Row],[checklist]]), "None")</f>
        <v>None</v>
      </c>
      <c r="N103" s="4" t="str">
        <f>IFERROR(VALUE(objective_indicators_result[[#This Row],[skeleton]]), "None")</f>
        <v>None</v>
      </c>
    </row>
    <row r="104" spans="1:14">
      <c r="A104" t="s">
        <v>10</v>
      </c>
      <c r="B104" t="s">
        <v>156</v>
      </c>
      <c r="C104" t="s">
        <v>28</v>
      </c>
      <c r="D104" t="s">
        <v>16</v>
      </c>
      <c r="E104" t="s">
        <v>175</v>
      </c>
      <c r="F104">
        <v>2</v>
      </c>
      <c r="G104" t="s">
        <v>15</v>
      </c>
      <c r="H104" t="s">
        <v>15</v>
      </c>
      <c r="I104">
        <v>4.5600000000000009E-2</v>
      </c>
      <c r="J104">
        <v>4.1000000000000009E-2</v>
      </c>
      <c r="K104" t="str">
        <f>objective_indicators_result[[#This Row],[model]]&amp;objective_indicators_result[[#This Row],[mode]]&amp;objective_indicators_result[[#This Row],[timestamp]]&amp;objective_indicators_result[[#This Row],[level]]</f>
        <v>gemma2direct20250210-0511382</v>
      </c>
      <c r="M104" t="str">
        <f>IFERROR(VALUE(objective_indicators_result[[#This Row],[checklist]]), "None")</f>
        <v>None</v>
      </c>
      <c r="N104" s="4" t="str">
        <f>IFERROR(VALUE(objective_indicators_result[[#This Row],[skeleton]]), "None")</f>
        <v>None</v>
      </c>
    </row>
    <row r="105" spans="1:14">
      <c r="A105" t="s">
        <v>10</v>
      </c>
      <c r="B105" t="s">
        <v>156</v>
      </c>
      <c r="C105" t="s">
        <v>28</v>
      </c>
      <c r="D105" t="s">
        <v>16</v>
      </c>
      <c r="E105" t="s">
        <v>176</v>
      </c>
      <c r="F105">
        <v>3</v>
      </c>
      <c r="G105" t="s">
        <v>15</v>
      </c>
      <c r="H105" t="s">
        <v>15</v>
      </c>
      <c r="I105">
        <v>8.4199999999999997E-2</v>
      </c>
      <c r="J105">
        <v>2.81E-2</v>
      </c>
      <c r="K105" t="str">
        <f>objective_indicators_result[[#This Row],[model]]&amp;objective_indicators_result[[#This Row],[mode]]&amp;objective_indicators_result[[#This Row],[timestamp]]&amp;objective_indicators_result[[#This Row],[level]]</f>
        <v>gemma2direct20250210-0516263</v>
      </c>
      <c r="M105" t="str">
        <f>IFERROR(VALUE(objective_indicators_result[[#This Row],[checklist]]), "None")</f>
        <v>None</v>
      </c>
      <c r="N105" s="4" t="str">
        <f>IFERROR(VALUE(objective_indicators_result[[#This Row],[skeleton]]), "None")</f>
        <v>None</v>
      </c>
    </row>
    <row r="106" spans="1:14">
      <c r="A106" t="s">
        <v>10</v>
      </c>
      <c r="B106" t="s">
        <v>156</v>
      </c>
      <c r="C106" t="s">
        <v>38</v>
      </c>
      <c r="D106" t="s">
        <v>13</v>
      </c>
      <c r="E106" t="s">
        <v>177</v>
      </c>
      <c r="F106">
        <v>1</v>
      </c>
      <c r="G106" t="s">
        <v>178</v>
      </c>
      <c r="H106" t="s">
        <v>179</v>
      </c>
      <c r="I106">
        <v>0.1419</v>
      </c>
      <c r="J106">
        <v>0.42849999999999999</v>
      </c>
      <c r="K106" t="str">
        <f>objective_indicators_result[[#This Row],[model]]&amp;objective_indicators_result[[#This Row],[mode]]&amp;objective_indicators_result[[#This Row],[timestamp]]&amp;objective_indicators_result[[#This Row],[level]]</f>
        <v>gpt-3.5-turbo-0125cascade20250210-0217241</v>
      </c>
      <c r="M106">
        <f>IFERROR(VALUE(objective_indicators_result[[#This Row],[checklist]]), "None")</f>
        <v>0.4103</v>
      </c>
      <c r="N106" s="4">
        <f>IFERROR(VALUE(objective_indicators_result[[#This Row],[skeleton]]), "None")</f>
        <v>8.7300000000000003E-2</v>
      </c>
    </row>
    <row r="107" spans="1:14">
      <c r="A107" t="s">
        <v>10</v>
      </c>
      <c r="B107" t="s">
        <v>156</v>
      </c>
      <c r="C107" t="s">
        <v>38</v>
      </c>
      <c r="D107" t="s">
        <v>13</v>
      </c>
      <c r="E107" t="s">
        <v>180</v>
      </c>
      <c r="F107">
        <v>2</v>
      </c>
      <c r="G107" t="s">
        <v>15</v>
      </c>
      <c r="H107" t="s">
        <v>181</v>
      </c>
      <c r="I107">
        <v>0.13289999999999999</v>
      </c>
      <c r="J107">
        <v>0.39910000000000001</v>
      </c>
      <c r="K107" t="str">
        <f>objective_indicators_result[[#This Row],[model]]&amp;objective_indicators_result[[#This Row],[mode]]&amp;objective_indicators_result[[#This Row],[timestamp]]&amp;objective_indicators_result[[#This Row],[level]]</f>
        <v>gpt-3.5-turbo-0125cascade20250210-0223272</v>
      </c>
      <c r="M107" t="str">
        <f>IFERROR(VALUE(objective_indicators_result[[#This Row],[checklist]]), "None")</f>
        <v>None</v>
      </c>
      <c r="N107" s="4">
        <f>IFERROR(VALUE(objective_indicators_result[[#This Row],[skeleton]]), "None")</f>
        <v>0.12659999999999899</v>
      </c>
    </row>
    <row r="108" spans="1:14">
      <c r="A108" t="s">
        <v>10</v>
      </c>
      <c r="B108" t="s">
        <v>156</v>
      </c>
      <c r="C108" t="s">
        <v>38</v>
      </c>
      <c r="D108" t="s">
        <v>13</v>
      </c>
      <c r="E108" t="s">
        <v>182</v>
      </c>
      <c r="F108">
        <v>3</v>
      </c>
      <c r="G108" t="s">
        <v>15</v>
      </c>
      <c r="H108" t="s">
        <v>15</v>
      </c>
      <c r="I108">
        <v>0.35410000000000003</v>
      </c>
      <c r="J108">
        <v>0.47710000000000002</v>
      </c>
      <c r="K108" t="str">
        <f>objective_indicators_result[[#This Row],[model]]&amp;objective_indicators_result[[#This Row],[mode]]&amp;objective_indicators_result[[#This Row],[timestamp]]&amp;objective_indicators_result[[#This Row],[level]]</f>
        <v>gpt-3.5-turbo-0125cascade20250210-0232023</v>
      </c>
      <c r="M108" t="str">
        <f>IFERROR(VALUE(objective_indicators_result[[#This Row],[checklist]]), "None")</f>
        <v>None</v>
      </c>
      <c r="N108" s="4" t="str">
        <f>IFERROR(VALUE(objective_indicators_result[[#This Row],[skeleton]]), "None")</f>
        <v>None</v>
      </c>
    </row>
    <row r="109" spans="1:14">
      <c r="A109" t="s">
        <v>10</v>
      </c>
      <c r="B109" t="s">
        <v>156</v>
      </c>
      <c r="C109" t="s">
        <v>38</v>
      </c>
      <c r="D109" t="s">
        <v>16</v>
      </c>
      <c r="E109" t="s">
        <v>183</v>
      </c>
      <c r="F109">
        <v>1</v>
      </c>
      <c r="G109" t="s">
        <v>15</v>
      </c>
      <c r="H109" t="s">
        <v>15</v>
      </c>
      <c r="I109">
        <v>0.1356</v>
      </c>
      <c r="J109">
        <v>0.40679999999999999</v>
      </c>
      <c r="K109" t="str">
        <f>objective_indicators_result[[#This Row],[model]]&amp;objective_indicators_result[[#This Row],[mode]]&amp;objective_indicators_result[[#This Row],[timestamp]]&amp;objective_indicators_result[[#This Row],[level]]</f>
        <v>gpt-3.5-turbo-0125direct20250210-0438331</v>
      </c>
      <c r="M109" t="str">
        <f>IFERROR(VALUE(objective_indicators_result[[#This Row],[checklist]]), "None")</f>
        <v>None</v>
      </c>
      <c r="N109" s="4" t="str">
        <f>IFERROR(VALUE(objective_indicators_result[[#This Row],[skeleton]]), "None")</f>
        <v>None</v>
      </c>
    </row>
    <row r="110" spans="1:14">
      <c r="A110" t="s">
        <v>10</v>
      </c>
      <c r="B110" t="s">
        <v>156</v>
      </c>
      <c r="C110" t="s">
        <v>38</v>
      </c>
      <c r="D110" t="s">
        <v>16</v>
      </c>
      <c r="E110" t="s">
        <v>184</v>
      </c>
      <c r="F110">
        <v>2</v>
      </c>
      <c r="G110" t="s">
        <v>15</v>
      </c>
      <c r="H110" t="s">
        <v>15</v>
      </c>
      <c r="I110">
        <v>0.1399</v>
      </c>
      <c r="J110">
        <v>0.44850000000000001</v>
      </c>
      <c r="K110" t="str">
        <f>objective_indicators_result[[#This Row],[model]]&amp;objective_indicators_result[[#This Row],[mode]]&amp;objective_indicators_result[[#This Row],[timestamp]]&amp;objective_indicators_result[[#This Row],[level]]</f>
        <v>gpt-3.5-turbo-0125direct20250210-0442362</v>
      </c>
      <c r="M110" t="str">
        <f>IFERROR(VALUE(objective_indicators_result[[#This Row],[checklist]]), "None")</f>
        <v>None</v>
      </c>
      <c r="N110" s="4" t="str">
        <f>IFERROR(VALUE(objective_indicators_result[[#This Row],[skeleton]]), "None")</f>
        <v>None</v>
      </c>
    </row>
    <row r="111" spans="1:14">
      <c r="A111" t="s">
        <v>10</v>
      </c>
      <c r="B111" t="s">
        <v>156</v>
      </c>
      <c r="C111" t="s">
        <v>38</v>
      </c>
      <c r="D111" t="s">
        <v>16</v>
      </c>
      <c r="E111" t="s">
        <v>185</v>
      </c>
      <c r="F111">
        <v>3</v>
      </c>
      <c r="G111" t="s">
        <v>15</v>
      </c>
      <c r="H111" t="s">
        <v>15</v>
      </c>
      <c r="I111">
        <v>0.30709999999999998</v>
      </c>
      <c r="J111">
        <v>0.3669</v>
      </c>
      <c r="K111" t="str">
        <f>objective_indicators_result[[#This Row],[model]]&amp;objective_indicators_result[[#This Row],[mode]]&amp;objective_indicators_result[[#This Row],[timestamp]]&amp;objective_indicators_result[[#This Row],[level]]</f>
        <v>gpt-3.5-turbo-0125direct20250210-0447063</v>
      </c>
      <c r="M111" t="str">
        <f>IFERROR(VALUE(objective_indicators_result[[#This Row],[checklist]]), "None")</f>
        <v>None</v>
      </c>
      <c r="N111" s="4" t="str">
        <f>IFERROR(VALUE(objective_indicators_result[[#This Row],[skeleton]]), "None")</f>
        <v>None</v>
      </c>
    </row>
    <row r="112" spans="1:14">
      <c r="A112" t="s">
        <v>10</v>
      </c>
      <c r="B112" t="s">
        <v>156</v>
      </c>
      <c r="C112" t="s">
        <v>48</v>
      </c>
      <c r="D112" t="s">
        <v>13</v>
      </c>
      <c r="E112" t="s">
        <v>186</v>
      </c>
      <c r="F112">
        <v>1</v>
      </c>
      <c r="G112" t="s">
        <v>51</v>
      </c>
      <c r="H112" t="s">
        <v>51</v>
      </c>
      <c r="I112">
        <v>5.1999999999999998E-3</v>
      </c>
      <c r="J112">
        <v>0</v>
      </c>
      <c r="K112" t="str">
        <f>objective_indicators_result[[#This Row],[model]]&amp;objective_indicators_result[[#This Row],[mode]]&amp;objective_indicators_result[[#This Row],[timestamp]]&amp;objective_indicators_result[[#This Row],[level]]</f>
        <v>llama2cascade20250210-0420301</v>
      </c>
      <c r="M112">
        <f>IFERROR(VALUE(objective_indicators_result[[#This Row],[checklist]]), "None")</f>
        <v>0</v>
      </c>
      <c r="N112" s="4">
        <f>IFERROR(VALUE(objective_indicators_result[[#This Row],[skeleton]]), "None")</f>
        <v>0</v>
      </c>
    </row>
    <row r="113" spans="1:14">
      <c r="A113" t="s">
        <v>10</v>
      </c>
      <c r="B113" t="s">
        <v>156</v>
      </c>
      <c r="C113" t="s">
        <v>48</v>
      </c>
      <c r="D113" t="s">
        <v>13</v>
      </c>
      <c r="E113" t="s">
        <v>187</v>
      </c>
      <c r="F113">
        <v>2</v>
      </c>
      <c r="G113" t="s">
        <v>15</v>
      </c>
      <c r="H113" t="s">
        <v>51</v>
      </c>
      <c r="I113">
        <v>2.8999999999999998E-3</v>
      </c>
      <c r="J113">
        <v>0</v>
      </c>
      <c r="K113" t="str">
        <f>objective_indicators_result[[#This Row],[model]]&amp;objective_indicators_result[[#This Row],[mode]]&amp;objective_indicators_result[[#This Row],[timestamp]]&amp;objective_indicators_result[[#This Row],[level]]</f>
        <v>llama2cascade20250210-0423182</v>
      </c>
      <c r="M113" t="str">
        <f>IFERROR(VALUE(objective_indicators_result[[#This Row],[checklist]]), "None")</f>
        <v>None</v>
      </c>
      <c r="N113" s="4">
        <f>IFERROR(VALUE(objective_indicators_result[[#This Row],[skeleton]]), "None")</f>
        <v>0</v>
      </c>
    </row>
    <row r="114" spans="1:14">
      <c r="A114" t="s">
        <v>10</v>
      </c>
      <c r="B114" t="s">
        <v>156</v>
      </c>
      <c r="C114" t="s">
        <v>48</v>
      </c>
      <c r="D114" t="s">
        <v>16</v>
      </c>
      <c r="E114" t="s">
        <v>188</v>
      </c>
      <c r="F114">
        <v>1</v>
      </c>
      <c r="G114" t="s">
        <v>15</v>
      </c>
      <c r="H114" t="s">
        <v>15</v>
      </c>
      <c r="I114">
        <v>3.0000000000000001E-3</v>
      </c>
      <c r="J114">
        <v>0</v>
      </c>
      <c r="K114" t="str">
        <f>objective_indicators_result[[#This Row],[model]]&amp;objective_indicators_result[[#This Row],[mode]]&amp;objective_indicators_result[[#This Row],[timestamp]]&amp;objective_indicators_result[[#This Row],[level]]</f>
        <v>llama2direct20250210-0614161</v>
      </c>
      <c r="M114" t="str">
        <f>IFERROR(VALUE(objective_indicators_result[[#This Row],[checklist]]), "None")</f>
        <v>None</v>
      </c>
      <c r="N114" s="4" t="str">
        <f>IFERROR(VALUE(objective_indicators_result[[#This Row],[skeleton]]), "None")</f>
        <v>None</v>
      </c>
    </row>
    <row r="115" spans="1:14">
      <c r="A115" t="s">
        <v>10</v>
      </c>
      <c r="B115" t="s">
        <v>156</v>
      </c>
      <c r="C115" t="s">
        <v>48</v>
      </c>
      <c r="D115" t="s">
        <v>16</v>
      </c>
      <c r="E115" t="s">
        <v>189</v>
      </c>
      <c r="F115">
        <v>2</v>
      </c>
      <c r="G115" t="s">
        <v>15</v>
      </c>
      <c r="H115" t="s">
        <v>15</v>
      </c>
      <c r="I115">
        <v>7.3000000000000001E-3</v>
      </c>
      <c r="J115">
        <v>0</v>
      </c>
      <c r="K115" t="str">
        <f>objective_indicators_result[[#This Row],[model]]&amp;objective_indicators_result[[#This Row],[mode]]&amp;objective_indicators_result[[#This Row],[timestamp]]&amp;objective_indicators_result[[#This Row],[level]]</f>
        <v>llama2direct20250210-0616112</v>
      </c>
      <c r="M115" t="str">
        <f>IFERROR(VALUE(objective_indicators_result[[#This Row],[checklist]]), "None")</f>
        <v>None</v>
      </c>
      <c r="N115" s="4" t="str">
        <f>IFERROR(VALUE(objective_indicators_result[[#This Row],[skeleton]]), "None")</f>
        <v>None</v>
      </c>
    </row>
    <row r="116" spans="1:14">
      <c r="A116" t="s">
        <v>10</v>
      </c>
      <c r="B116" t="s">
        <v>156</v>
      </c>
      <c r="C116" t="s">
        <v>48</v>
      </c>
      <c r="D116" t="s">
        <v>16</v>
      </c>
      <c r="E116" t="s">
        <v>190</v>
      </c>
      <c r="F116">
        <v>3</v>
      </c>
      <c r="G116" t="s">
        <v>15</v>
      </c>
      <c r="H116" t="s">
        <v>15</v>
      </c>
      <c r="I116">
        <v>1.18E-2</v>
      </c>
      <c r="J116">
        <v>0</v>
      </c>
      <c r="K116" t="str">
        <f>objective_indicators_result[[#This Row],[model]]&amp;objective_indicators_result[[#This Row],[mode]]&amp;objective_indicators_result[[#This Row],[timestamp]]&amp;objective_indicators_result[[#This Row],[level]]</f>
        <v>llama2direct20250210-0618143</v>
      </c>
      <c r="M116" t="str">
        <f>IFERROR(VALUE(objective_indicators_result[[#This Row],[checklist]]), "None")</f>
        <v>None</v>
      </c>
      <c r="N116" s="4" t="str">
        <f>IFERROR(VALUE(objective_indicators_result[[#This Row],[skeleton]]), "None")</f>
        <v>None</v>
      </c>
    </row>
    <row r="117" spans="1:14">
      <c r="A117" t="s">
        <v>10</v>
      </c>
      <c r="B117" t="s">
        <v>156</v>
      </c>
      <c r="C117" t="s">
        <v>55</v>
      </c>
      <c r="D117" t="s">
        <v>13</v>
      </c>
      <c r="E117" t="s">
        <v>191</v>
      </c>
      <c r="F117">
        <v>1</v>
      </c>
      <c r="G117" t="s">
        <v>192</v>
      </c>
      <c r="H117" t="s">
        <v>193</v>
      </c>
      <c r="I117">
        <v>1.83E-2</v>
      </c>
      <c r="J117">
        <v>0</v>
      </c>
      <c r="K117" t="str">
        <f>objective_indicators_result[[#This Row],[model]]&amp;objective_indicators_result[[#This Row],[mode]]&amp;objective_indicators_result[[#This Row],[timestamp]]&amp;objective_indicators_result[[#This Row],[level]]</f>
        <v>llama3.1cascade20250210-0427171</v>
      </c>
      <c r="M117">
        <f>IFERROR(VALUE(objective_indicators_result[[#This Row],[checklist]]), "None")</f>
        <v>7.4999999999999997E-3</v>
      </c>
      <c r="N117" s="4">
        <f>IFERROR(VALUE(objective_indicators_result[[#This Row],[skeleton]]), "None")</f>
        <v>4.3499999999999997E-2</v>
      </c>
    </row>
    <row r="118" spans="1:14">
      <c r="A118" t="s">
        <v>10</v>
      </c>
      <c r="B118" t="s">
        <v>156</v>
      </c>
      <c r="C118" t="s">
        <v>55</v>
      </c>
      <c r="D118" t="s">
        <v>13</v>
      </c>
      <c r="E118" t="s">
        <v>194</v>
      </c>
      <c r="F118">
        <v>2</v>
      </c>
      <c r="G118" t="s">
        <v>15</v>
      </c>
      <c r="H118" t="s">
        <v>195</v>
      </c>
      <c r="I118">
        <v>2.5999999999999999E-2</v>
      </c>
      <c r="J118">
        <v>1.7999999999999999E-2</v>
      </c>
      <c r="K118" t="str">
        <f>objective_indicators_result[[#This Row],[model]]&amp;objective_indicators_result[[#This Row],[mode]]&amp;objective_indicators_result[[#This Row],[timestamp]]&amp;objective_indicators_result[[#This Row],[level]]</f>
        <v>llama3.1cascade20250210-0431422</v>
      </c>
      <c r="M118" t="str">
        <f>IFERROR(VALUE(objective_indicators_result[[#This Row],[checklist]]), "None")</f>
        <v>None</v>
      </c>
      <c r="N118" s="4">
        <f>IFERROR(VALUE(objective_indicators_result[[#This Row],[skeleton]]), "None")</f>
        <v>1.7500000000000002E-2</v>
      </c>
    </row>
    <row r="119" spans="1:14">
      <c r="A119" t="s">
        <v>10</v>
      </c>
      <c r="B119" t="s">
        <v>156</v>
      </c>
      <c r="C119" t="s">
        <v>55</v>
      </c>
      <c r="D119" t="s">
        <v>13</v>
      </c>
      <c r="E119" t="s">
        <v>196</v>
      </c>
      <c r="F119">
        <v>3</v>
      </c>
      <c r="G119" t="s">
        <v>15</v>
      </c>
      <c r="H119" t="s">
        <v>15</v>
      </c>
      <c r="I119">
        <v>4.8300000000000003E-2</v>
      </c>
      <c r="J119">
        <v>0</v>
      </c>
      <c r="K119" t="str">
        <f>objective_indicators_result[[#This Row],[model]]&amp;objective_indicators_result[[#This Row],[mode]]&amp;objective_indicators_result[[#This Row],[timestamp]]&amp;objective_indicators_result[[#This Row],[level]]</f>
        <v>llama3.1cascade20250210-0435173</v>
      </c>
      <c r="M119" t="str">
        <f>IFERROR(VALUE(objective_indicators_result[[#This Row],[checklist]]), "None")</f>
        <v>None</v>
      </c>
      <c r="N119" s="4" t="str">
        <f>IFERROR(VALUE(objective_indicators_result[[#This Row],[skeleton]]), "None")</f>
        <v>None</v>
      </c>
    </row>
    <row r="120" spans="1:14">
      <c r="A120" t="s">
        <v>10</v>
      </c>
      <c r="B120" t="s">
        <v>156</v>
      </c>
      <c r="C120" t="s">
        <v>55</v>
      </c>
      <c r="D120" t="s">
        <v>16</v>
      </c>
      <c r="E120" t="s">
        <v>197</v>
      </c>
      <c r="F120">
        <v>1</v>
      </c>
      <c r="G120" t="s">
        <v>15</v>
      </c>
      <c r="H120" t="s">
        <v>15</v>
      </c>
      <c r="I120">
        <v>1.7500000000000002E-2</v>
      </c>
      <c r="J120">
        <v>0</v>
      </c>
      <c r="K120" t="str">
        <f>objective_indicators_result[[#This Row],[model]]&amp;objective_indicators_result[[#This Row],[mode]]&amp;objective_indicators_result[[#This Row],[timestamp]]&amp;objective_indicators_result[[#This Row],[level]]</f>
        <v>llama3.1direct20250210-0619461</v>
      </c>
      <c r="M120" t="str">
        <f>IFERROR(VALUE(objective_indicators_result[[#This Row],[checklist]]), "None")</f>
        <v>None</v>
      </c>
      <c r="N120" s="4" t="str">
        <f>IFERROR(VALUE(objective_indicators_result[[#This Row],[skeleton]]), "None")</f>
        <v>None</v>
      </c>
    </row>
    <row r="121" spans="1:14">
      <c r="A121" t="s">
        <v>10</v>
      </c>
      <c r="B121" t="s">
        <v>156</v>
      </c>
      <c r="C121" t="s">
        <v>55</v>
      </c>
      <c r="D121" t="s">
        <v>16</v>
      </c>
      <c r="E121" t="s">
        <v>198</v>
      </c>
      <c r="F121">
        <v>2</v>
      </c>
      <c r="G121" t="s">
        <v>15</v>
      </c>
      <c r="H121" t="s">
        <v>15</v>
      </c>
      <c r="I121">
        <v>3.44E-2</v>
      </c>
      <c r="J121">
        <v>8.0000000000000002E-3</v>
      </c>
      <c r="K121" t="str">
        <f>objective_indicators_result[[#This Row],[model]]&amp;objective_indicators_result[[#This Row],[mode]]&amp;objective_indicators_result[[#This Row],[timestamp]]&amp;objective_indicators_result[[#This Row],[level]]</f>
        <v>llama3.1direct20250210-0622152</v>
      </c>
      <c r="M121" t="str">
        <f>IFERROR(VALUE(objective_indicators_result[[#This Row],[checklist]]), "None")</f>
        <v>None</v>
      </c>
      <c r="N121" s="4" t="str">
        <f>IFERROR(VALUE(objective_indicators_result[[#This Row],[skeleton]]), "None")</f>
        <v>None</v>
      </c>
    </row>
    <row r="122" spans="1:14">
      <c r="A122" t="s">
        <v>10</v>
      </c>
      <c r="B122" t="s">
        <v>156</v>
      </c>
      <c r="C122" t="s">
        <v>55</v>
      </c>
      <c r="D122" t="s">
        <v>16</v>
      </c>
      <c r="E122" t="s">
        <v>199</v>
      </c>
      <c r="F122">
        <v>3</v>
      </c>
      <c r="G122" t="s">
        <v>15</v>
      </c>
      <c r="H122" t="s">
        <v>15</v>
      </c>
      <c r="I122">
        <v>3.0300000000000001E-2</v>
      </c>
      <c r="J122">
        <v>0</v>
      </c>
      <c r="K122" t="str">
        <f>objective_indicators_result[[#This Row],[model]]&amp;objective_indicators_result[[#This Row],[mode]]&amp;objective_indicators_result[[#This Row],[timestamp]]&amp;objective_indicators_result[[#This Row],[level]]</f>
        <v>llama3.1direct20250210-0625373</v>
      </c>
      <c r="M122" t="str">
        <f>IFERROR(VALUE(objective_indicators_result[[#This Row],[checklist]]), "None")</f>
        <v>None</v>
      </c>
      <c r="N122" s="4" t="str">
        <f>IFERROR(VALUE(objective_indicators_result[[#This Row],[skeleton]]), "None")</f>
        <v>None</v>
      </c>
    </row>
    <row r="123" spans="1:14">
      <c r="A123" t="s">
        <v>10</v>
      </c>
      <c r="B123" t="s">
        <v>156</v>
      </c>
      <c r="C123" t="s">
        <v>68</v>
      </c>
      <c r="D123" t="s">
        <v>13</v>
      </c>
      <c r="E123" t="s">
        <v>200</v>
      </c>
      <c r="F123">
        <v>1</v>
      </c>
      <c r="G123" t="s">
        <v>51</v>
      </c>
      <c r="H123" t="s">
        <v>51</v>
      </c>
      <c r="I123">
        <v>2.86E-2</v>
      </c>
      <c r="J123">
        <v>0</v>
      </c>
      <c r="K123" t="str">
        <f>objective_indicators_result[[#This Row],[model]]&amp;objective_indicators_result[[#This Row],[mode]]&amp;objective_indicators_result[[#This Row],[timestamp]]&amp;objective_indicators_result[[#This Row],[level]]</f>
        <v>llama3.2cascade20250210-0414331</v>
      </c>
      <c r="M123">
        <f>IFERROR(VALUE(objective_indicators_result[[#This Row],[checklist]]), "None")</f>
        <v>0</v>
      </c>
      <c r="N123" s="4">
        <f>IFERROR(VALUE(objective_indicators_result[[#This Row],[skeleton]]), "None")</f>
        <v>0</v>
      </c>
    </row>
    <row r="124" spans="1:14">
      <c r="A124" t="s">
        <v>10</v>
      </c>
      <c r="B124" t="s">
        <v>156</v>
      </c>
      <c r="C124" t="s">
        <v>68</v>
      </c>
      <c r="D124" t="s">
        <v>13</v>
      </c>
      <c r="E124" t="s">
        <v>201</v>
      </c>
      <c r="F124">
        <v>2</v>
      </c>
      <c r="G124" t="s">
        <v>15</v>
      </c>
      <c r="H124" t="s">
        <v>202</v>
      </c>
      <c r="I124">
        <v>0</v>
      </c>
      <c r="J124">
        <v>0</v>
      </c>
      <c r="K124" t="str">
        <f>objective_indicators_result[[#This Row],[model]]&amp;objective_indicators_result[[#This Row],[mode]]&amp;objective_indicators_result[[#This Row],[timestamp]]&amp;objective_indicators_result[[#This Row],[level]]</f>
        <v>llama3.2cascade20250210-0417072</v>
      </c>
      <c r="M124" t="str">
        <f>IFERROR(VALUE(objective_indicators_result[[#This Row],[checklist]]), "None")</f>
        <v>None</v>
      </c>
      <c r="N124" s="4">
        <f>IFERROR(VALUE(objective_indicators_result[[#This Row],[skeleton]]), "None")</f>
        <v>7.0000000000000001E-3</v>
      </c>
    </row>
    <row r="125" spans="1:14">
      <c r="A125" t="s">
        <v>10</v>
      </c>
      <c r="B125" t="s">
        <v>156</v>
      </c>
      <c r="C125" t="s">
        <v>68</v>
      </c>
      <c r="D125" t="s">
        <v>16</v>
      </c>
      <c r="E125" t="s">
        <v>203</v>
      </c>
      <c r="F125">
        <v>1</v>
      </c>
      <c r="G125" t="s">
        <v>15</v>
      </c>
      <c r="H125" t="s">
        <v>15</v>
      </c>
      <c r="I125">
        <v>1.5E-3</v>
      </c>
      <c r="J125">
        <v>0</v>
      </c>
      <c r="K125" t="str">
        <f>objective_indicators_result[[#This Row],[model]]&amp;objective_indicators_result[[#This Row],[mode]]&amp;objective_indicators_result[[#This Row],[timestamp]]&amp;objective_indicators_result[[#This Row],[level]]</f>
        <v>llama3.2direct20250210-0609431</v>
      </c>
      <c r="M125" t="str">
        <f>IFERROR(VALUE(objective_indicators_result[[#This Row],[checklist]]), "None")</f>
        <v>None</v>
      </c>
      <c r="N125" s="4" t="str">
        <f>IFERROR(VALUE(objective_indicators_result[[#This Row],[skeleton]]), "None")</f>
        <v>None</v>
      </c>
    </row>
    <row r="126" spans="1:14">
      <c r="A126" t="s">
        <v>10</v>
      </c>
      <c r="B126" t="s">
        <v>156</v>
      </c>
      <c r="C126" t="s">
        <v>74</v>
      </c>
      <c r="D126" t="s">
        <v>13</v>
      </c>
      <c r="E126" t="s">
        <v>204</v>
      </c>
      <c r="F126">
        <v>1</v>
      </c>
      <c r="G126" t="s">
        <v>205</v>
      </c>
      <c r="H126" t="s">
        <v>206</v>
      </c>
      <c r="I126">
        <v>0.1048</v>
      </c>
      <c r="J126">
        <v>0.14180000000000001</v>
      </c>
      <c r="K126" t="str">
        <f>objective_indicators_result[[#This Row],[model]]&amp;objective_indicators_result[[#This Row],[mode]]&amp;objective_indicators_result[[#This Row],[timestamp]]&amp;objective_indicators_result[[#This Row],[level]]</f>
        <v>Mistralcascade20250210-0241231</v>
      </c>
      <c r="M126">
        <f>IFERROR(VALUE(objective_indicators_result[[#This Row],[checklist]]), "None")</f>
        <v>2.1700000000000001E-2</v>
      </c>
      <c r="N126" s="4">
        <f>IFERROR(VALUE(objective_indicators_result[[#This Row],[skeleton]]), "None")</f>
        <v>7.7600000000000002E-2</v>
      </c>
    </row>
    <row r="127" spans="1:14">
      <c r="A127" t="s">
        <v>10</v>
      </c>
      <c r="B127" t="s">
        <v>156</v>
      </c>
      <c r="C127" t="s">
        <v>74</v>
      </c>
      <c r="D127" t="s">
        <v>13</v>
      </c>
      <c r="E127" t="s">
        <v>207</v>
      </c>
      <c r="F127">
        <v>2</v>
      </c>
      <c r="G127" t="s">
        <v>15</v>
      </c>
      <c r="H127" t="s">
        <v>208</v>
      </c>
      <c r="I127">
        <v>2.3E-2</v>
      </c>
      <c r="J127">
        <v>1.2500000000000001E-2</v>
      </c>
      <c r="K127" t="str">
        <f>objective_indicators_result[[#This Row],[model]]&amp;objective_indicators_result[[#This Row],[mode]]&amp;objective_indicators_result[[#This Row],[timestamp]]&amp;objective_indicators_result[[#This Row],[level]]</f>
        <v>Mistralcascade20250210-0247042</v>
      </c>
      <c r="M127" t="str">
        <f>IFERROR(VALUE(objective_indicators_result[[#This Row],[checklist]]), "None")</f>
        <v>None</v>
      </c>
      <c r="N127" s="4">
        <f>IFERROR(VALUE(objective_indicators_result[[#This Row],[skeleton]]), "None")</f>
        <v>4.5999999999999999E-2</v>
      </c>
    </row>
    <row r="128" spans="1:14">
      <c r="A128" t="s">
        <v>10</v>
      </c>
      <c r="B128" t="s">
        <v>156</v>
      </c>
      <c r="C128" t="s">
        <v>74</v>
      </c>
      <c r="D128" t="s">
        <v>13</v>
      </c>
      <c r="E128" t="s">
        <v>209</v>
      </c>
      <c r="F128">
        <v>3</v>
      </c>
      <c r="G128" t="s">
        <v>15</v>
      </c>
      <c r="H128" t="s">
        <v>15</v>
      </c>
      <c r="I128">
        <v>4.9500000000000002E-2</v>
      </c>
      <c r="J128">
        <v>5.220000000000001E-2</v>
      </c>
      <c r="K128" t="str">
        <f>objective_indicators_result[[#This Row],[model]]&amp;objective_indicators_result[[#This Row],[mode]]&amp;objective_indicators_result[[#This Row],[timestamp]]&amp;objective_indicators_result[[#This Row],[level]]</f>
        <v>Mistralcascade20250210-0250453</v>
      </c>
      <c r="M128" t="str">
        <f>IFERROR(VALUE(objective_indicators_result[[#This Row],[checklist]]), "None")</f>
        <v>None</v>
      </c>
      <c r="N128" s="4" t="str">
        <f>IFERROR(VALUE(objective_indicators_result[[#This Row],[skeleton]]), "None")</f>
        <v>None</v>
      </c>
    </row>
    <row r="129" spans="1:14">
      <c r="A129" t="s">
        <v>10</v>
      </c>
      <c r="B129" t="s">
        <v>156</v>
      </c>
      <c r="C129" t="s">
        <v>74</v>
      </c>
      <c r="D129" t="s">
        <v>16</v>
      </c>
      <c r="E129" t="s">
        <v>210</v>
      </c>
      <c r="F129">
        <v>1</v>
      </c>
      <c r="G129" t="s">
        <v>15</v>
      </c>
      <c r="H129" t="s">
        <v>15</v>
      </c>
      <c r="I129">
        <v>5.9799999999999992E-2</v>
      </c>
      <c r="J129">
        <v>7.0000000000000007E-2</v>
      </c>
      <c r="K129" t="str">
        <f>objective_indicators_result[[#This Row],[model]]&amp;objective_indicators_result[[#This Row],[mode]]&amp;objective_indicators_result[[#This Row],[timestamp]]&amp;objective_indicators_result[[#This Row],[level]]</f>
        <v>Mistraldirect20250210-0454321</v>
      </c>
      <c r="M129" t="str">
        <f>IFERROR(VALUE(objective_indicators_result[[#This Row],[checklist]]), "None")</f>
        <v>None</v>
      </c>
      <c r="N129" s="4" t="str">
        <f>IFERROR(VALUE(objective_indicators_result[[#This Row],[skeleton]]), "None")</f>
        <v>None</v>
      </c>
    </row>
    <row r="130" spans="1:14">
      <c r="A130" t="s">
        <v>10</v>
      </c>
      <c r="B130" t="s">
        <v>156</v>
      </c>
      <c r="C130" t="s">
        <v>74</v>
      </c>
      <c r="D130" t="s">
        <v>16</v>
      </c>
      <c r="E130" t="s">
        <v>211</v>
      </c>
      <c r="F130">
        <v>2</v>
      </c>
      <c r="G130" t="s">
        <v>15</v>
      </c>
      <c r="H130" t="s">
        <v>15</v>
      </c>
      <c r="I130">
        <v>6.8099999999999994E-2</v>
      </c>
      <c r="J130">
        <v>9.0200000000000002E-2</v>
      </c>
      <c r="K130" t="str">
        <f>objective_indicators_result[[#This Row],[model]]&amp;objective_indicators_result[[#This Row],[mode]]&amp;objective_indicators_result[[#This Row],[timestamp]]&amp;objective_indicators_result[[#This Row],[level]]</f>
        <v>Mistraldirect20250210-0457372</v>
      </c>
      <c r="M130" t="str">
        <f>IFERROR(VALUE(objective_indicators_result[[#This Row],[checklist]]), "None")</f>
        <v>None</v>
      </c>
      <c r="N130" s="4" t="str">
        <f>IFERROR(VALUE(objective_indicators_result[[#This Row],[skeleton]]), "None")</f>
        <v>None</v>
      </c>
    </row>
    <row r="131" spans="1:14">
      <c r="A131" t="s">
        <v>10</v>
      </c>
      <c r="B131" t="s">
        <v>156</v>
      </c>
      <c r="C131" t="s">
        <v>74</v>
      </c>
      <c r="D131" t="s">
        <v>16</v>
      </c>
      <c r="E131" t="s">
        <v>212</v>
      </c>
      <c r="F131">
        <v>3</v>
      </c>
      <c r="G131" t="s">
        <v>15</v>
      </c>
      <c r="H131" t="s">
        <v>15</v>
      </c>
      <c r="I131">
        <v>9.8000000000000004E-2</v>
      </c>
      <c r="J131">
        <v>9.1899999999999996E-2</v>
      </c>
      <c r="K131" t="str">
        <f>objective_indicators_result[[#This Row],[model]]&amp;objective_indicators_result[[#This Row],[mode]]&amp;objective_indicators_result[[#This Row],[timestamp]]&amp;objective_indicators_result[[#This Row],[level]]</f>
        <v>Mistraldirect20250210-0501073</v>
      </c>
      <c r="M131" t="str">
        <f>IFERROR(VALUE(objective_indicators_result[[#This Row],[checklist]]), "None")</f>
        <v>None</v>
      </c>
      <c r="N131" s="4" t="str">
        <f>IFERROR(VALUE(objective_indicators_result[[#This Row],[skeleton]]), "None")</f>
        <v>None</v>
      </c>
    </row>
    <row r="132" spans="1:14">
      <c r="A132" t="s">
        <v>10</v>
      </c>
      <c r="B132" t="s">
        <v>156</v>
      </c>
      <c r="C132" t="s">
        <v>84</v>
      </c>
      <c r="D132" t="s">
        <v>13</v>
      </c>
      <c r="E132" t="s">
        <v>213</v>
      </c>
      <c r="F132">
        <v>1</v>
      </c>
      <c r="G132" t="s">
        <v>214</v>
      </c>
      <c r="H132" t="s">
        <v>215</v>
      </c>
      <c r="I132">
        <v>2.06E-2</v>
      </c>
      <c r="J132">
        <v>0</v>
      </c>
      <c r="K132" t="str">
        <f>objective_indicators_result[[#This Row],[model]]&amp;objective_indicators_result[[#This Row],[mode]]&amp;objective_indicators_result[[#This Row],[timestamp]]&amp;objective_indicators_result[[#This Row],[level]]</f>
        <v>phi4cascade20250210-0316381</v>
      </c>
      <c r="M132">
        <f>IFERROR(VALUE(objective_indicators_result[[#This Row],[checklist]]), "None")</f>
        <v>0.37209999999999999</v>
      </c>
      <c r="N132" s="4">
        <f>IFERROR(VALUE(objective_indicators_result[[#This Row],[skeleton]]), "None")</f>
        <v>3.88999999999999E-2</v>
      </c>
    </row>
    <row r="133" spans="1:14">
      <c r="A133" t="s">
        <v>10</v>
      </c>
      <c r="B133" t="s">
        <v>156</v>
      </c>
      <c r="C133" t="s">
        <v>84</v>
      </c>
      <c r="D133" t="s">
        <v>13</v>
      </c>
      <c r="E133" t="s">
        <v>216</v>
      </c>
      <c r="F133">
        <v>2</v>
      </c>
      <c r="G133" t="s">
        <v>15</v>
      </c>
      <c r="H133" t="s">
        <v>217</v>
      </c>
      <c r="I133">
        <v>7.7799999999999994E-2</v>
      </c>
      <c r="J133">
        <v>8.5300000000000001E-2</v>
      </c>
      <c r="K133" t="str">
        <f>objective_indicators_result[[#This Row],[model]]&amp;objective_indicators_result[[#This Row],[mode]]&amp;objective_indicators_result[[#This Row],[timestamp]]&amp;objective_indicators_result[[#This Row],[level]]</f>
        <v>phi4cascade20250210-0331172</v>
      </c>
      <c r="M133" t="str">
        <f>IFERROR(VALUE(objective_indicators_result[[#This Row],[checklist]]), "None")</f>
        <v>None</v>
      </c>
      <c r="N133" s="4">
        <f>IFERROR(VALUE(objective_indicators_result[[#This Row],[skeleton]]), "None")</f>
        <v>4.2700000000000002E-2</v>
      </c>
    </row>
    <row r="134" spans="1:14">
      <c r="A134" t="s">
        <v>10</v>
      </c>
      <c r="B134" t="s">
        <v>156</v>
      </c>
      <c r="C134" t="s">
        <v>84</v>
      </c>
      <c r="D134" t="s">
        <v>13</v>
      </c>
      <c r="E134" t="s">
        <v>218</v>
      </c>
      <c r="F134">
        <v>3</v>
      </c>
      <c r="G134" t="s">
        <v>15</v>
      </c>
      <c r="H134" t="s">
        <v>15</v>
      </c>
      <c r="I134">
        <v>6.9599999999999995E-2</v>
      </c>
      <c r="J134">
        <v>8.6300000000000002E-2</v>
      </c>
      <c r="K134" t="str">
        <f>objective_indicators_result[[#This Row],[model]]&amp;objective_indicators_result[[#This Row],[mode]]&amp;objective_indicators_result[[#This Row],[timestamp]]&amp;objective_indicators_result[[#This Row],[level]]</f>
        <v>phi4cascade20250210-0342113</v>
      </c>
      <c r="M134" t="str">
        <f>IFERROR(VALUE(objective_indicators_result[[#This Row],[checklist]]), "None")</f>
        <v>None</v>
      </c>
      <c r="N134" s="4" t="str">
        <f>IFERROR(VALUE(objective_indicators_result[[#This Row],[skeleton]]), "None")</f>
        <v>None</v>
      </c>
    </row>
    <row r="135" spans="1:14">
      <c r="A135" t="s">
        <v>10</v>
      </c>
      <c r="B135" t="s">
        <v>156</v>
      </c>
      <c r="C135" t="s">
        <v>84</v>
      </c>
      <c r="D135" t="s">
        <v>16</v>
      </c>
      <c r="E135" t="s">
        <v>219</v>
      </c>
      <c r="F135">
        <v>1</v>
      </c>
      <c r="G135" t="s">
        <v>15</v>
      </c>
      <c r="H135" t="s">
        <v>15</v>
      </c>
      <c r="I135">
        <v>0.1103</v>
      </c>
      <c r="J135">
        <v>0.128</v>
      </c>
      <c r="K135" t="str">
        <f>objective_indicators_result[[#This Row],[model]]&amp;objective_indicators_result[[#This Row],[mode]]&amp;objective_indicators_result[[#This Row],[timestamp]]&amp;objective_indicators_result[[#This Row],[level]]</f>
        <v>phi4direct20250210-0521351</v>
      </c>
      <c r="M135" t="str">
        <f>IFERROR(VALUE(objective_indicators_result[[#This Row],[checklist]]), "None")</f>
        <v>None</v>
      </c>
      <c r="N135" s="4" t="str">
        <f>IFERROR(VALUE(objective_indicators_result[[#This Row],[skeleton]]), "None")</f>
        <v>None</v>
      </c>
    </row>
    <row r="136" spans="1:14">
      <c r="A136" t="s">
        <v>10</v>
      </c>
      <c r="B136" t="s">
        <v>156</v>
      </c>
      <c r="C136" t="s">
        <v>84</v>
      </c>
      <c r="D136" t="s">
        <v>16</v>
      </c>
      <c r="E136" t="s">
        <v>220</v>
      </c>
      <c r="F136">
        <v>2</v>
      </c>
      <c r="G136" t="s">
        <v>15</v>
      </c>
      <c r="H136" t="s">
        <v>15</v>
      </c>
      <c r="I136">
        <v>6.9400000000000003E-2</v>
      </c>
      <c r="J136">
        <v>8.5099999999999995E-2</v>
      </c>
      <c r="K136" t="str">
        <f>objective_indicators_result[[#This Row],[model]]&amp;objective_indicators_result[[#This Row],[mode]]&amp;objective_indicators_result[[#This Row],[timestamp]]&amp;objective_indicators_result[[#This Row],[level]]</f>
        <v>phi4direct20250210-0533142</v>
      </c>
      <c r="M136" t="str">
        <f>IFERROR(VALUE(objective_indicators_result[[#This Row],[checklist]]), "None")</f>
        <v>None</v>
      </c>
      <c r="N136" s="4" t="str">
        <f>IFERROR(VALUE(objective_indicators_result[[#This Row],[skeleton]]), "None")</f>
        <v>None</v>
      </c>
    </row>
    <row r="137" spans="1:14">
      <c r="A137" t="s">
        <v>10</v>
      </c>
      <c r="B137" t="s">
        <v>156</v>
      </c>
      <c r="C137" t="s">
        <v>84</v>
      </c>
      <c r="D137" t="s">
        <v>16</v>
      </c>
      <c r="E137" t="s">
        <v>221</v>
      </c>
      <c r="F137">
        <v>3</v>
      </c>
      <c r="G137" t="s">
        <v>15</v>
      </c>
      <c r="H137" t="s">
        <v>15</v>
      </c>
      <c r="I137">
        <v>0.1565</v>
      </c>
      <c r="J137">
        <v>0.12470000000000001</v>
      </c>
      <c r="K137" t="str">
        <f>objective_indicators_result[[#This Row],[model]]&amp;objective_indicators_result[[#This Row],[mode]]&amp;objective_indicators_result[[#This Row],[timestamp]]&amp;objective_indicators_result[[#This Row],[level]]</f>
        <v>phi4direct20250210-0541423</v>
      </c>
      <c r="M137" t="str">
        <f>IFERROR(VALUE(objective_indicators_result[[#This Row],[checklist]]), "None")</f>
        <v>None</v>
      </c>
      <c r="N137" s="4" t="str">
        <f>IFERROR(VALUE(objective_indicators_result[[#This Row],[skeleton]]), "None")</f>
        <v>None</v>
      </c>
    </row>
    <row r="138" spans="1:14">
      <c r="A138" t="s">
        <v>10</v>
      </c>
      <c r="B138" t="s">
        <v>222</v>
      </c>
      <c r="C138" t="s">
        <v>12</v>
      </c>
      <c r="D138" t="s">
        <v>13</v>
      </c>
      <c r="E138" t="s">
        <v>223</v>
      </c>
      <c r="F138">
        <v>3</v>
      </c>
      <c r="G138" t="s">
        <v>15</v>
      </c>
      <c r="H138" t="s">
        <v>15</v>
      </c>
      <c r="I138">
        <v>2.0500000000000004E-2</v>
      </c>
      <c r="J138">
        <v>3.0000000000000001E-3</v>
      </c>
      <c r="K138" t="str">
        <f>objective_indicators_result[[#This Row],[model]]&amp;objective_indicators_result[[#This Row],[mode]]&amp;objective_indicators_result[[#This Row],[timestamp]]&amp;objective_indicators_result[[#This Row],[level]]</f>
        <v>codellamacascade20250210-1119023</v>
      </c>
      <c r="M138" t="str">
        <f>IFERROR(VALUE(objective_indicators_result[[#This Row],[checklist]]), "None")</f>
        <v>None</v>
      </c>
      <c r="N138" s="4" t="str">
        <f>IFERROR(VALUE(objective_indicators_result[[#This Row],[skeleton]]), "None")</f>
        <v>None</v>
      </c>
    </row>
    <row r="139" spans="1:14">
      <c r="A139" t="s">
        <v>10</v>
      </c>
      <c r="B139" t="s">
        <v>222</v>
      </c>
      <c r="C139" t="s">
        <v>12</v>
      </c>
      <c r="D139" t="s">
        <v>16</v>
      </c>
      <c r="E139" t="s">
        <v>224</v>
      </c>
      <c r="F139">
        <v>3</v>
      </c>
      <c r="G139" t="s">
        <v>15</v>
      </c>
      <c r="H139" t="s">
        <v>15</v>
      </c>
      <c r="I139">
        <v>4.3499999999999997E-2</v>
      </c>
      <c r="J139">
        <v>0</v>
      </c>
      <c r="K139" t="str">
        <f>objective_indicators_result[[#This Row],[model]]&amp;objective_indicators_result[[#This Row],[mode]]&amp;objective_indicators_result[[#This Row],[timestamp]]&amp;objective_indicators_result[[#This Row],[level]]</f>
        <v>codellamadirect20250210-1327463</v>
      </c>
      <c r="M139" t="str">
        <f>IFERROR(VALUE(objective_indicators_result[[#This Row],[checklist]]), "None")</f>
        <v>None</v>
      </c>
      <c r="N139" s="4" t="str">
        <f>IFERROR(VALUE(objective_indicators_result[[#This Row],[skeleton]]), "None")</f>
        <v>None</v>
      </c>
    </row>
    <row r="140" spans="1:14">
      <c r="A140" t="s">
        <v>10</v>
      </c>
      <c r="B140" t="s">
        <v>222</v>
      </c>
      <c r="C140" t="s">
        <v>18</v>
      </c>
      <c r="D140" t="s">
        <v>13</v>
      </c>
      <c r="E140" t="s">
        <v>225</v>
      </c>
      <c r="F140">
        <v>1</v>
      </c>
      <c r="G140" t="s">
        <v>226</v>
      </c>
      <c r="H140" t="s">
        <v>227</v>
      </c>
      <c r="I140">
        <v>7.9899999999999999E-2</v>
      </c>
      <c r="J140">
        <v>0</v>
      </c>
      <c r="K140" t="str">
        <f>objective_indicators_result[[#This Row],[model]]&amp;objective_indicators_result[[#This Row],[mode]]&amp;objective_indicators_result[[#This Row],[timestamp]]&amp;objective_indicators_result[[#This Row],[level]]</f>
        <v>gemmacascade20250210-1010591</v>
      </c>
      <c r="M140">
        <f>IFERROR(VALUE(objective_indicators_result[[#This Row],[checklist]]), "None")</f>
        <v>0.36249999999999999</v>
      </c>
      <c r="N140" s="4">
        <f>IFERROR(VALUE(objective_indicators_result[[#This Row],[skeleton]]), "None")</f>
        <v>8.2299999999999998E-2</v>
      </c>
    </row>
    <row r="141" spans="1:14">
      <c r="A141" t="s">
        <v>10</v>
      </c>
      <c r="B141" t="s">
        <v>222</v>
      </c>
      <c r="C141" t="s">
        <v>18</v>
      </c>
      <c r="D141" t="s">
        <v>13</v>
      </c>
      <c r="E141" t="s">
        <v>228</v>
      </c>
      <c r="F141">
        <v>2</v>
      </c>
      <c r="G141" t="s">
        <v>15</v>
      </c>
      <c r="H141" t="s">
        <v>229</v>
      </c>
      <c r="I141">
        <v>5.7099999999999998E-2</v>
      </c>
      <c r="J141">
        <v>0</v>
      </c>
      <c r="K141" t="str">
        <f>objective_indicators_result[[#This Row],[model]]&amp;objective_indicators_result[[#This Row],[mode]]&amp;objective_indicators_result[[#This Row],[timestamp]]&amp;objective_indicators_result[[#This Row],[level]]</f>
        <v>gemmacascade20250210-1014072</v>
      </c>
      <c r="M141" t="str">
        <f>IFERROR(VALUE(objective_indicators_result[[#This Row],[checklist]]), "None")</f>
        <v>None</v>
      </c>
      <c r="N141" s="4">
        <f>IFERROR(VALUE(objective_indicators_result[[#This Row],[skeleton]]), "None")</f>
        <v>6.9800000000000001E-2</v>
      </c>
    </row>
    <row r="142" spans="1:14">
      <c r="A142" t="s">
        <v>10</v>
      </c>
      <c r="B142" t="s">
        <v>222</v>
      </c>
      <c r="C142" t="s">
        <v>18</v>
      </c>
      <c r="D142" t="s">
        <v>13</v>
      </c>
      <c r="E142" t="s">
        <v>230</v>
      </c>
      <c r="F142">
        <v>3</v>
      </c>
      <c r="G142" t="s">
        <v>15</v>
      </c>
      <c r="H142" t="s">
        <v>15</v>
      </c>
      <c r="I142">
        <v>6.0299999999999999E-2</v>
      </c>
      <c r="J142">
        <v>0</v>
      </c>
      <c r="K142" t="str">
        <f>objective_indicators_result[[#This Row],[model]]&amp;objective_indicators_result[[#This Row],[mode]]&amp;objective_indicators_result[[#This Row],[timestamp]]&amp;objective_indicators_result[[#This Row],[level]]</f>
        <v>gemmacascade20250210-1016113</v>
      </c>
      <c r="M142" t="str">
        <f>IFERROR(VALUE(objective_indicators_result[[#This Row],[checklist]]), "None")</f>
        <v>None</v>
      </c>
      <c r="N142" s="4" t="str">
        <f>IFERROR(VALUE(objective_indicators_result[[#This Row],[skeleton]]), "None")</f>
        <v>None</v>
      </c>
    </row>
    <row r="143" spans="1:14">
      <c r="A143" t="s">
        <v>10</v>
      </c>
      <c r="B143" t="s">
        <v>222</v>
      </c>
      <c r="C143" t="s">
        <v>18</v>
      </c>
      <c r="D143" t="s">
        <v>16</v>
      </c>
      <c r="E143" t="s">
        <v>231</v>
      </c>
      <c r="F143">
        <v>1</v>
      </c>
      <c r="G143" t="s">
        <v>15</v>
      </c>
      <c r="H143" t="s">
        <v>15</v>
      </c>
      <c r="I143">
        <v>2.12E-2</v>
      </c>
      <c r="J143">
        <v>0</v>
      </c>
      <c r="K143" t="str">
        <f>objective_indicators_result[[#This Row],[model]]&amp;objective_indicators_result[[#This Row],[mode]]&amp;objective_indicators_result[[#This Row],[timestamp]]&amp;objective_indicators_result[[#This Row],[level]]</f>
        <v>gemmadirect20250210-1235391</v>
      </c>
      <c r="M143" t="str">
        <f>IFERROR(VALUE(objective_indicators_result[[#This Row],[checklist]]), "None")</f>
        <v>None</v>
      </c>
      <c r="N143" s="4" t="str">
        <f>IFERROR(VALUE(objective_indicators_result[[#This Row],[skeleton]]), "None")</f>
        <v>None</v>
      </c>
    </row>
    <row r="144" spans="1:14">
      <c r="A144" t="s">
        <v>10</v>
      </c>
      <c r="B144" t="s">
        <v>222</v>
      </c>
      <c r="C144" t="s">
        <v>18</v>
      </c>
      <c r="D144" t="s">
        <v>16</v>
      </c>
      <c r="E144" t="s">
        <v>232</v>
      </c>
      <c r="F144">
        <v>2</v>
      </c>
      <c r="G144" t="s">
        <v>15</v>
      </c>
      <c r="H144" t="s">
        <v>15</v>
      </c>
      <c r="I144">
        <v>2.5000000000000001E-2</v>
      </c>
      <c r="J144">
        <v>0</v>
      </c>
      <c r="K144" t="str">
        <f>objective_indicators_result[[#This Row],[model]]&amp;objective_indicators_result[[#This Row],[mode]]&amp;objective_indicators_result[[#This Row],[timestamp]]&amp;objective_indicators_result[[#This Row],[level]]</f>
        <v>gemmadirect20250210-1237042</v>
      </c>
      <c r="M144" t="str">
        <f>IFERROR(VALUE(objective_indicators_result[[#This Row],[checklist]]), "None")</f>
        <v>None</v>
      </c>
      <c r="N144" s="4" t="str">
        <f>IFERROR(VALUE(objective_indicators_result[[#This Row],[skeleton]]), "None")</f>
        <v>None</v>
      </c>
    </row>
    <row r="145" spans="1:14">
      <c r="A145" t="s">
        <v>10</v>
      </c>
      <c r="B145" t="s">
        <v>222</v>
      </c>
      <c r="C145" t="s">
        <v>18</v>
      </c>
      <c r="D145" t="s">
        <v>16</v>
      </c>
      <c r="E145" t="s">
        <v>233</v>
      </c>
      <c r="F145">
        <v>3</v>
      </c>
      <c r="G145" t="s">
        <v>15</v>
      </c>
      <c r="H145" t="s">
        <v>15</v>
      </c>
      <c r="I145">
        <v>0.05</v>
      </c>
      <c r="J145">
        <v>0</v>
      </c>
      <c r="K145" t="str">
        <f>objective_indicators_result[[#This Row],[model]]&amp;objective_indicators_result[[#This Row],[mode]]&amp;objective_indicators_result[[#This Row],[timestamp]]&amp;objective_indicators_result[[#This Row],[level]]</f>
        <v>gemmadirect20250210-1238053</v>
      </c>
      <c r="M145" t="str">
        <f>IFERROR(VALUE(objective_indicators_result[[#This Row],[checklist]]), "None")</f>
        <v>None</v>
      </c>
      <c r="N145" s="4" t="str">
        <f>IFERROR(VALUE(objective_indicators_result[[#This Row],[skeleton]]), "None")</f>
        <v>None</v>
      </c>
    </row>
    <row r="146" spans="1:14">
      <c r="A146" t="s">
        <v>10</v>
      </c>
      <c r="B146" t="s">
        <v>222</v>
      </c>
      <c r="C146" t="s">
        <v>28</v>
      </c>
      <c r="D146" t="s">
        <v>13</v>
      </c>
      <c r="E146" t="s">
        <v>234</v>
      </c>
      <c r="F146">
        <v>1</v>
      </c>
      <c r="G146" t="s">
        <v>235</v>
      </c>
      <c r="H146" t="s">
        <v>236</v>
      </c>
      <c r="I146">
        <v>7.9299999999999995E-2</v>
      </c>
      <c r="J146">
        <v>0.11409999999999999</v>
      </c>
      <c r="K146" t="str">
        <f>objective_indicators_result[[#This Row],[model]]&amp;objective_indicators_result[[#This Row],[mode]]&amp;objective_indicators_result[[#This Row],[timestamp]]&amp;objective_indicators_result[[#This Row],[level]]</f>
        <v>gemma2cascade20250210-1017191</v>
      </c>
      <c r="M146">
        <f>IFERROR(VALUE(objective_indicators_result[[#This Row],[checklist]]), "None")</f>
        <v>0.39250000000000002</v>
      </c>
      <c r="N146" s="4">
        <f>IFERROR(VALUE(objective_indicators_result[[#This Row],[skeleton]]), "None")</f>
        <v>7.1999999999999897E-2</v>
      </c>
    </row>
    <row r="147" spans="1:14">
      <c r="A147" t="s">
        <v>10</v>
      </c>
      <c r="B147" t="s">
        <v>222</v>
      </c>
      <c r="C147" t="s">
        <v>28</v>
      </c>
      <c r="D147" t="s">
        <v>13</v>
      </c>
      <c r="E147" t="s">
        <v>237</v>
      </c>
      <c r="F147">
        <v>2</v>
      </c>
      <c r="G147" t="s">
        <v>15</v>
      </c>
      <c r="H147" t="s">
        <v>238</v>
      </c>
      <c r="I147">
        <v>9.98E-2</v>
      </c>
      <c r="J147">
        <v>9.4899999999999998E-2</v>
      </c>
      <c r="K147" t="str">
        <f>objective_indicators_result[[#This Row],[model]]&amp;objective_indicators_result[[#This Row],[mode]]&amp;objective_indicators_result[[#This Row],[timestamp]]&amp;objective_indicators_result[[#This Row],[level]]</f>
        <v>gemma2cascade20250210-1025452</v>
      </c>
      <c r="M147" t="str">
        <f>IFERROR(VALUE(objective_indicators_result[[#This Row],[checklist]]), "None")</f>
        <v>None</v>
      </c>
      <c r="N147" s="4">
        <f>IFERROR(VALUE(objective_indicators_result[[#This Row],[skeleton]]), "None")</f>
        <v>6.5500000000000003E-2</v>
      </c>
    </row>
    <row r="148" spans="1:14">
      <c r="A148" t="s">
        <v>10</v>
      </c>
      <c r="B148" t="s">
        <v>222</v>
      </c>
      <c r="C148" t="s">
        <v>28</v>
      </c>
      <c r="D148" t="s">
        <v>13</v>
      </c>
      <c r="E148" t="s">
        <v>239</v>
      </c>
      <c r="F148">
        <v>3</v>
      </c>
      <c r="G148" t="s">
        <v>15</v>
      </c>
      <c r="H148" t="s">
        <v>15</v>
      </c>
      <c r="I148">
        <v>8.0799999999999997E-2</v>
      </c>
      <c r="J148">
        <v>5.57E-2</v>
      </c>
      <c r="K148" t="str">
        <f>objective_indicators_result[[#This Row],[model]]&amp;objective_indicators_result[[#This Row],[mode]]&amp;objective_indicators_result[[#This Row],[timestamp]]&amp;objective_indicators_result[[#This Row],[level]]</f>
        <v>gemma2cascade20250210-1033583</v>
      </c>
      <c r="M148" t="str">
        <f>IFERROR(VALUE(objective_indicators_result[[#This Row],[checklist]]), "None")</f>
        <v>None</v>
      </c>
      <c r="N148" s="4" t="str">
        <f>IFERROR(VALUE(objective_indicators_result[[#This Row],[skeleton]]), "None")</f>
        <v>None</v>
      </c>
    </row>
    <row r="149" spans="1:14">
      <c r="A149" t="s">
        <v>10</v>
      </c>
      <c r="B149" t="s">
        <v>222</v>
      </c>
      <c r="C149" t="s">
        <v>28</v>
      </c>
      <c r="D149" t="s">
        <v>16</v>
      </c>
      <c r="E149" t="s">
        <v>240</v>
      </c>
      <c r="F149">
        <v>1</v>
      </c>
      <c r="G149" t="s">
        <v>15</v>
      </c>
      <c r="H149" t="s">
        <v>15</v>
      </c>
      <c r="I149">
        <v>5.4100000000000002E-2</v>
      </c>
      <c r="J149">
        <v>0.1173</v>
      </c>
      <c r="K149" t="str">
        <f>objective_indicators_result[[#This Row],[model]]&amp;objective_indicators_result[[#This Row],[mode]]&amp;objective_indicators_result[[#This Row],[timestamp]]&amp;objective_indicators_result[[#This Row],[level]]</f>
        <v>gemma2direct20250210-1239221</v>
      </c>
      <c r="M149" t="str">
        <f>IFERROR(VALUE(objective_indicators_result[[#This Row],[checklist]]), "None")</f>
        <v>None</v>
      </c>
      <c r="N149" s="4" t="str">
        <f>IFERROR(VALUE(objective_indicators_result[[#This Row],[skeleton]]), "None")</f>
        <v>None</v>
      </c>
    </row>
    <row r="150" spans="1:14">
      <c r="A150" t="s">
        <v>10</v>
      </c>
      <c r="B150" t="s">
        <v>222</v>
      </c>
      <c r="C150" t="s">
        <v>28</v>
      </c>
      <c r="D150" t="s">
        <v>16</v>
      </c>
      <c r="E150" t="s">
        <v>241</v>
      </c>
      <c r="F150">
        <v>2</v>
      </c>
      <c r="G150" t="s">
        <v>15</v>
      </c>
      <c r="H150" t="s">
        <v>15</v>
      </c>
      <c r="I150">
        <v>5.680000000000001E-2</v>
      </c>
      <c r="J150">
        <v>3.6999999999999998E-2</v>
      </c>
      <c r="K150" t="str">
        <f>objective_indicators_result[[#This Row],[model]]&amp;objective_indicators_result[[#This Row],[mode]]&amp;objective_indicators_result[[#This Row],[timestamp]]&amp;objective_indicators_result[[#This Row],[level]]</f>
        <v>gemma2direct20250210-1245342</v>
      </c>
      <c r="M150" t="str">
        <f>IFERROR(VALUE(objective_indicators_result[[#This Row],[checklist]]), "None")</f>
        <v>None</v>
      </c>
      <c r="N150" s="4" t="str">
        <f>IFERROR(VALUE(objective_indicators_result[[#This Row],[skeleton]]), "None")</f>
        <v>None</v>
      </c>
    </row>
    <row r="151" spans="1:14">
      <c r="A151" t="s">
        <v>10</v>
      </c>
      <c r="B151" t="s">
        <v>222</v>
      </c>
      <c r="C151" t="s">
        <v>28</v>
      </c>
      <c r="D151" t="s">
        <v>16</v>
      </c>
      <c r="E151" t="s">
        <v>242</v>
      </c>
      <c r="F151">
        <v>3</v>
      </c>
      <c r="G151" t="s">
        <v>15</v>
      </c>
      <c r="H151" t="s">
        <v>15</v>
      </c>
      <c r="I151">
        <v>9.7000000000000003E-2</v>
      </c>
      <c r="J151">
        <v>4.7199999999999999E-2</v>
      </c>
      <c r="K151" t="str">
        <f>objective_indicators_result[[#This Row],[model]]&amp;objective_indicators_result[[#This Row],[mode]]&amp;objective_indicators_result[[#This Row],[timestamp]]&amp;objective_indicators_result[[#This Row],[level]]</f>
        <v>gemma2direct20250210-1251053</v>
      </c>
      <c r="M151" t="str">
        <f>IFERROR(VALUE(objective_indicators_result[[#This Row],[checklist]]), "None")</f>
        <v>None</v>
      </c>
      <c r="N151" s="4" t="str">
        <f>IFERROR(VALUE(objective_indicators_result[[#This Row],[skeleton]]), "None")</f>
        <v>None</v>
      </c>
    </row>
    <row r="152" spans="1:14">
      <c r="A152" t="s">
        <v>10</v>
      </c>
      <c r="B152" t="s">
        <v>222</v>
      </c>
      <c r="C152" t="s">
        <v>38</v>
      </c>
      <c r="D152" t="s">
        <v>13</v>
      </c>
      <c r="E152" t="s">
        <v>243</v>
      </c>
      <c r="F152">
        <v>1</v>
      </c>
      <c r="G152" t="s">
        <v>40</v>
      </c>
      <c r="H152" t="s">
        <v>244</v>
      </c>
      <c r="I152">
        <v>0.14280000000000001</v>
      </c>
      <c r="J152">
        <v>0.33210000000000001</v>
      </c>
      <c r="K152" t="str">
        <f>objective_indicators_result[[#This Row],[model]]&amp;objective_indicators_result[[#This Row],[mode]]&amp;objective_indicators_result[[#This Row],[timestamp]]&amp;objective_indicators_result[[#This Row],[level]]</f>
        <v>gpt-3.5-turbo-0125cascade20250210-0940311</v>
      </c>
      <c r="M152">
        <f>IFERROR(VALUE(objective_indicators_result[[#This Row],[checklist]]), "None")</f>
        <v>0.4007</v>
      </c>
      <c r="N152" s="4">
        <f>IFERROR(VALUE(objective_indicators_result[[#This Row],[skeleton]]), "None")</f>
        <v>0.1022</v>
      </c>
    </row>
    <row r="153" spans="1:14">
      <c r="A153" t="s">
        <v>10</v>
      </c>
      <c r="B153" t="s">
        <v>222</v>
      </c>
      <c r="C153" t="s">
        <v>38</v>
      </c>
      <c r="D153" t="s">
        <v>13</v>
      </c>
      <c r="E153" t="s">
        <v>245</v>
      </c>
      <c r="F153">
        <v>2</v>
      </c>
      <c r="G153" t="s">
        <v>15</v>
      </c>
      <c r="H153" t="s">
        <v>246</v>
      </c>
      <c r="I153">
        <v>0.1313</v>
      </c>
      <c r="J153">
        <v>0.42170000000000002</v>
      </c>
      <c r="K153" t="str">
        <f>objective_indicators_result[[#This Row],[model]]&amp;objective_indicators_result[[#This Row],[mode]]&amp;objective_indicators_result[[#This Row],[timestamp]]&amp;objective_indicators_result[[#This Row],[level]]</f>
        <v>gpt-3.5-turbo-0125cascade20250210-0945492</v>
      </c>
      <c r="M153" t="str">
        <f>IFERROR(VALUE(objective_indicators_result[[#This Row],[checklist]]), "None")</f>
        <v>None</v>
      </c>
      <c r="N153" s="4">
        <f>IFERROR(VALUE(objective_indicators_result[[#This Row],[skeleton]]), "None")</f>
        <v>0.1145</v>
      </c>
    </row>
    <row r="154" spans="1:14">
      <c r="A154" t="s">
        <v>10</v>
      </c>
      <c r="B154" t="s">
        <v>222</v>
      </c>
      <c r="C154" t="s">
        <v>38</v>
      </c>
      <c r="D154" t="s">
        <v>13</v>
      </c>
      <c r="E154" t="s">
        <v>247</v>
      </c>
      <c r="F154">
        <v>3</v>
      </c>
      <c r="G154" t="s">
        <v>15</v>
      </c>
      <c r="H154" t="s">
        <v>15</v>
      </c>
      <c r="I154">
        <v>0.31619999999999998</v>
      </c>
      <c r="J154">
        <v>0.308</v>
      </c>
      <c r="K154" t="str">
        <f>objective_indicators_result[[#This Row],[model]]&amp;objective_indicators_result[[#This Row],[mode]]&amp;objective_indicators_result[[#This Row],[timestamp]]&amp;objective_indicators_result[[#This Row],[level]]</f>
        <v>gpt-3.5-turbo-0125cascade20250210-0950523</v>
      </c>
      <c r="M154" t="str">
        <f>IFERROR(VALUE(objective_indicators_result[[#This Row],[checklist]]), "None")</f>
        <v>None</v>
      </c>
      <c r="N154" s="4" t="str">
        <f>IFERROR(VALUE(objective_indicators_result[[#This Row],[skeleton]]), "None")</f>
        <v>None</v>
      </c>
    </row>
    <row r="155" spans="1:14">
      <c r="A155" t="s">
        <v>10</v>
      </c>
      <c r="B155" t="s">
        <v>222</v>
      </c>
      <c r="C155" t="s">
        <v>38</v>
      </c>
      <c r="D155" t="s">
        <v>16</v>
      </c>
      <c r="E155" t="s">
        <v>248</v>
      </c>
      <c r="F155">
        <v>1</v>
      </c>
      <c r="G155" t="s">
        <v>15</v>
      </c>
      <c r="H155" t="s">
        <v>15</v>
      </c>
      <c r="I155">
        <v>0.1133</v>
      </c>
      <c r="J155">
        <v>0.29110000000000003</v>
      </c>
      <c r="K155" t="str">
        <f>objective_indicators_result[[#This Row],[model]]&amp;objective_indicators_result[[#This Row],[mode]]&amp;objective_indicators_result[[#This Row],[timestamp]]&amp;objective_indicators_result[[#This Row],[level]]</f>
        <v>gpt-3.5-turbo-0125direct20250210-1210391</v>
      </c>
      <c r="M155" t="str">
        <f>IFERROR(VALUE(objective_indicators_result[[#This Row],[checklist]]), "None")</f>
        <v>None</v>
      </c>
      <c r="N155" s="4" t="str">
        <f>IFERROR(VALUE(objective_indicators_result[[#This Row],[skeleton]]), "None")</f>
        <v>None</v>
      </c>
    </row>
    <row r="156" spans="1:14">
      <c r="A156" t="s">
        <v>10</v>
      </c>
      <c r="B156" t="s">
        <v>222</v>
      </c>
      <c r="C156" t="s">
        <v>38</v>
      </c>
      <c r="D156" t="s">
        <v>16</v>
      </c>
      <c r="E156" t="s">
        <v>249</v>
      </c>
      <c r="F156">
        <v>2</v>
      </c>
      <c r="G156" t="s">
        <v>15</v>
      </c>
      <c r="H156" t="s">
        <v>15</v>
      </c>
      <c r="I156">
        <v>0.14399999999999999</v>
      </c>
      <c r="J156">
        <v>0.44140000000000001</v>
      </c>
      <c r="K156" t="str">
        <f>objective_indicators_result[[#This Row],[model]]&amp;objective_indicators_result[[#This Row],[mode]]&amp;objective_indicators_result[[#This Row],[timestamp]]&amp;objective_indicators_result[[#This Row],[level]]</f>
        <v>gpt-3.5-turbo-0125direct20250210-1214402</v>
      </c>
      <c r="M156" t="str">
        <f>IFERROR(VALUE(objective_indicators_result[[#This Row],[checklist]]), "None")</f>
        <v>None</v>
      </c>
      <c r="N156" s="4" t="str">
        <f>IFERROR(VALUE(objective_indicators_result[[#This Row],[skeleton]]), "None")</f>
        <v>None</v>
      </c>
    </row>
    <row r="157" spans="1:14">
      <c r="A157" t="s">
        <v>10</v>
      </c>
      <c r="B157" t="s">
        <v>222</v>
      </c>
      <c r="C157" t="s">
        <v>38</v>
      </c>
      <c r="D157" t="s">
        <v>16</v>
      </c>
      <c r="E157" t="s">
        <v>250</v>
      </c>
      <c r="F157">
        <v>3</v>
      </c>
      <c r="G157" t="s">
        <v>15</v>
      </c>
      <c r="H157" t="s">
        <v>15</v>
      </c>
      <c r="I157">
        <v>0.40970000000000001</v>
      </c>
      <c r="J157">
        <v>0.54430000000000001</v>
      </c>
      <c r="K157" t="str">
        <f>objective_indicators_result[[#This Row],[model]]&amp;objective_indicators_result[[#This Row],[mode]]&amp;objective_indicators_result[[#This Row],[timestamp]]&amp;objective_indicators_result[[#This Row],[level]]</f>
        <v>gpt-3.5-turbo-0125direct20250210-1219363</v>
      </c>
      <c r="M157" t="str">
        <f>IFERROR(VALUE(objective_indicators_result[[#This Row],[checklist]]), "None")</f>
        <v>None</v>
      </c>
      <c r="N157" s="4" t="str">
        <f>IFERROR(VALUE(objective_indicators_result[[#This Row],[skeleton]]), "None")</f>
        <v>None</v>
      </c>
    </row>
    <row r="158" spans="1:14">
      <c r="A158" t="s">
        <v>10</v>
      </c>
      <c r="B158" t="s">
        <v>222</v>
      </c>
      <c r="C158" t="s">
        <v>48</v>
      </c>
      <c r="D158" t="s">
        <v>13</v>
      </c>
      <c r="E158" t="s">
        <v>251</v>
      </c>
      <c r="F158">
        <v>1</v>
      </c>
      <c r="G158" t="s">
        <v>51</v>
      </c>
      <c r="H158" t="s">
        <v>252</v>
      </c>
      <c r="I158">
        <v>0</v>
      </c>
      <c r="J158">
        <v>0</v>
      </c>
      <c r="K158" t="str">
        <f>objective_indicators_result[[#This Row],[model]]&amp;objective_indicators_result[[#This Row],[mode]]&amp;objective_indicators_result[[#This Row],[timestamp]]&amp;objective_indicators_result[[#This Row],[level]]</f>
        <v>llama2cascade20250210-1151381</v>
      </c>
      <c r="M158">
        <f>IFERROR(VALUE(objective_indicators_result[[#This Row],[checklist]]), "None")</f>
        <v>0</v>
      </c>
      <c r="N158" s="4">
        <f>IFERROR(VALUE(objective_indicators_result[[#This Row],[skeleton]]), "None")</f>
        <v>8.8999999999999999E-3</v>
      </c>
    </row>
    <row r="159" spans="1:14">
      <c r="A159" t="s">
        <v>10</v>
      </c>
      <c r="B159" t="s">
        <v>222</v>
      </c>
      <c r="C159" t="s">
        <v>48</v>
      </c>
      <c r="D159" t="s">
        <v>13</v>
      </c>
      <c r="E159" t="s">
        <v>253</v>
      </c>
      <c r="F159">
        <v>2</v>
      </c>
      <c r="G159" t="s">
        <v>15</v>
      </c>
      <c r="H159" t="s">
        <v>51</v>
      </c>
      <c r="I159">
        <v>3.5000000000000005E-3</v>
      </c>
      <c r="J159">
        <v>0</v>
      </c>
      <c r="K159" t="str">
        <f>objective_indicators_result[[#This Row],[model]]&amp;objective_indicators_result[[#This Row],[mode]]&amp;objective_indicators_result[[#This Row],[timestamp]]&amp;objective_indicators_result[[#This Row],[level]]</f>
        <v>llama2cascade20250210-1155022</v>
      </c>
      <c r="M159" t="str">
        <f>IFERROR(VALUE(objective_indicators_result[[#This Row],[checklist]]), "None")</f>
        <v>None</v>
      </c>
      <c r="N159" s="4">
        <f>IFERROR(VALUE(objective_indicators_result[[#This Row],[skeleton]]), "None")</f>
        <v>0</v>
      </c>
    </row>
    <row r="160" spans="1:14">
      <c r="A160" t="s">
        <v>10</v>
      </c>
      <c r="B160" t="s">
        <v>222</v>
      </c>
      <c r="C160" t="s">
        <v>48</v>
      </c>
      <c r="D160" t="s">
        <v>16</v>
      </c>
      <c r="E160" t="s">
        <v>254</v>
      </c>
      <c r="F160">
        <v>1</v>
      </c>
      <c r="G160" t="s">
        <v>15</v>
      </c>
      <c r="H160" t="s">
        <v>15</v>
      </c>
      <c r="I160">
        <v>2.3999999999999998E-3</v>
      </c>
      <c r="J160">
        <v>0</v>
      </c>
      <c r="K160" t="str">
        <f>objective_indicators_result[[#This Row],[model]]&amp;objective_indicators_result[[#This Row],[mode]]&amp;objective_indicators_result[[#This Row],[timestamp]]&amp;objective_indicators_result[[#This Row],[level]]</f>
        <v>llama2direct20250210-1348531</v>
      </c>
      <c r="M160" t="str">
        <f>IFERROR(VALUE(objective_indicators_result[[#This Row],[checklist]]), "None")</f>
        <v>None</v>
      </c>
      <c r="N160" s="4" t="str">
        <f>IFERROR(VALUE(objective_indicators_result[[#This Row],[skeleton]]), "None")</f>
        <v>None</v>
      </c>
    </row>
    <row r="161" spans="1:14">
      <c r="A161" t="s">
        <v>10</v>
      </c>
      <c r="B161" t="s">
        <v>222</v>
      </c>
      <c r="C161" t="s">
        <v>48</v>
      </c>
      <c r="D161" t="s">
        <v>16</v>
      </c>
      <c r="E161" t="s">
        <v>255</v>
      </c>
      <c r="F161">
        <v>2</v>
      </c>
      <c r="G161" t="s">
        <v>15</v>
      </c>
      <c r="H161" t="s">
        <v>15</v>
      </c>
      <c r="I161">
        <v>7.7000000000000002E-3</v>
      </c>
      <c r="J161">
        <v>0</v>
      </c>
      <c r="K161" t="str">
        <f>objective_indicators_result[[#This Row],[model]]&amp;objective_indicators_result[[#This Row],[mode]]&amp;objective_indicators_result[[#This Row],[timestamp]]&amp;objective_indicators_result[[#This Row],[level]]</f>
        <v>llama2direct20250210-1350472</v>
      </c>
      <c r="M161" t="str">
        <f>IFERROR(VALUE(objective_indicators_result[[#This Row],[checklist]]), "None")</f>
        <v>None</v>
      </c>
      <c r="N161" s="4" t="str">
        <f>IFERROR(VALUE(objective_indicators_result[[#This Row],[skeleton]]), "None")</f>
        <v>None</v>
      </c>
    </row>
    <row r="162" spans="1:14">
      <c r="A162" t="s">
        <v>10</v>
      </c>
      <c r="B162" t="s">
        <v>222</v>
      </c>
      <c r="C162" t="s">
        <v>55</v>
      </c>
      <c r="D162" t="s">
        <v>13</v>
      </c>
      <c r="E162" t="s">
        <v>256</v>
      </c>
      <c r="F162">
        <v>1</v>
      </c>
      <c r="G162" t="s">
        <v>257</v>
      </c>
      <c r="H162" t="s">
        <v>258</v>
      </c>
      <c r="I162">
        <v>3.5000000000000005E-3</v>
      </c>
      <c r="J162">
        <v>0</v>
      </c>
      <c r="K162" t="str">
        <f>objective_indicators_result[[#This Row],[model]]&amp;objective_indicators_result[[#This Row],[mode]]&amp;objective_indicators_result[[#This Row],[timestamp]]&amp;objective_indicators_result[[#This Row],[level]]</f>
        <v>llama3.1cascade20250210-1158331</v>
      </c>
      <c r="M162">
        <f>IFERROR(VALUE(objective_indicators_result[[#This Row],[checklist]]), "None")</f>
        <v>4.7399999999999998E-2</v>
      </c>
      <c r="N162" s="4">
        <f>IFERROR(VALUE(objective_indicators_result[[#This Row],[skeleton]]), "None")</f>
        <v>2.2700000000000001E-2</v>
      </c>
    </row>
    <row r="163" spans="1:14">
      <c r="A163" t="s">
        <v>10</v>
      </c>
      <c r="B163" t="s">
        <v>222</v>
      </c>
      <c r="C163" t="s">
        <v>55</v>
      </c>
      <c r="D163" t="s">
        <v>13</v>
      </c>
      <c r="E163" t="s">
        <v>259</v>
      </c>
      <c r="F163">
        <v>2</v>
      </c>
      <c r="G163" t="s">
        <v>15</v>
      </c>
      <c r="H163" t="s">
        <v>260</v>
      </c>
      <c r="I163">
        <v>2.0899999999999998E-2</v>
      </c>
      <c r="J163">
        <v>1.18E-2</v>
      </c>
      <c r="K163" t="str">
        <f>objective_indicators_result[[#This Row],[model]]&amp;objective_indicators_result[[#This Row],[mode]]&amp;objective_indicators_result[[#This Row],[timestamp]]&amp;objective_indicators_result[[#This Row],[level]]</f>
        <v>llama3.1cascade20250210-1203342</v>
      </c>
      <c r="M163" t="str">
        <f>IFERROR(VALUE(objective_indicators_result[[#This Row],[checklist]]), "None")</f>
        <v>None</v>
      </c>
      <c r="N163" s="4">
        <f>IFERROR(VALUE(objective_indicators_result[[#This Row],[skeleton]]), "None")</f>
        <v>2.4799999999999999E-2</v>
      </c>
    </row>
    <row r="164" spans="1:14">
      <c r="A164" t="s">
        <v>10</v>
      </c>
      <c r="B164" t="s">
        <v>222</v>
      </c>
      <c r="C164" t="s">
        <v>55</v>
      </c>
      <c r="D164" t="s">
        <v>13</v>
      </c>
      <c r="E164" t="s">
        <v>261</v>
      </c>
      <c r="F164">
        <v>3</v>
      </c>
      <c r="G164" t="s">
        <v>15</v>
      </c>
      <c r="H164" t="s">
        <v>15</v>
      </c>
      <c r="I164">
        <v>4.6600000000000003E-2</v>
      </c>
      <c r="J164">
        <v>9.7000000000000003E-3</v>
      </c>
      <c r="K164" t="str">
        <f>objective_indicators_result[[#This Row],[model]]&amp;objective_indicators_result[[#This Row],[mode]]&amp;objective_indicators_result[[#This Row],[timestamp]]&amp;objective_indicators_result[[#This Row],[level]]</f>
        <v>llama3.1cascade20250210-1207323</v>
      </c>
      <c r="M164" t="str">
        <f>IFERROR(VALUE(objective_indicators_result[[#This Row],[checklist]]), "None")</f>
        <v>None</v>
      </c>
      <c r="N164" s="4" t="str">
        <f>IFERROR(VALUE(objective_indicators_result[[#This Row],[skeleton]]), "None")</f>
        <v>None</v>
      </c>
    </row>
    <row r="165" spans="1:14">
      <c r="A165" t="s">
        <v>10</v>
      </c>
      <c r="B165" t="s">
        <v>222</v>
      </c>
      <c r="C165" t="s">
        <v>55</v>
      </c>
      <c r="D165" t="s">
        <v>16</v>
      </c>
      <c r="E165" t="s">
        <v>262</v>
      </c>
      <c r="F165">
        <v>1</v>
      </c>
      <c r="G165" t="s">
        <v>15</v>
      </c>
      <c r="H165" t="s">
        <v>15</v>
      </c>
      <c r="I165">
        <v>2.2499999999999999E-2</v>
      </c>
      <c r="J165">
        <v>2.1399999999999995E-2</v>
      </c>
      <c r="K165" t="str">
        <f>objective_indicators_result[[#This Row],[model]]&amp;objective_indicators_result[[#This Row],[mode]]&amp;objective_indicators_result[[#This Row],[timestamp]]&amp;objective_indicators_result[[#This Row],[level]]</f>
        <v>llama3.1direct20250210-1354131</v>
      </c>
      <c r="M165" t="str">
        <f>IFERROR(VALUE(objective_indicators_result[[#This Row],[checklist]]), "None")</f>
        <v>None</v>
      </c>
      <c r="N165" s="4" t="str">
        <f>IFERROR(VALUE(objective_indicators_result[[#This Row],[skeleton]]), "None")</f>
        <v>None</v>
      </c>
    </row>
    <row r="166" spans="1:14">
      <c r="A166" t="s">
        <v>10</v>
      </c>
      <c r="B166" t="s">
        <v>222</v>
      </c>
      <c r="C166" t="s">
        <v>55</v>
      </c>
      <c r="D166" t="s">
        <v>16</v>
      </c>
      <c r="E166" t="s">
        <v>263</v>
      </c>
      <c r="F166">
        <v>2</v>
      </c>
      <c r="G166" t="s">
        <v>15</v>
      </c>
      <c r="H166" t="s">
        <v>15</v>
      </c>
      <c r="I166">
        <v>1.7600000000000001E-2</v>
      </c>
      <c r="J166">
        <v>0</v>
      </c>
      <c r="K166" t="str">
        <f>objective_indicators_result[[#This Row],[model]]&amp;objective_indicators_result[[#This Row],[mode]]&amp;objective_indicators_result[[#This Row],[timestamp]]&amp;objective_indicators_result[[#This Row],[level]]</f>
        <v>llama3.1direct20250210-1356392</v>
      </c>
      <c r="M166" t="str">
        <f>IFERROR(VALUE(objective_indicators_result[[#This Row],[checklist]]), "None")</f>
        <v>None</v>
      </c>
      <c r="N166" s="4" t="str">
        <f>IFERROR(VALUE(objective_indicators_result[[#This Row],[skeleton]]), "None")</f>
        <v>None</v>
      </c>
    </row>
    <row r="167" spans="1:14">
      <c r="A167" t="s">
        <v>10</v>
      </c>
      <c r="B167" t="s">
        <v>222</v>
      </c>
      <c r="C167" t="s">
        <v>55</v>
      </c>
      <c r="D167" t="s">
        <v>16</v>
      </c>
      <c r="E167" t="s">
        <v>264</v>
      </c>
      <c r="F167">
        <v>3</v>
      </c>
      <c r="G167" t="s">
        <v>15</v>
      </c>
      <c r="H167" t="s">
        <v>15</v>
      </c>
      <c r="I167">
        <v>4.6100000000000002E-2</v>
      </c>
      <c r="J167">
        <v>0</v>
      </c>
      <c r="K167" t="str">
        <f>objective_indicators_result[[#This Row],[model]]&amp;objective_indicators_result[[#This Row],[mode]]&amp;objective_indicators_result[[#This Row],[timestamp]]&amp;objective_indicators_result[[#This Row],[level]]</f>
        <v>llama3.1direct20250210-1359553</v>
      </c>
      <c r="M167" t="str">
        <f>IFERROR(VALUE(objective_indicators_result[[#This Row],[checklist]]), "None")</f>
        <v>None</v>
      </c>
      <c r="N167" s="4" t="str">
        <f>IFERROR(VALUE(objective_indicators_result[[#This Row],[skeleton]]), "None")</f>
        <v>None</v>
      </c>
    </row>
    <row r="168" spans="1:14">
      <c r="A168" t="s">
        <v>10</v>
      </c>
      <c r="B168" t="s">
        <v>222</v>
      </c>
      <c r="C168" t="s">
        <v>68</v>
      </c>
      <c r="D168" t="s">
        <v>13</v>
      </c>
      <c r="E168" t="s">
        <v>265</v>
      </c>
      <c r="F168">
        <v>1</v>
      </c>
      <c r="G168" t="s">
        <v>266</v>
      </c>
      <c r="H168" t="s">
        <v>51</v>
      </c>
      <c r="I168">
        <v>0</v>
      </c>
      <c r="J168">
        <v>0</v>
      </c>
      <c r="K168" t="str">
        <f>objective_indicators_result[[#This Row],[model]]&amp;objective_indicators_result[[#This Row],[mode]]&amp;objective_indicators_result[[#This Row],[timestamp]]&amp;objective_indicators_result[[#This Row],[level]]</f>
        <v>llama3.2cascade20250210-1145021</v>
      </c>
      <c r="M168">
        <f>IFERROR(VALUE(objective_indicators_result[[#This Row],[checklist]]), "None")</f>
        <v>1.18E-2</v>
      </c>
      <c r="N168" s="4">
        <f>IFERROR(VALUE(objective_indicators_result[[#This Row],[skeleton]]), "None")</f>
        <v>0</v>
      </c>
    </row>
    <row r="169" spans="1:14">
      <c r="A169" t="s">
        <v>10</v>
      </c>
      <c r="B169" t="s">
        <v>222</v>
      </c>
      <c r="C169" t="s">
        <v>68</v>
      </c>
      <c r="D169" t="s">
        <v>13</v>
      </c>
      <c r="E169" t="s">
        <v>267</v>
      </c>
      <c r="F169">
        <v>2</v>
      </c>
      <c r="G169" t="s">
        <v>15</v>
      </c>
      <c r="H169" t="s">
        <v>268</v>
      </c>
      <c r="I169">
        <v>0</v>
      </c>
      <c r="J169">
        <v>0</v>
      </c>
      <c r="K169" t="str">
        <f>objective_indicators_result[[#This Row],[model]]&amp;objective_indicators_result[[#This Row],[mode]]&amp;objective_indicators_result[[#This Row],[timestamp]]&amp;objective_indicators_result[[#This Row],[level]]</f>
        <v>llama3.2cascade20250210-1147312</v>
      </c>
      <c r="M169" t="str">
        <f>IFERROR(VALUE(objective_indicators_result[[#This Row],[checklist]]), "None")</f>
        <v>None</v>
      </c>
      <c r="N169" s="4">
        <f>IFERROR(VALUE(objective_indicators_result[[#This Row],[skeleton]]), "None")</f>
        <v>7.1000000000000004E-3</v>
      </c>
    </row>
    <row r="170" spans="1:14">
      <c r="A170" t="s">
        <v>10</v>
      </c>
      <c r="B170" t="s">
        <v>222</v>
      </c>
      <c r="C170" t="s">
        <v>68</v>
      </c>
      <c r="D170" t="s">
        <v>16</v>
      </c>
      <c r="E170" t="s">
        <v>269</v>
      </c>
      <c r="F170">
        <v>1</v>
      </c>
      <c r="G170" t="s">
        <v>15</v>
      </c>
      <c r="H170" t="s">
        <v>15</v>
      </c>
      <c r="I170">
        <v>0</v>
      </c>
      <c r="J170">
        <v>0</v>
      </c>
      <c r="K170" t="str">
        <f>objective_indicators_result[[#This Row],[model]]&amp;objective_indicators_result[[#This Row],[mode]]&amp;objective_indicators_result[[#This Row],[timestamp]]&amp;objective_indicators_result[[#This Row],[level]]</f>
        <v>llama3.2direct20250210-1341541</v>
      </c>
      <c r="M170" t="str">
        <f>IFERROR(VALUE(objective_indicators_result[[#This Row],[checklist]]), "None")</f>
        <v>None</v>
      </c>
      <c r="N170" s="4" t="str">
        <f>IFERROR(VALUE(objective_indicators_result[[#This Row],[skeleton]]), "None")</f>
        <v>None</v>
      </c>
    </row>
    <row r="171" spans="1:14">
      <c r="A171" t="s">
        <v>10</v>
      </c>
      <c r="B171" t="s">
        <v>222</v>
      </c>
      <c r="C171" t="s">
        <v>74</v>
      </c>
      <c r="D171" t="s">
        <v>13</v>
      </c>
      <c r="E171" t="s">
        <v>270</v>
      </c>
      <c r="F171">
        <v>1</v>
      </c>
      <c r="G171" t="s">
        <v>271</v>
      </c>
      <c r="H171" t="s">
        <v>272</v>
      </c>
      <c r="I171">
        <v>9.5899999999999999E-2</v>
      </c>
      <c r="J171">
        <v>8.2299999999999998E-2</v>
      </c>
      <c r="K171" t="str">
        <f>objective_indicators_result[[#This Row],[model]]&amp;objective_indicators_result[[#This Row],[mode]]&amp;objective_indicators_result[[#This Row],[timestamp]]&amp;objective_indicators_result[[#This Row],[level]]</f>
        <v>Mistralcascade20250210-0957331</v>
      </c>
      <c r="M171">
        <f>IFERROR(VALUE(objective_indicators_result[[#This Row],[checklist]]), "None")</f>
        <v>4.7E-2</v>
      </c>
      <c r="N171" s="4">
        <f>IFERROR(VALUE(objective_indicators_result[[#This Row],[skeleton]]), "None")</f>
        <v>8.2400000000000001E-2</v>
      </c>
    </row>
    <row r="172" spans="1:14">
      <c r="A172" t="s">
        <v>10</v>
      </c>
      <c r="B172" t="s">
        <v>222</v>
      </c>
      <c r="C172" t="s">
        <v>74</v>
      </c>
      <c r="D172" t="s">
        <v>13</v>
      </c>
      <c r="E172" t="s">
        <v>273</v>
      </c>
      <c r="F172">
        <v>2</v>
      </c>
      <c r="G172" t="s">
        <v>15</v>
      </c>
      <c r="H172" t="s">
        <v>274</v>
      </c>
      <c r="I172">
        <v>0.10100000000000001</v>
      </c>
      <c r="J172">
        <v>0.15939999999999999</v>
      </c>
      <c r="K172" t="str">
        <f>objective_indicators_result[[#This Row],[model]]&amp;objective_indicators_result[[#This Row],[mode]]&amp;objective_indicators_result[[#This Row],[timestamp]]&amp;objective_indicators_result[[#This Row],[level]]</f>
        <v>Mistralcascade20250210-1003102</v>
      </c>
      <c r="M172" t="str">
        <f>IFERROR(VALUE(objective_indicators_result[[#This Row],[checklist]]), "None")</f>
        <v>None</v>
      </c>
      <c r="N172" s="4">
        <f>IFERROR(VALUE(objective_indicators_result[[#This Row],[skeleton]]), "None")</f>
        <v>5.5500000000000001E-2</v>
      </c>
    </row>
    <row r="173" spans="1:14">
      <c r="A173" t="s">
        <v>10</v>
      </c>
      <c r="B173" t="s">
        <v>222</v>
      </c>
      <c r="C173" t="s">
        <v>74</v>
      </c>
      <c r="D173" t="s">
        <v>13</v>
      </c>
      <c r="E173" t="s">
        <v>275</v>
      </c>
      <c r="F173">
        <v>3</v>
      </c>
      <c r="G173" t="s">
        <v>15</v>
      </c>
      <c r="H173" t="s">
        <v>15</v>
      </c>
      <c r="I173">
        <v>8.77E-2</v>
      </c>
      <c r="J173">
        <v>0.1638</v>
      </c>
      <c r="K173" t="str">
        <f>objective_indicators_result[[#This Row],[model]]&amp;objective_indicators_result[[#This Row],[mode]]&amp;objective_indicators_result[[#This Row],[timestamp]]&amp;objective_indicators_result[[#This Row],[level]]</f>
        <v>Mistralcascade20250210-1007533</v>
      </c>
      <c r="M173" t="str">
        <f>IFERROR(VALUE(objective_indicators_result[[#This Row],[checklist]]), "None")</f>
        <v>None</v>
      </c>
      <c r="N173" s="4" t="str">
        <f>IFERROR(VALUE(objective_indicators_result[[#This Row],[skeleton]]), "None")</f>
        <v>None</v>
      </c>
    </row>
    <row r="174" spans="1:14">
      <c r="A174" t="s">
        <v>10</v>
      </c>
      <c r="B174" t="s">
        <v>222</v>
      </c>
      <c r="C174" t="s">
        <v>74</v>
      </c>
      <c r="D174" t="s">
        <v>16</v>
      </c>
      <c r="E174" t="s">
        <v>276</v>
      </c>
      <c r="F174">
        <v>1</v>
      </c>
      <c r="G174" t="s">
        <v>15</v>
      </c>
      <c r="H174" t="s">
        <v>15</v>
      </c>
      <c r="I174">
        <v>3.39E-2</v>
      </c>
      <c r="J174">
        <v>2.0899999999999998E-2</v>
      </c>
      <c r="K174" t="str">
        <f>objective_indicators_result[[#This Row],[model]]&amp;objective_indicators_result[[#This Row],[mode]]&amp;objective_indicators_result[[#This Row],[timestamp]]&amp;objective_indicators_result[[#This Row],[level]]</f>
        <v>Mistraldirect20250210-1226291</v>
      </c>
      <c r="M174" t="str">
        <f>IFERROR(VALUE(objective_indicators_result[[#This Row],[checklist]]), "None")</f>
        <v>None</v>
      </c>
      <c r="N174" s="4" t="str">
        <f>IFERROR(VALUE(objective_indicators_result[[#This Row],[skeleton]]), "None")</f>
        <v>None</v>
      </c>
    </row>
    <row r="175" spans="1:14">
      <c r="A175" t="s">
        <v>10</v>
      </c>
      <c r="B175" t="s">
        <v>222</v>
      </c>
      <c r="C175" t="s">
        <v>74</v>
      </c>
      <c r="D175" t="s">
        <v>16</v>
      </c>
      <c r="E175" t="s">
        <v>277</v>
      </c>
      <c r="F175">
        <v>2</v>
      </c>
      <c r="G175" t="s">
        <v>15</v>
      </c>
      <c r="H175" t="s">
        <v>15</v>
      </c>
      <c r="I175">
        <v>7.4499999999999997E-2</v>
      </c>
      <c r="J175">
        <v>4.7E-2</v>
      </c>
      <c r="K175" t="str">
        <f>objective_indicators_result[[#This Row],[model]]&amp;objective_indicators_result[[#This Row],[mode]]&amp;objective_indicators_result[[#This Row],[timestamp]]&amp;objective_indicators_result[[#This Row],[level]]</f>
        <v>Mistraldirect20250210-1229082</v>
      </c>
      <c r="M175" t="str">
        <f>IFERROR(VALUE(objective_indicators_result[[#This Row],[checklist]]), "None")</f>
        <v>None</v>
      </c>
      <c r="N175" s="4" t="str">
        <f>IFERROR(VALUE(objective_indicators_result[[#This Row],[skeleton]]), "None")</f>
        <v>None</v>
      </c>
    </row>
    <row r="176" spans="1:14">
      <c r="A176" t="s">
        <v>10</v>
      </c>
      <c r="B176" t="s">
        <v>222</v>
      </c>
      <c r="C176" t="s">
        <v>74</v>
      </c>
      <c r="D176" t="s">
        <v>16</v>
      </c>
      <c r="E176" t="s">
        <v>278</v>
      </c>
      <c r="F176">
        <v>3</v>
      </c>
      <c r="G176" t="s">
        <v>15</v>
      </c>
      <c r="H176" t="s">
        <v>15</v>
      </c>
      <c r="I176">
        <v>0.1072</v>
      </c>
      <c r="J176">
        <v>7.17E-2</v>
      </c>
      <c r="K176" t="str">
        <f>objective_indicators_result[[#This Row],[model]]&amp;objective_indicators_result[[#This Row],[mode]]&amp;objective_indicators_result[[#This Row],[timestamp]]&amp;objective_indicators_result[[#This Row],[level]]</f>
        <v>Mistraldirect20250210-1232353</v>
      </c>
      <c r="M176" t="str">
        <f>IFERROR(VALUE(objective_indicators_result[[#This Row],[checklist]]), "None")</f>
        <v>None</v>
      </c>
      <c r="N176" s="4" t="str">
        <f>IFERROR(VALUE(objective_indicators_result[[#This Row],[skeleton]]), "None")</f>
        <v>None</v>
      </c>
    </row>
    <row r="177" spans="1:14">
      <c r="A177" t="s">
        <v>10</v>
      </c>
      <c r="B177" t="s">
        <v>222</v>
      </c>
      <c r="C177" t="s">
        <v>84</v>
      </c>
      <c r="D177" t="s">
        <v>13</v>
      </c>
      <c r="E177" t="s">
        <v>279</v>
      </c>
      <c r="F177">
        <v>1</v>
      </c>
      <c r="G177" t="s">
        <v>280</v>
      </c>
      <c r="H177" t="s">
        <v>281</v>
      </c>
      <c r="I177">
        <v>4.5100000000000001E-2</v>
      </c>
      <c r="J177">
        <v>5.3800000000000001E-2</v>
      </c>
      <c r="K177" t="str">
        <f>objective_indicators_result[[#This Row],[model]]&amp;objective_indicators_result[[#This Row],[mode]]&amp;objective_indicators_result[[#This Row],[timestamp]]&amp;objective_indicators_result[[#This Row],[level]]</f>
        <v>phi4cascade20250210-1039511</v>
      </c>
      <c r="M177">
        <f>IFERROR(VALUE(objective_indicators_result[[#This Row],[checklist]]), "None")</f>
        <v>0.4788</v>
      </c>
      <c r="N177" s="4">
        <f>IFERROR(VALUE(objective_indicators_result[[#This Row],[skeleton]]), "None")</f>
        <v>5.6800000000000003E-2</v>
      </c>
    </row>
    <row r="178" spans="1:14">
      <c r="A178" t="s">
        <v>10</v>
      </c>
      <c r="B178" t="s">
        <v>222</v>
      </c>
      <c r="C178" t="s">
        <v>84</v>
      </c>
      <c r="D178" t="s">
        <v>13</v>
      </c>
      <c r="E178" t="s">
        <v>282</v>
      </c>
      <c r="F178">
        <v>2</v>
      </c>
      <c r="G178" t="s">
        <v>15</v>
      </c>
      <c r="H178" t="s">
        <v>283</v>
      </c>
      <c r="I178">
        <v>4.9700000000000001E-2</v>
      </c>
      <c r="J178">
        <v>4.41E-2</v>
      </c>
      <c r="K178" t="str">
        <f>objective_indicators_result[[#This Row],[model]]&amp;objective_indicators_result[[#This Row],[mode]]&amp;objective_indicators_result[[#This Row],[timestamp]]&amp;objective_indicators_result[[#This Row],[level]]</f>
        <v>phi4cascade20250210-1054042</v>
      </c>
      <c r="M178" t="str">
        <f>IFERROR(VALUE(objective_indicators_result[[#This Row],[checklist]]), "None")</f>
        <v>None</v>
      </c>
      <c r="N178" s="4">
        <f>IFERROR(VALUE(objective_indicators_result[[#This Row],[skeleton]]), "None")</f>
        <v>1.4800000000000001E-2</v>
      </c>
    </row>
    <row r="179" spans="1:14">
      <c r="A179" t="s">
        <v>10</v>
      </c>
      <c r="B179" t="s">
        <v>222</v>
      </c>
      <c r="C179" t="s">
        <v>84</v>
      </c>
      <c r="D179" t="s">
        <v>13</v>
      </c>
      <c r="E179" t="s">
        <v>284</v>
      </c>
      <c r="F179">
        <v>3</v>
      </c>
      <c r="G179" t="s">
        <v>15</v>
      </c>
      <c r="H179" t="s">
        <v>15</v>
      </c>
      <c r="I179">
        <v>8.8200000000000001E-2</v>
      </c>
      <c r="J179">
        <v>0.1313</v>
      </c>
      <c r="K179" t="str">
        <f>objective_indicators_result[[#This Row],[model]]&amp;objective_indicators_result[[#This Row],[mode]]&amp;objective_indicators_result[[#This Row],[timestamp]]&amp;objective_indicators_result[[#This Row],[level]]</f>
        <v>phi4cascade20250210-1105283</v>
      </c>
      <c r="M179" t="str">
        <f>IFERROR(VALUE(objective_indicators_result[[#This Row],[checklist]]), "None")</f>
        <v>None</v>
      </c>
      <c r="N179" s="4" t="str">
        <f>IFERROR(VALUE(objective_indicators_result[[#This Row],[skeleton]]), "None")</f>
        <v>None</v>
      </c>
    </row>
    <row r="180" spans="1:14">
      <c r="A180" t="s">
        <v>10</v>
      </c>
      <c r="B180" t="s">
        <v>222</v>
      </c>
      <c r="C180" t="s">
        <v>84</v>
      </c>
      <c r="D180" t="s">
        <v>16</v>
      </c>
      <c r="E180" t="s">
        <v>285</v>
      </c>
      <c r="F180">
        <v>1</v>
      </c>
      <c r="G180" t="s">
        <v>15</v>
      </c>
      <c r="H180" t="s">
        <v>15</v>
      </c>
      <c r="I180">
        <v>0.1512</v>
      </c>
      <c r="J180">
        <v>0.1216</v>
      </c>
      <c r="K180" t="str">
        <f>objective_indicators_result[[#This Row],[model]]&amp;objective_indicators_result[[#This Row],[mode]]&amp;objective_indicators_result[[#This Row],[timestamp]]&amp;objective_indicators_result[[#This Row],[level]]</f>
        <v>phi4direct20250210-1259001</v>
      </c>
      <c r="M180" t="str">
        <f>IFERROR(VALUE(objective_indicators_result[[#This Row],[checklist]]), "None")</f>
        <v>None</v>
      </c>
      <c r="N180" s="4" t="str">
        <f>IFERROR(VALUE(objective_indicators_result[[#This Row],[skeleton]]), "None")</f>
        <v>None</v>
      </c>
    </row>
    <row r="181" spans="1:14">
      <c r="A181" t="s">
        <v>10</v>
      </c>
      <c r="B181" t="s">
        <v>222</v>
      </c>
      <c r="C181" t="s">
        <v>84</v>
      </c>
      <c r="D181" t="s">
        <v>16</v>
      </c>
      <c r="E181" t="s">
        <v>286</v>
      </c>
      <c r="F181">
        <v>2</v>
      </c>
      <c r="G181" t="s">
        <v>15</v>
      </c>
      <c r="H181" t="s">
        <v>15</v>
      </c>
      <c r="I181">
        <v>6.5000000000000002E-2</v>
      </c>
      <c r="J181">
        <v>4.3799999999999999E-2</v>
      </c>
      <c r="K181" t="str">
        <f>objective_indicators_result[[#This Row],[model]]&amp;objective_indicators_result[[#This Row],[mode]]&amp;objective_indicators_result[[#This Row],[timestamp]]&amp;objective_indicators_result[[#This Row],[level]]</f>
        <v>phi4direct20250210-1308062</v>
      </c>
      <c r="M181" t="str">
        <f>IFERROR(VALUE(objective_indicators_result[[#This Row],[checklist]]), "None")</f>
        <v>None</v>
      </c>
      <c r="N181" s="4" t="str">
        <f>IFERROR(VALUE(objective_indicators_result[[#This Row],[skeleton]]), "None")</f>
        <v>None</v>
      </c>
    </row>
    <row r="182" spans="1:14">
      <c r="A182" t="s">
        <v>10</v>
      </c>
      <c r="B182" t="s">
        <v>222</v>
      </c>
      <c r="C182" t="s">
        <v>84</v>
      </c>
      <c r="D182" t="s">
        <v>16</v>
      </c>
      <c r="E182" t="s">
        <v>287</v>
      </c>
      <c r="F182">
        <v>3</v>
      </c>
      <c r="G182" t="s">
        <v>15</v>
      </c>
      <c r="H182" t="s">
        <v>15</v>
      </c>
      <c r="I182">
        <v>0.1173</v>
      </c>
      <c r="J182">
        <v>7.3400000000000007E-2</v>
      </c>
      <c r="K182" t="str">
        <f>objective_indicators_result[[#This Row],[model]]&amp;objective_indicators_result[[#This Row],[mode]]&amp;objective_indicators_result[[#This Row],[timestamp]]&amp;objective_indicators_result[[#This Row],[level]]</f>
        <v>phi4direct20250210-1316363</v>
      </c>
      <c r="M182" t="str">
        <f>IFERROR(VALUE(objective_indicators_result[[#This Row],[checklist]]), "None")</f>
        <v>None</v>
      </c>
      <c r="N182" s="4" t="str">
        <f>IFERROR(VALUE(objective_indicators_result[[#This Row],[skeleton]]), "None")</f>
        <v>None</v>
      </c>
    </row>
    <row r="183" spans="1:14">
      <c r="A183" t="s">
        <v>288</v>
      </c>
      <c r="B183" t="s">
        <v>289</v>
      </c>
      <c r="C183" t="s">
        <v>12</v>
      </c>
      <c r="D183" t="s">
        <v>13</v>
      </c>
      <c r="E183" t="s">
        <v>290</v>
      </c>
      <c r="F183">
        <v>3</v>
      </c>
      <c r="G183" t="s">
        <v>15</v>
      </c>
      <c r="H183" t="s">
        <v>15</v>
      </c>
      <c r="I183">
        <v>2.1000000000000001E-2</v>
      </c>
      <c r="J183">
        <v>1.1999999999999999E-3</v>
      </c>
      <c r="K183" t="str">
        <f>objective_indicators_result[[#This Row],[model]]&amp;objective_indicators_result[[#This Row],[mode]]&amp;objective_indicators_result[[#This Row],[timestamp]]&amp;objective_indicators_result[[#This Row],[level]]</f>
        <v>codellamacascade20250210-1714353</v>
      </c>
      <c r="M183" t="str">
        <f>IFERROR(VALUE(objective_indicators_result[[#This Row],[checklist]]), "None")</f>
        <v>None</v>
      </c>
      <c r="N183" s="4" t="str">
        <f>IFERROR(VALUE(objective_indicators_result[[#This Row],[skeleton]]), "None")</f>
        <v>None</v>
      </c>
    </row>
    <row r="184" spans="1:14">
      <c r="A184" t="s">
        <v>288</v>
      </c>
      <c r="B184" t="s">
        <v>289</v>
      </c>
      <c r="C184" t="s">
        <v>12</v>
      </c>
      <c r="D184" t="s">
        <v>16</v>
      </c>
      <c r="E184" t="s">
        <v>291</v>
      </c>
      <c r="F184">
        <v>3</v>
      </c>
      <c r="G184" t="s">
        <v>15</v>
      </c>
      <c r="H184" t="s">
        <v>15</v>
      </c>
      <c r="I184">
        <v>3.2199999999999999E-2</v>
      </c>
      <c r="J184">
        <v>0</v>
      </c>
      <c r="K184" t="str">
        <f>objective_indicators_result[[#This Row],[model]]&amp;objective_indicators_result[[#This Row],[mode]]&amp;objective_indicators_result[[#This Row],[timestamp]]&amp;objective_indicators_result[[#This Row],[level]]</f>
        <v>codellamadirect20250210-1914483</v>
      </c>
      <c r="M184" t="str">
        <f>IFERROR(VALUE(objective_indicators_result[[#This Row],[checklist]]), "None")</f>
        <v>None</v>
      </c>
      <c r="N184" s="4" t="str">
        <f>IFERROR(VALUE(objective_indicators_result[[#This Row],[skeleton]]), "None")</f>
        <v>None</v>
      </c>
    </row>
    <row r="185" spans="1:14">
      <c r="A185" t="s">
        <v>288</v>
      </c>
      <c r="B185" t="s">
        <v>289</v>
      </c>
      <c r="C185" t="s">
        <v>18</v>
      </c>
      <c r="D185" t="s">
        <v>13</v>
      </c>
      <c r="E185" t="s">
        <v>292</v>
      </c>
      <c r="F185">
        <v>1</v>
      </c>
      <c r="G185" t="s">
        <v>293</v>
      </c>
      <c r="H185" t="s">
        <v>281</v>
      </c>
      <c r="I185">
        <v>4.8399999999999999E-2</v>
      </c>
      <c r="J185">
        <v>0</v>
      </c>
      <c r="K185" t="str">
        <f>objective_indicators_result[[#This Row],[model]]&amp;objective_indicators_result[[#This Row],[mode]]&amp;objective_indicators_result[[#This Row],[timestamp]]&amp;objective_indicators_result[[#This Row],[level]]</f>
        <v>gemmacascade20250210-1602001</v>
      </c>
      <c r="M185">
        <f>IFERROR(VALUE(objective_indicators_result[[#This Row],[checklist]]), "None")</f>
        <v>0.377</v>
      </c>
      <c r="N185" s="4">
        <f>IFERROR(VALUE(objective_indicators_result[[#This Row],[skeleton]]), "None")</f>
        <v>5.6800000000000003E-2</v>
      </c>
    </row>
    <row r="186" spans="1:14">
      <c r="A186" t="s">
        <v>288</v>
      </c>
      <c r="B186" t="s">
        <v>289</v>
      </c>
      <c r="C186" t="s">
        <v>18</v>
      </c>
      <c r="D186" t="s">
        <v>13</v>
      </c>
      <c r="E186" t="s">
        <v>294</v>
      </c>
      <c r="F186">
        <v>2</v>
      </c>
      <c r="G186" t="s">
        <v>15</v>
      </c>
      <c r="H186" t="s">
        <v>295</v>
      </c>
      <c r="I186">
        <v>6.4199999999999993E-2</v>
      </c>
      <c r="J186">
        <v>0</v>
      </c>
      <c r="K186" t="str">
        <f>objective_indicators_result[[#This Row],[model]]&amp;objective_indicators_result[[#This Row],[mode]]&amp;objective_indicators_result[[#This Row],[timestamp]]&amp;objective_indicators_result[[#This Row],[level]]</f>
        <v>gemmacascade20250210-1606452</v>
      </c>
      <c r="M186" t="str">
        <f>IFERROR(VALUE(objective_indicators_result[[#This Row],[checklist]]), "None")</f>
        <v>None</v>
      </c>
      <c r="N186" s="4">
        <f>IFERROR(VALUE(objective_indicators_result[[#This Row],[skeleton]]), "None")</f>
        <v>6.4500000000000002E-2</v>
      </c>
    </row>
    <row r="187" spans="1:14">
      <c r="A187" t="s">
        <v>288</v>
      </c>
      <c r="B187" t="s">
        <v>289</v>
      </c>
      <c r="C187" t="s">
        <v>18</v>
      </c>
      <c r="D187" t="s">
        <v>13</v>
      </c>
      <c r="E187" t="s">
        <v>296</v>
      </c>
      <c r="F187">
        <v>3</v>
      </c>
      <c r="G187" t="s">
        <v>15</v>
      </c>
      <c r="H187" t="s">
        <v>15</v>
      </c>
      <c r="I187">
        <v>6.13E-2</v>
      </c>
      <c r="J187">
        <v>0</v>
      </c>
      <c r="K187" t="str">
        <f>objective_indicators_result[[#This Row],[model]]&amp;objective_indicators_result[[#This Row],[mode]]&amp;objective_indicators_result[[#This Row],[timestamp]]&amp;objective_indicators_result[[#This Row],[level]]</f>
        <v>gemmacascade20250210-1609273</v>
      </c>
      <c r="M187" t="str">
        <f>IFERROR(VALUE(objective_indicators_result[[#This Row],[checklist]]), "None")</f>
        <v>None</v>
      </c>
      <c r="N187" s="4" t="str">
        <f>IFERROR(VALUE(objective_indicators_result[[#This Row],[skeleton]]), "None")</f>
        <v>None</v>
      </c>
    </row>
    <row r="188" spans="1:14">
      <c r="A188" t="s">
        <v>288</v>
      </c>
      <c r="B188" t="s">
        <v>289</v>
      </c>
      <c r="C188" t="s">
        <v>18</v>
      </c>
      <c r="D188" t="s">
        <v>16</v>
      </c>
      <c r="E188" t="s">
        <v>297</v>
      </c>
      <c r="F188">
        <v>1</v>
      </c>
      <c r="G188" t="s">
        <v>15</v>
      </c>
      <c r="H188" t="s">
        <v>15</v>
      </c>
      <c r="I188">
        <v>2.98E-2</v>
      </c>
      <c r="J188">
        <v>0</v>
      </c>
      <c r="K188" t="str">
        <f>objective_indicators_result[[#This Row],[model]]&amp;objective_indicators_result[[#This Row],[mode]]&amp;objective_indicators_result[[#This Row],[timestamp]]&amp;objective_indicators_result[[#This Row],[level]]</f>
        <v>gemmadirect20250210-1827351</v>
      </c>
      <c r="M188" t="str">
        <f>IFERROR(VALUE(objective_indicators_result[[#This Row],[checklist]]), "None")</f>
        <v>None</v>
      </c>
      <c r="N188" s="4" t="str">
        <f>IFERROR(VALUE(objective_indicators_result[[#This Row],[skeleton]]), "None")</f>
        <v>None</v>
      </c>
    </row>
    <row r="189" spans="1:14">
      <c r="A189" t="s">
        <v>288</v>
      </c>
      <c r="B189" t="s">
        <v>289</v>
      </c>
      <c r="C189" t="s">
        <v>18</v>
      </c>
      <c r="D189" t="s">
        <v>16</v>
      </c>
      <c r="E189" t="s">
        <v>298</v>
      </c>
      <c r="F189">
        <v>2</v>
      </c>
      <c r="G189" t="s">
        <v>15</v>
      </c>
      <c r="H189" t="s">
        <v>15</v>
      </c>
      <c r="I189">
        <v>2.9600000000000001E-2</v>
      </c>
      <c r="J189">
        <v>0</v>
      </c>
      <c r="K189" t="str">
        <f>objective_indicators_result[[#This Row],[model]]&amp;objective_indicators_result[[#This Row],[mode]]&amp;objective_indicators_result[[#This Row],[timestamp]]&amp;objective_indicators_result[[#This Row],[level]]</f>
        <v>gemmadirect20250210-1829002</v>
      </c>
      <c r="M189" t="str">
        <f>IFERROR(VALUE(objective_indicators_result[[#This Row],[checklist]]), "None")</f>
        <v>None</v>
      </c>
      <c r="N189" s="4" t="str">
        <f>IFERROR(VALUE(objective_indicators_result[[#This Row],[skeleton]]), "None")</f>
        <v>None</v>
      </c>
    </row>
    <row r="190" spans="1:14">
      <c r="A190" t="s">
        <v>288</v>
      </c>
      <c r="B190" t="s">
        <v>289</v>
      </c>
      <c r="C190" t="s">
        <v>18</v>
      </c>
      <c r="D190" t="s">
        <v>16</v>
      </c>
      <c r="E190" t="s">
        <v>299</v>
      </c>
      <c r="F190">
        <v>3</v>
      </c>
      <c r="G190" t="s">
        <v>15</v>
      </c>
      <c r="H190" t="s">
        <v>15</v>
      </c>
      <c r="I190">
        <v>4.3499999999999997E-2</v>
      </c>
      <c r="J190">
        <v>0</v>
      </c>
      <c r="K190" t="str">
        <f>objective_indicators_result[[#This Row],[model]]&amp;objective_indicators_result[[#This Row],[mode]]&amp;objective_indicators_result[[#This Row],[timestamp]]&amp;objective_indicators_result[[#This Row],[level]]</f>
        <v>gemmadirect20250210-1829553</v>
      </c>
      <c r="M190" t="str">
        <f>IFERROR(VALUE(objective_indicators_result[[#This Row],[checklist]]), "None")</f>
        <v>None</v>
      </c>
      <c r="N190" s="4" t="str">
        <f>IFERROR(VALUE(objective_indicators_result[[#This Row],[skeleton]]), "None")</f>
        <v>None</v>
      </c>
    </row>
    <row r="191" spans="1:14">
      <c r="A191" t="s">
        <v>288</v>
      </c>
      <c r="B191" t="s">
        <v>289</v>
      </c>
      <c r="C191" t="s">
        <v>28</v>
      </c>
      <c r="D191" t="s">
        <v>13</v>
      </c>
      <c r="E191" t="s">
        <v>300</v>
      </c>
      <c r="F191">
        <v>1</v>
      </c>
      <c r="G191" t="s">
        <v>301</v>
      </c>
      <c r="H191" t="s">
        <v>302</v>
      </c>
      <c r="I191">
        <v>7.7200000000000005E-2</v>
      </c>
      <c r="J191">
        <v>8.0100000000000005E-2</v>
      </c>
      <c r="K191" t="str">
        <f>objective_indicators_result[[#This Row],[model]]&amp;objective_indicators_result[[#This Row],[mode]]&amp;objective_indicators_result[[#This Row],[timestamp]]&amp;objective_indicators_result[[#This Row],[level]]</f>
        <v>gemma2cascade20250210-1610491</v>
      </c>
      <c r="M191">
        <f>IFERROR(VALUE(objective_indicators_result[[#This Row],[checklist]]), "None")</f>
        <v>0.40770000000000001</v>
      </c>
      <c r="N191" s="4">
        <f>IFERROR(VALUE(objective_indicators_result[[#This Row],[skeleton]]), "None")</f>
        <v>7.7200000000000005E-2</v>
      </c>
    </row>
    <row r="192" spans="1:14">
      <c r="A192" t="s">
        <v>288</v>
      </c>
      <c r="B192" t="s">
        <v>289</v>
      </c>
      <c r="C192" t="s">
        <v>28</v>
      </c>
      <c r="D192" t="s">
        <v>13</v>
      </c>
      <c r="E192" t="s">
        <v>303</v>
      </c>
      <c r="F192">
        <v>2</v>
      </c>
      <c r="G192" t="s">
        <v>15</v>
      </c>
      <c r="H192" t="s">
        <v>304</v>
      </c>
      <c r="I192">
        <v>7.4999999999999997E-2</v>
      </c>
      <c r="J192">
        <v>5.680000000000001E-2</v>
      </c>
      <c r="K192" t="str">
        <f>objective_indicators_result[[#This Row],[model]]&amp;objective_indicators_result[[#This Row],[mode]]&amp;objective_indicators_result[[#This Row],[timestamp]]&amp;objective_indicators_result[[#This Row],[level]]</f>
        <v>gemma2cascade20250210-1619372</v>
      </c>
      <c r="M192" t="str">
        <f>IFERROR(VALUE(objective_indicators_result[[#This Row],[checklist]]), "None")</f>
        <v>None</v>
      </c>
      <c r="N192" s="4">
        <f>IFERROR(VALUE(objective_indicators_result[[#This Row],[skeleton]]), "None")</f>
        <v>6.9400000000000003E-2</v>
      </c>
    </row>
    <row r="193" spans="1:14">
      <c r="A193" t="s">
        <v>288</v>
      </c>
      <c r="B193" t="s">
        <v>289</v>
      </c>
      <c r="C193" t="s">
        <v>28</v>
      </c>
      <c r="D193" t="s">
        <v>13</v>
      </c>
      <c r="E193" t="s">
        <v>305</v>
      </c>
      <c r="F193">
        <v>3</v>
      </c>
      <c r="G193" t="s">
        <v>15</v>
      </c>
      <c r="H193" t="s">
        <v>15</v>
      </c>
      <c r="I193">
        <v>0.1018</v>
      </c>
      <c r="J193">
        <v>6.7199999999999996E-2</v>
      </c>
      <c r="K193" t="str">
        <f>objective_indicators_result[[#This Row],[model]]&amp;objective_indicators_result[[#This Row],[mode]]&amp;objective_indicators_result[[#This Row],[timestamp]]&amp;objective_indicators_result[[#This Row],[level]]</f>
        <v>gemma2cascade20250210-1628363</v>
      </c>
      <c r="M193" t="str">
        <f>IFERROR(VALUE(objective_indicators_result[[#This Row],[checklist]]), "None")</f>
        <v>None</v>
      </c>
      <c r="N193" s="4" t="str">
        <f>IFERROR(VALUE(objective_indicators_result[[#This Row],[skeleton]]), "None")</f>
        <v>None</v>
      </c>
    </row>
    <row r="194" spans="1:14">
      <c r="A194" t="s">
        <v>288</v>
      </c>
      <c r="B194" t="s">
        <v>289</v>
      </c>
      <c r="C194" t="s">
        <v>28</v>
      </c>
      <c r="D194" t="s">
        <v>16</v>
      </c>
      <c r="E194" t="s">
        <v>306</v>
      </c>
      <c r="F194">
        <v>1</v>
      </c>
      <c r="G194" t="s">
        <v>15</v>
      </c>
      <c r="H194" t="s">
        <v>15</v>
      </c>
      <c r="I194">
        <v>3.44E-2</v>
      </c>
      <c r="J194">
        <v>0.13900000000000001</v>
      </c>
      <c r="K194" t="str">
        <f>objective_indicators_result[[#This Row],[model]]&amp;objective_indicators_result[[#This Row],[mode]]&amp;objective_indicators_result[[#This Row],[timestamp]]&amp;objective_indicators_result[[#This Row],[level]]</f>
        <v>gemma2direct20250210-1831081</v>
      </c>
      <c r="M194" t="str">
        <f>IFERROR(VALUE(objective_indicators_result[[#This Row],[checklist]]), "None")</f>
        <v>None</v>
      </c>
      <c r="N194" s="4" t="str">
        <f>IFERROR(VALUE(objective_indicators_result[[#This Row],[skeleton]]), "None")</f>
        <v>None</v>
      </c>
    </row>
    <row r="195" spans="1:14">
      <c r="A195" t="s">
        <v>288</v>
      </c>
      <c r="B195" t="s">
        <v>289</v>
      </c>
      <c r="C195" t="s">
        <v>28</v>
      </c>
      <c r="D195" t="s">
        <v>16</v>
      </c>
      <c r="E195" t="s">
        <v>307</v>
      </c>
      <c r="F195">
        <v>2</v>
      </c>
      <c r="G195" t="s">
        <v>15</v>
      </c>
      <c r="H195" t="s">
        <v>15</v>
      </c>
      <c r="I195">
        <v>7.1599999999999997E-2</v>
      </c>
      <c r="J195">
        <v>4.9399999999999993E-2</v>
      </c>
      <c r="K195" t="str">
        <f>objective_indicators_result[[#This Row],[model]]&amp;objective_indicators_result[[#This Row],[mode]]&amp;objective_indicators_result[[#This Row],[timestamp]]&amp;objective_indicators_result[[#This Row],[level]]</f>
        <v>gemma2direct20250210-1835262</v>
      </c>
      <c r="M195" t="str">
        <f>IFERROR(VALUE(objective_indicators_result[[#This Row],[checklist]]), "None")</f>
        <v>None</v>
      </c>
      <c r="N195" s="4" t="str">
        <f>IFERROR(VALUE(objective_indicators_result[[#This Row],[skeleton]]), "None")</f>
        <v>None</v>
      </c>
    </row>
    <row r="196" spans="1:14">
      <c r="A196" t="s">
        <v>288</v>
      </c>
      <c r="B196" t="s">
        <v>289</v>
      </c>
      <c r="C196" t="s">
        <v>28</v>
      </c>
      <c r="D196" t="s">
        <v>16</v>
      </c>
      <c r="E196" t="s">
        <v>308</v>
      </c>
      <c r="F196">
        <v>3</v>
      </c>
      <c r="G196" t="s">
        <v>15</v>
      </c>
      <c r="H196" t="s">
        <v>15</v>
      </c>
      <c r="I196">
        <v>4.7300000000000002E-2</v>
      </c>
      <c r="J196">
        <v>2.18E-2</v>
      </c>
      <c r="K196" t="str">
        <f>objective_indicators_result[[#This Row],[model]]&amp;objective_indicators_result[[#This Row],[mode]]&amp;objective_indicators_result[[#This Row],[timestamp]]&amp;objective_indicators_result[[#This Row],[level]]</f>
        <v>gemma2direct20250210-1839133</v>
      </c>
      <c r="M196" t="str">
        <f>IFERROR(VALUE(objective_indicators_result[[#This Row],[checklist]]), "None")</f>
        <v>None</v>
      </c>
      <c r="N196" s="4" t="str">
        <f>IFERROR(VALUE(objective_indicators_result[[#This Row],[skeleton]]), "None")</f>
        <v>None</v>
      </c>
    </row>
    <row r="197" spans="1:14">
      <c r="A197" t="s">
        <v>288</v>
      </c>
      <c r="B197" t="s">
        <v>289</v>
      </c>
      <c r="C197" t="s">
        <v>38</v>
      </c>
      <c r="D197" t="s">
        <v>13</v>
      </c>
      <c r="E197" t="s">
        <v>309</v>
      </c>
      <c r="F197">
        <v>1</v>
      </c>
      <c r="G197" t="s">
        <v>310</v>
      </c>
      <c r="H197" t="s">
        <v>311</v>
      </c>
      <c r="I197">
        <v>0.1341</v>
      </c>
      <c r="J197">
        <v>0.4345</v>
      </c>
      <c r="K197" t="str">
        <f>objective_indicators_result[[#This Row],[model]]&amp;objective_indicators_result[[#This Row],[mode]]&amp;objective_indicators_result[[#This Row],[timestamp]]&amp;objective_indicators_result[[#This Row],[level]]</f>
        <v>gpt-3.5-turbo-0125cascade20250210-1527391</v>
      </c>
      <c r="M197">
        <f>IFERROR(VALUE(objective_indicators_result[[#This Row],[checklist]]), "None")</f>
        <v>0.35220000000000001</v>
      </c>
      <c r="N197" s="4">
        <f>IFERROR(VALUE(objective_indicators_result[[#This Row],[skeleton]]), "None")</f>
        <v>8.3199999999999996E-2</v>
      </c>
    </row>
    <row r="198" spans="1:14">
      <c r="A198" t="s">
        <v>288</v>
      </c>
      <c r="B198" t="s">
        <v>289</v>
      </c>
      <c r="C198" t="s">
        <v>38</v>
      </c>
      <c r="D198" t="s">
        <v>13</v>
      </c>
      <c r="E198" t="s">
        <v>312</v>
      </c>
      <c r="F198">
        <v>2</v>
      </c>
      <c r="G198" t="s">
        <v>15</v>
      </c>
      <c r="H198" t="s">
        <v>313</v>
      </c>
      <c r="I198">
        <v>0.14660000000000001</v>
      </c>
      <c r="J198">
        <v>0.45440000000000008</v>
      </c>
      <c r="K198" t="str">
        <f>objective_indicators_result[[#This Row],[model]]&amp;objective_indicators_result[[#This Row],[mode]]&amp;objective_indicators_result[[#This Row],[timestamp]]&amp;objective_indicators_result[[#This Row],[level]]</f>
        <v>gpt-3.5-turbo-0125cascade20250210-1533502</v>
      </c>
      <c r="M198" t="str">
        <f>IFERROR(VALUE(objective_indicators_result[[#This Row],[checklist]]), "None")</f>
        <v>None</v>
      </c>
      <c r="N198" s="4">
        <f>IFERROR(VALUE(objective_indicators_result[[#This Row],[skeleton]]), "None")</f>
        <v>0.1242</v>
      </c>
    </row>
    <row r="199" spans="1:14">
      <c r="A199" t="s">
        <v>288</v>
      </c>
      <c r="B199" t="s">
        <v>289</v>
      </c>
      <c r="C199" t="s">
        <v>38</v>
      </c>
      <c r="D199" t="s">
        <v>13</v>
      </c>
      <c r="E199" t="s">
        <v>314</v>
      </c>
      <c r="F199">
        <v>3</v>
      </c>
      <c r="G199" t="s">
        <v>15</v>
      </c>
      <c r="H199" t="s">
        <v>15</v>
      </c>
      <c r="I199">
        <v>0.36799999999999999</v>
      </c>
      <c r="J199">
        <v>0.46150000000000008</v>
      </c>
      <c r="K199" t="str">
        <f>objective_indicators_result[[#This Row],[model]]&amp;objective_indicators_result[[#This Row],[mode]]&amp;objective_indicators_result[[#This Row],[timestamp]]&amp;objective_indicators_result[[#This Row],[level]]</f>
        <v>gpt-3.5-turbo-0125cascade20250210-1539493</v>
      </c>
      <c r="M199" t="str">
        <f>IFERROR(VALUE(objective_indicators_result[[#This Row],[checklist]]), "None")</f>
        <v>None</v>
      </c>
      <c r="N199" s="4" t="str">
        <f>IFERROR(VALUE(objective_indicators_result[[#This Row],[skeleton]]), "None")</f>
        <v>None</v>
      </c>
    </row>
    <row r="200" spans="1:14">
      <c r="A200" t="s">
        <v>288</v>
      </c>
      <c r="B200" t="s">
        <v>289</v>
      </c>
      <c r="C200" t="s">
        <v>38</v>
      </c>
      <c r="D200" t="s">
        <v>16</v>
      </c>
      <c r="E200" t="s">
        <v>315</v>
      </c>
      <c r="F200">
        <v>1</v>
      </c>
      <c r="G200" t="s">
        <v>15</v>
      </c>
      <c r="H200" t="s">
        <v>15</v>
      </c>
      <c r="I200">
        <v>0.1198</v>
      </c>
      <c r="J200">
        <v>0.33850000000000002</v>
      </c>
      <c r="K200" t="str">
        <f>objective_indicators_result[[#This Row],[model]]&amp;objective_indicators_result[[#This Row],[mode]]&amp;objective_indicators_result[[#This Row],[timestamp]]&amp;objective_indicators_result[[#This Row],[level]]</f>
        <v>gpt-3.5-turbo-0125direct20250210-1758031</v>
      </c>
      <c r="M200" t="str">
        <f>IFERROR(VALUE(objective_indicators_result[[#This Row],[checklist]]), "None")</f>
        <v>None</v>
      </c>
      <c r="N200" s="4" t="str">
        <f>IFERROR(VALUE(objective_indicators_result[[#This Row],[skeleton]]), "None")</f>
        <v>None</v>
      </c>
    </row>
    <row r="201" spans="1:14">
      <c r="A201" t="s">
        <v>288</v>
      </c>
      <c r="B201" t="s">
        <v>289</v>
      </c>
      <c r="C201" t="s">
        <v>38</v>
      </c>
      <c r="D201" t="s">
        <v>16</v>
      </c>
      <c r="E201" t="s">
        <v>316</v>
      </c>
      <c r="F201">
        <v>2</v>
      </c>
      <c r="G201" t="s">
        <v>15</v>
      </c>
      <c r="H201" t="s">
        <v>15</v>
      </c>
      <c r="I201">
        <v>0.14169999999999999</v>
      </c>
      <c r="J201">
        <v>0.33350000000000002</v>
      </c>
      <c r="K201" t="str">
        <f>objective_indicators_result[[#This Row],[model]]&amp;objective_indicators_result[[#This Row],[mode]]&amp;objective_indicators_result[[#This Row],[timestamp]]&amp;objective_indicators_result[[#This Row],[level]]</f>
        <v>gpt-3.5-turbo-0125direct20250210-1803292</v>
      </c>
      <c r="M201" t="str">
        <f>IFERROR(VALUE(objective_indicators_result[[#This Row],[checklist]]), "None")</f>
        <v>None</v>
      </c>
      <c r="N201" s="4" t="str">
        <f>IFERROR(VALUE(objective_indicators_result[[#This Row],[skeleton]]), "None")</f>
        <v>None</v>
      </c>
    </row>
    <row r="202" spans="1:14">
      <c r="A202" t="s">
        <v>288</v>
      </c>
      <c r="B202" t="s">
        <v>289</v>
      </c>
      <c r="C202" t="s">
        <v>38</v>
      </c>
      <c r="D202" t="s">
        <v>16</v>
      </c>
      <c r="E202" t="s">
        <v>317</v>
      </c>
      <c r="F202">
        <v>3</v>
      </c>
      <c r="G202" t="s">
        <v>15</v>
      </c>
      <c r="H202" t="s">
        <v>15</v>
      </c>
      <c r="I202">
        <v>0.3211</v>
      </c>
      <c r="J202">
        <v>0.38990000000000002</v>
      </c>
      <c r="K202" t="str">
        <f>objective_indicators_result[[#This Row],[model]]&amp;objective_indicators_result[[#This Row],[mode]]&amp;objective_indicators_result[[#This Row],[timestamp]]&amp;objective_indicators_result[[#This Row],[level]]</f>
        <v>gpt-3.5-turbo-0125direct20250210-1809063</v>
      </c>
      <c r="M202" t="str">
        <f>IFERROR(VALUE(objective_indicators_result[[#This Row],[checklist]]), "None")</f>
        <v>None</v>
      </c>
      <c r="N202" s="4" t="str">
        <f>IFERROR(VALUE(objective_indicators_result[[#This Row],[skeleton]]), "None")</f>
        <v>None</v>
      </c>
    </row>
    <row r="203" spans="1:14">
      <c r="A203" t="s">
        <v>288</v>
      </c>
      <c r="B203" t="s">
        <v>289</v>
      </c>
      <c r="C203" t="s">
        <v>48</v>
      </c>
      <c r="D203" t="s">
        <v>13</v>
      </c>
      <c r="E203" t="s">
        <v>318</v>
      </c>
      <c r="F203">
        <v>1</v>
      </c>
      <c r="G203" t="s">
        <v>319</v>
      </c>
      <c r="H203" t="s">
        <v>320</v>
      </c>
      <c r="I203">
        <v>3.7000000000000002E-3</v>
      </c>
      <c r="J203">
        <v>0</v>
      </c>
      <c r="K203" t="str">
        <f>objective_indicators_result[[#This Row],[model]]&amp;objective_indicators_result[[#This Row],[mode]]&amp;objective_indicators_result[[#This Row],[timestamp]]&amp;objective_indicators_result[[#This Row],[level]]</f>
        <v>llama2cascade20250210-1739301</v>
      </c>
      <c r="M203">
        <f>IFERROR(VALUE(objective_indicators_result[[#This Row],[checklist]]), "None")</f>
        <v>8.3000000000000001E-3</v>
      </c>
      <c r="N203" s="4">
        <f>IFERROR(VALUE(objective_indicators_result[[#This Row],[skeleton]]), "None")</f>
        <v>1.2500000000000001E-2</v>
      </c>
    </row>
    <row r="204" spans="1:14">
      <c r="A204" t="s">
        <v>288</v>
      </c>
      <c r="B204" t="s">
        <v>289</v>
      </c>
      <c r="C204" t="s">
        <v>48</v>
      </c>
      <c r="D204" t="s">
        <v>13</v>
      </c>
      <c r="E204" t="s">
        <v>321</v>
      </c>
      <c r="F204">
        <v>2</v>
      </c>
      <c r="G204" t="s">
        <v>15</v>
      </c>
      <c r="H204" t="s">
        <v>51</v>
      </c>
      <c r="I204">
        <v>0</v>
      </c>
      <c r="J204">
        <v>0</v>
      </c>
      <c r="K204" t="str">
        <f>objective_indicators_result[[#This Row],[model]]&amp;objective_indicators_result[[#This Row],[mode]]&amp;objective_indicators_result[[#This Row],[timestamp]]&amp;objective_indicators_result[[#This Row],[level]]</f>
        <v>llama2cascade20250210-1742342</v>
      </c>
      <c r="M204" t="str">
        <f>IFERROR(VALUE(objective_indicators_result[[#This Row],[checklist]]), "None")</f>
        <v>None</v>
      </c>
      <c r="N204" s="4">
        <f>IFERROR(VALUE(objective_indicators_result[[#This Row],[skeleton]]), "None")</f>
        <v>0</v>
      </c>
    </row>
    <row r="205" spans="1:14">
      <c r="A205" t="s">
        <v>288</v>
      </c>
      <c r="B205" t="s">
        <v>289</v>
      </c>
      <c r="C205" t="s">
        <v>48</v>
      </c>
      <c r="D205" t="s">
        <v>13</v>
      </c>
      <c r="E205" t="s">
        <v>322</v>
      </c>
      <c r="F205">
        <v>3</v>
      </c>
      <c r="G205" t="s">
        <v>15</v>
      </c>
      <c r="H205" t="s">
        <v>15</v>
      </c>
      <c r="I205">
        <v>6.1999999999999998E-3</v>
      </c>
      <c r="J205">
        <v>0</v>
      </c>
      <c r="K205" t="str">
        <f>objective_indicators_result[[#This Row],[model]]&amp;objective_indicators_result[[#This Row],[mode]]&amp;objective_indicators_result[[#This Row],[timestamp]]&amp;objective_indicators_result[[#This Row],[level]]</f>
        <v>llama2cascade20250210-1744303</v>
      </c>
      <c r="M205" t="str">
        <f>IFERROR(VALUE(objective_indicators_result[[#This Row],[checklist]]), "None")</f>
        <v>None</v>
      </c>
      <c r="N205" s="4" t="str">
        <f>IFERROR(VALUE(objective_indicators_result[[#This Row],[skeleton]]), "None")</f>
        <v>None</v>
      </c>
    </row>
    <row r="206" spans="1:14">
      <c r="A206" t="s">
        <v>288</v>
      </c>
      <c r="B206" t="s">
        <v>289</v>
      </c>
      <c r="C206" t="s">
        <v>48</v>
      </c>
      <c r="D206" t="s">
        <v>16</v>
      </c>
      <c r="E206" t="s">
        <v>323</v>
      </c>
      <c r="F206">
        <v>1</v>
      </c>
      <c r="G206" t="s">
        <v>15</v>
      </c>
      <c r="H206" t="s">
        <v>15</v>
      </c>
      <c r="I206">
        <v>0</v>
      </c>
      <c r="J206">
        <v>0</v>
      </c>
      <c r="K206" t="str">
        <f>objective_indicators_result[[#This Row],[model]]&amp;objective_indicators_result[[#This Row],[mode]]&amp;objective_indicators_result[[#This Row],[timestamp]]&amp;objective_indicators_result[[#This Row],[level]]</f>
        <v>llama2direct20250210-1938541</v>
      </c>
      <c r="M206" t="str">
        <f>IFERROR(VALUE(objective_indicators_result[[#This Row],[checklist]]), "None")</f>
        <v>None</v>
      </c>
      <c r="N206" s="4" t="str">
        <f>IFERROR(VALUE(objective_indicators_result[[#This Row],[skeleton]]), "None")</f>
        <v>None</v>
      </c>
    </row>
    <row r="207" spans="1:14">
      <c r="A207" t="s">
        <v>288</v>
      </c>
      <c r="B207" t="s">
        <v>289</v>
      </c>
      <c r="C207" t="s">
        <v>48</v>
      </c>
      <c r="D207" t="s">
        <v>16</v>
      </c>
      <c r="E207" t="s">
        <v>324</v>
      </c>
      <c r="F207">
        <v>3</v>
      </c>
      <c r="G207" t="s">
        <v>15</v>
      </c>
      <c r="H207" t="s">
        <v>15</v>
      </c>
      <c r="I207">
        <v>8.2000000000000007E-3</v>
      </c>
      <c r="J207">
        <v>0</v>
      </c>
      <c r="K207" t="str">
        <f>objective_indicators_result[[#This Row],[model]]&amp;objective_indicators_result[[#This Row],[mode]]&amp;objective_indicators_result[[#This Row],[timestamp]]&amp;objective_indicators_result[[#This Row],[level]]</f>
        <v>llama2direct20250210-1942293</v>
      </c>
      <c r="M207" t="str">
        <f>IFERROR(VALUE(objective_indicators_result[[#This Row],[checklist]]), "None")</f>
        <v>None</v>
      </c>
      <c r="N207" s="4" t="str">
        <f>IFERROR(VALUE(objective_indicators_result[[#This Row],[skeleton]]), "None")</f>
        <v>None</v>
      </c>
    </row>
    <row r="208" spans="1:14">
      <c r="A208" t="s">
        <v>288</v>
      </c>
      <c r="B208" t="s">
        <v>289</v>
      </c>
      <c r="C208" t="s">
        <v>55</v>
      </c>
      <c r="D208" t="s">
        <v>13</v>
      </c>
      <c r="E208" t="s">
        <v>325</v>
      </c>
      <c r="F208">
        <v>1</v>
      </c>
      <c r="G208" t="s">
        <v>326</v>
      </c>
      <c r="H208" t="s">
        <v>327</v>
      </c>
      <c r="I208">
        <v>1.8100000000000002E-2</v>
      </c>
      <c r="J208">
        <v>0</v>
      </c>
      <c r="K208" t="str">
        <f>objective_indicators_result[[#This Row],[model]]&amp;objective_indicators_result[[#This Row],[mode]]&amp;objective_indicators_result[[#This Row],[timestamp]]&amp;objective_indicators_result[[#This Row],[level]]</f>
        <v>llama3.1cascade20250210-1745381</v>
      </c>
      <c r="M208">
        <f>IFERROR(VALUE(objective_indicators_result[[#This Row],[checklist]]), "None")</f>
        <v>7.0499999999999896E-2</v>
      </c>
      <c r="N208" s="4">
        <f>IFERROR(VALUE(objective_indicators_result[[#This Row],[skeleton]]), "None")</f>
        <v>1.55E-2</v>
      </c>
    </row>
    <row r="209" spans="1:14">
      <c r="A209" t="s">
        <v>288</v>
      </c>
      <c r="B209" t="s">
        <v>289</v>
      </c>
      <c r="C209" t="s">
        <v>55</v>
      </c>
      <c r="D209" t="s">
        <v>13</v>
      </c>
      <c r="E209" t="s">
        <v>328</v>
      </c>
      <c r="F209">
        <v>2</v>
      </c>
      <c r="G209" t="s">
        <v>15</v>
      </c>
      <c r="H209" t="s">
        <v>329</v>
      </c>
      <c r="I209">
        <v>1.3599999999999999E-2</v>
      </c>
      <c r="J209">
        <v>4.3E-3</v>
      </c>
      <c r="K209" t="str">
        <f>objective_indicators_result[[#This Row],[model]]&amp;objective_indicators_result[[#This Row],[mode]]&amp;objective_indicators_result[[#This Row],[timestamp]]&amp;objective_indicators_result[[#This Row],[level]]</f>
        <v>llama3.1cascade20250210-1750252</v>
      </c>
      <c r="M209" t="str">
        <f>IFERROR(VALUE(objective_indicators_result[[#This Row],[checklist]]), "None")</f>
        <v>None</v>
      </c>
      <c r="N209" s="4">
        <f>IFERROR(VALUE(objective_indicators_result[[#This Row],[skeleton]]), "None")</f>
        <v>1.5800000000000002E-2</v>
      </c>
    </row>
    <row r="210" spans="1:14">
      <c r="A210" t="s">
        <v>288</v>
      </c>
      <c r="B210" t="s">
        <v>289</v>
      </c>
      <c r="C210" t="s">
        <v>55</v>
      </c>
      <c r="D210" t="s">
        <v>13</v>
      </c>
      <c r="E210" t="s">
        <v>330</v>
      </c>
      <c r="F210">
        <v>3</v>
      </c>
      <c r="G210" t="s">
        <v>15</v>
      </c>
      <c r="H210" t="s">
        <v>15</v>
      </c>
      <c r="I210">
        <v>4.0399999999999998E-2</v>
      </c>
      <c r="J210">
        <v>0</v>
      </c>
      <c r="K210" t="str">
        <f>objective_indicators_result[[#This Row],[model]]&amp;objective_indicators_result[[#This Row],[mode]]&amp;objective_indicators_result[[#This Row],[timestamp]]&amp;objective_indicators_result[[#This Row],[level]]</f>
        <v>llama3.1cascade20250210-1754303</v>
      </c>
      <c r="M210" t="str">
        <f>IFERROR(VALUE(objective_indicators_result[[#This Row],[checklist]]), "None")</f>
        <v>None</v>
      </c>
      <c r="N210" s="4" t="str">
        <f>IFERROR(VALUE(objective_indicators_result[[#This Row],[skeleton]]), "None")</f>
        <v>None</v>
      </c>
    </row>
    <row r="211" spans="1:14">
      <c r="A211" t="s">
        <v>288</v>
      </c>
      <c r="B211" t="s">
        <v>289</v>
      </c>
      <c r="C211" t="s">
        <v>55</v>
      </c>
      <c r="D211" t="s">
        <v>16</v>
      </c>
      <c r="E211" t="s">
        <v>331</v>
      </c>
      <c r="F211">
        <v>1</v>
      </c>
      <c r="G211" t="s">
        <v>15</v>
      </c>
      <c r="H211" t="s">
        <v>15</v>
      </c>
      <c r="I211">
        <v>0.01</v>
      </c>
      <c r="J211">
        <v>0</v>
      </c>
      <c r="K211" t="str">
        <f>objective_indicators_result[[#This Row],[model]]&amp;objective_indicators_result[[#This Row],[mode]]&amp;objective_indicators_result[[#This Row],[timestamp]]&amp;objective_indicators_result[[#This Row],[level]]</f>
        <v>llama3.1direct20250210-1943481</v>
      </c>
      <c r="M211" t="str">
        <f>IFERROR(VALUE(objective_indicators_result[[#This Row],[checklist]]), "None")</f>
        <v>None</v>
      </c>
      <c r="N211" s="4" t="str">
        <f>IFERROR(VALUE(objective_indicators_result[[#This Row],[skeleton]]), "None")</f>
        <v>None</v>
      </c>
    </row>
    <row r="212" spans="1:14">
      <c r="A212" t="s">
        <v>288</v>
      </c>
      <c r="B212" t="s">
        <v>289</v>
      </c>
      <c r="C212" t="s">
        <v>55</v>
      </c>
      <c r="D212" t="s">
        <v>16</v>
      </c>
      <c r="E212" t="s">
        <v>332</v>
      </c>
      <c r="F212">
        <v>2</v>
      </c>
      <c r="G212" t="s">
        <v>15</v>
      </c>
      <c r="H212" t="s">
        <v>15</v>
      </c>
      <c r="I212">
        <v>0.01</v>
      </c>
      <c r="J212">
        <v>9.1000000000000004E-3</v>
      </c>
      <c r="K212" t="str">
        <f>objective_indicators_result[[#This Row],[model]]&amp;objective_indicators_result[[#This Row],[mode]]&amp;objective_indicators_result[[#This Row],[timestamp]]&amp;objective_indicators_result[[#This Row],[level]]</f>
        <v>llama3.1direct20250210-1946332</v>
      </c>
      <c r="M212" t="str">
        <f>IFERROR(VALUE(objective_indicators_result[[#This Row],[checklist]]), "None")</f>
        <v>None</v>
      </c>
      <c r="N212" s="4" t="str">
        <f>IFERROR(VALUE(objective_indicators_result[[#This Row],[skeleton]]), "None")</f>
        <v>None</v>
      </c>
    </row>
    <row r="213" spans="1:14">
      <c r="A213" t="s">
        <v>288</v>
      </c>
      <c r="B213" t="s">
        <v>289</v>
      </c>
      <c r="C213" t="s">
        <v>55</v>
      </c>
      <c r="D213" t="s">
        <v>16</v>
      </c>
      <c r="E213" t="s">
        <v>333</v>
      </c>
      <c r="F213">
        <v>3</v>
      </c>
      <c r="G213" t="s">
        <v>15</v>
      </c>
      <c r="H213" t="s">
        <v>15</v>
      </c>
      <c r="I213">
        <v>7.4499999999999997E-2</v>
      </c>
      <c r="J213">
        <v>2.5600000000000001E-2</v>
      </c>
      <c r="K213" t="str">
        <f>objective_indicators_result[[#This Row],[model]]&amp;objective_indicators_result[[#This Row],[mode]]&amp;objective_indicators_result[[#This Row],[timestamp]]&amp;objective_indicators_result[[#This Row],[level]]</f>
        <v>llama3.1direct20250210-1949513</v>
      </c>
      <c r="M213" t="str">
        <f>IFERROR(VALUE(objective_indicators_result[[#This Row],[checklist]]), "None")</f>
        <v>None</v>
      </c>
      <c r="N213" s="4" t="str">
        <f>IFERROR(VALUE(objective_indicators_result[[#This Row],[skeleton]]), "None")</f>
        <v>None</v>
      </c>
    </row>
    <row r="214" spans="1:14">
      <c r="A214" t="s">
        <v>288</v>
      </c>
      <c r="B214" t="s">
        <v>289</v>
      </c>
      <c r="C214" t="s">
        <v>68</v>
      </c>
      <c r="D214" t="s">
        <v>13</v>
      </c>
      <c r="E214" t="s">
        <v>334</v>
      </c>
      <c r="F214">
        <v>1</v>
      </c>
      <c r="G214" t="s">
        <v>51</v>
      </c>
      <c r="H214" t="s">
        <v>335</v>
      </c>
      <c r="I214">
        <v>2.5899999999999999E-2</v>
      </c>
      <c r="J214">
        <v>0</v>
      </c>
      <c r="K214" t="str">
        <f>objective_indicators_result[[#This Row],[model]]&amp;objective_indicators_result[[#This Row],[mode]]&amp;objective_indicators_result[[#This Row],[timestamp]]&amp;objective_indicators_result[[#This Row],[level]]</f>
        <v>llama3.2cascade20250210-1732581</v>
      </c>
      <c r="M214">
        <f>IFERROR(VALUE(objective_indicators_result[[#This Row],[checklist]]), "None")</f>
        <v>0</v>
      </c>
      <c r="N214" s="4">
        <f>IFERROR(VALUE(objective_indicators_result[[#This Row],[skeleton]]), "None")</f>
        <v>2.0999999999999999E-3</v>
      </c>
    </row>
    <row r="215" spans="1:14">
      <c r="A215" t="s">
        <v>288</v>
      </c>
      <c r="B215" t="s">
        <v>289</v>
      </c>
      <c r="C215" t="s">
        <v>68</v>
      </c>
      <c r="D215" t="s">
        <v>13</v>
      </c>
      <c r="E215" t="s">
        <v>336</v>
      </c>
      <c r="F215">
        <v>2</v>
      </c>
      <c r="G215" t="s">
        <v>15</v>
      </c>
      <c r="H215" t="s">
        <v>337</v>
      </c>
      <c r="I215">
        <v>0</v>
      </c>
      <c r="J215">
        <v>0</v>
      </c>
      <c r="K215" t="str">
        <f>objective_indicators_result[[#This Row],[model]]&amp;objective_indicators_result[[#This Row],[mode]]&amp;objective_indicators_result[[#This Row],[timestamp]]&amp;objective_indicators_result[[#This Row],[level]]</f>
        <v>llama3.2cascade20250210-1736162</v>
      </c>
      <c r="M215" t="str">
        <f>IFERROR(VALUE(objective_indicators_result[[#This Row],[checklist]]), "None")</f>
        <v>None</v>
      </c>
      <c r="N215" s="4">
        <f>IFERROR(VALUE(objective_indicators_result[[#This Row],[skeleton]]), "None")</f>
        <v>2.8999999999999998E-3</v>
      </c>
    </row>
    <row r="216" spans="1:14">
      <c r="A216" t="s">
        <v>288</v>
      </c>
      <c r="B216" t="s">
        <v>289</v>
      </c>
      <c r="C216" t="s">
        <v>68</v>
      </c>
      <c r="D216" t="s">
        <v>16</v>
      </c>
      <c r="E216" t="s">
        <v>338</v>
      </c>
      <c r="F216">
        <v>1</v>
      </c>
      <c r="G216" t="s">
        <v>15</v>
      </c>
      <c r="H216" t="s">
        <v>15</v>
      </c>
      <c r="I216">
        <v>7.1000000000000013E-3</v>
      </c>
      <c r="J216">
        <v>0</v>
      </c>
      <c r="K216" t="str">
        <f>objective_indicators_result[[#This Row],[model]]&amp;objective_indicators_result[[#This Row],[mode]]&amp;objective_indicators_result[[#This Row],[timestamp]]&amp;objective_indicators_result[[#This Row],[level]]</f>
        <v>llama3.2direct20250210-1933091</v>
      </c>
      <c r="M216" t="str">
        <f>IFERROR(VALUE(objective_indicators_result[[#This Row],[checklist]]), "None")</f>
        <v>None</v>
      </c>
      <c r="N216" s="4" t="str">
        <f>IFERROR(VALUE(objective_indicators_result[[#This Row],[skeleton]]), "None")</f>
        <v>None</v>
      </c>
    </row>
    <row r="217" spans="1:14">
      <c r="A217" t="s">
        <v>288</v>
      </c>
      <c r="B217" t="s">
        <v>289</v>
      </c>
      <c r="C217" t="s">
        <v>74</v>
      </c>
      <c r="D217" t="s">
        <v>13</v>
      </c>
      <c r="E217" t="s">
        <v>339</v>
      </c>
      <c r="F217">
        <v>1</v>
      </c>
      <c r="G217" t="s">
        <v>340</v>
      </c>
      <c r="H217" t="s">
        <v>341</v>
      </c>
      <c r="I217">
        <v>4.6100000000000002E-2</v>
      </c>
      <c r="J217">
        <v>6.7299999999999999E-2</v>
      </c>
      <c r="K217" t="str">
        <f>objective_indicators_result[[#This Row],[model]]&amp;objective_indicators_result[[#This Row],[mode]]&amp;objective_indicators_result[[#This Row],[timestamp]]&amp;objective_indicators_result[[#This Row],[level]]</f>
        <v>Mistralcascade20250210-1547591</v>
      </c>
      <c r="M217">
        <f>IFERROR(VALUE(objective_indicators_result[[#This Row],[checklist]]), "None")</f>
        <v>1.9900000000000001E-2</v>
      </c>
      <c r="N217" s="4">
        <f>IFERROR(VALUE(objective_indicators_result[[#This Row],[skeleton]]), "None")</f>
        <v>4.5199999999999997E-2</v>
      </c>
    </row>
    <row r="218" spans="1:14">
      <c r="A218" t="s">
        <v>288</v>
      </c>
      <c r="B218" t="s">
        <v>289</v>
      </c>
      <c r="C218" t="s">
        <v>74</v>
      </c>
      <c r="D218" t="s">
        <v>13</v>
      </c>
      <c r="E218" t="s">
        <v>342</v>
      </c>
      <c r="F218">
        <v>2</v>
      </c>
      <c r="G218" t="s">
        <v>15</v>
      </c>
      <c r="H218" t="s">
        <v>343</v>
      </c>
      <c r="I218">
        <v>7.9399999999999998E-2</v>
      </c>
      <c r="J218">
        <v>3.6200000000000003E-2</v>
      </c>
      <c r="K218" t="str">
        <f>objective_indicators_result[[#This Row],[model]]&amp;objective_indicators_result[[#This Row],[mode]]&amp;objective_indicators_result[[#This Row],[timestamp]]&amp;objective_indicators_result[[#This Row],[level]]</f>
        <v>Mistralcascade20250210-1553262</v>
      </c>
      <c r="M218" t="str">
        <f>IFERROR(VALUE(objective_indicators_result[[#This Row],[checklist]]), "None")</f>
        <v>None</v>
      </c>
      <c r="N218" s="4">
        <f>IFERROR(VALUE(objective_indicators_result[[#This Row],[skeleton]]), "None")</f>
        <v>8.8999999999999996E-2</v>
      </c>
    </row>
    <row r="219" spans="1:14">
      <c r="A219" t="s">
        <v>288</v>
      </c>
      <c r="B219" t="s">
        <v>289</v>
      </c>
      <c r="C219" t="s">
        <v>74</v>
      </c>
      <c r="D219" t="s">
        <v>13</v>
      </c>
      <c r="E219" t="s">
        <v>344</v>
      </c>
      <c r="F219">
        <v>3</v>
      </c>
      <c r="G219" t="s">
        <v>15</v>
      </c>
      <c r="H219" t="s">
        <v>15</v>
      </c>
      <c r="I219">
        <v>4.65E-2</v>
      </c>
      <c r="J219">
        <v>7.22E-2</v>
      </c>
      <c r="K219" t="str">
        <f>objective_indicators_result[[#This Row],[model]]&amp;objective_indicators_result[[#This Row],[mode]]&amp;objective_indicators_result[[#This Row],[timestamp]]&amp;objective_indicators_result[[#This Row],[level]]</f>
        <v>Mistralcascade20250210-1558413</v>
      </c>
      <c r="M219" t="str">
        <f>IFERROR(VALUE(objective_indicators_result[[#This Row],[checklist]]), "None")</f>
        <v>None</v>
      </c>
      <c r="N219" s="4" t="str">
        <f>IFERROR(VALUE(objective_indicators_result[[#This Row],[skeleton]]), "None")</f>
        <v>None</v>
      </c>
    </row>
    <row r="220" spans="1:14">
      <c r="A220" t="s">
        <v>288</v>
      </c>
      <c r="B220" t="s">
        <v>289</v>
      </c>
      <c r="C220" t="s">
        <v>74</v>
      </c>
      <c r="D220" t="s">
        <v>16</v>
      </c>
      <c r="E220" t="s">
        <v>345</v>
      </c>
      <c r="F220">
        <v>1</v>
      </c>
      <c r="G220" t="s">
        <v>15</v>
      </c>
      <c r="H220" t="s">
        <v>15</v>
      </c>
      <c r="I220">
        <v>9.9699999999999997E-2</v>
      </c>
      <c r="J220">
        <v>8.09E-2</v>
      </c>
      <c r="K220" t="str">
        <f>objective_indicators_result[[#This Row],[model]]&amp;objective_indicators_result[[#This Row],[mode]]&amp;objective_indicators_result[[#This Row],[timestamp]]&amp;objective_indicators_result[[#This Row],[level]]</f>
        <v>Mistraldirect20250210-1817361</v>
      </c>
      <c r="M220" t="str">
        <f>IFERROR(VALUE(objective_indicators_result[[#This Row],[checklist]]), "None")</f>
        <v>None</v>
      </c>
      <c r="N220" s="4" t="str">
        <f>IFERROR(VALUE(objective_indicators_result[[#This Row],[skeleton]]), "None")</f>
        <v>None</v>
      </c>
    </row>
    <row r="221" spans="1:14">
      <c r="A221" t="s">
        <v>288</v>
      </c>
      <c r="B221" t="s">
        <v>289</v>
      </c>
      <c r="C221" t="s">
        <v>74</v>
      </c>
      <c r="D221" t="s">
        <v>16</v>
      </c>
      <c r="E221" t="s">
        <v>346</v>
      </c>
      <c r="F221">
        <v>2</v>
      </c>
      <c r="G221" t="s">
        <v>15</v>
      </c>
      <c r="H221" t="s">
        <v>15</v>
      </c>
      <c r="I221">
        <v>8.5999999999999993E-2</v>
      </c>
      <c r="J221">
        <v>0.124</v>
      </c>
      <c r="K221" t="str">
        <f>objective_indicators_result[[#This Row],[model]]&amp;objective_indicators_result[[#This Row],[mode]]&amp;objective_indicators_result[[#This Row],[timestamp]]&amp;objective_indicators_result[[#This Row],[level]]</f>
        <v>Mistraldirect20250210-1821062</v>
      </c>
      <c r="M221" t="str">
        <f>IFERROR(VALUE(objective_indicators_result[[#This Row],[checklist]]), "None")</f>
        <v>None</v>
      </c>
      <c r="N221" s="4" t="str">
        <f>IFERROR(VALUE(objective_indicators_result[[#This Row],[skeleton]]), "None")</f>
        <v>None</v>
      </c>
    </row>
    <row r="222" spans="1:14">
      <c r="A222" t="s">
        <v>288</v>
      </c>
      <c r="B222" t="s">
        <v>289</v>
      </c>
      <c r="C222" t="s">
        <v>74</v>
      </c>
      <c r="D222" t="s">
        <v>16</v>
      </c>
      <c r="E222" t="s">
        <v>347</v>
      </c>
      <c r="F222">
        <v>3</v>
      </c>
      <c r="G222" t="s">
        <v>15</v>
      </c>
      <c r="H222" t="s">
        <v>15</v>
      </c>
      <c r="I222">
        <v>7.2999999999999995E-2</v>
      </c>
      <c r="J222">
        <v>0.11799999999999999</v>
      </c>
      <c r="K222" t="str">
        <f>objective_indicators_result[[#This Row],[model]]&amp;objective_indicators_result[[#This Row],[mode]]&amp;objective_indicators_result[[#This Row],[timestamp]]&amp;objective_indicators_result[[#This Row],[level]]</f>
        <v>Mistraldirect20250210-1824443</v>
      </c>
      <c r="M222" t="str">
        <f>IFERROR(VALUE(objective_indicators_result[[#This Row],[checklist]]), "None")</f>
        <v>None</v>
      </c>
      <c r="N222" s="4" t="str">
        <f>IFERROR(VALUE(objective_indicators_result[[#This Row],[skeleton]]), "None")</f>
        <v>None</v>
      </c>
    </row>
    <row r="223" spans="1:14">
      <c r="A223" t="s">
        <v>288</v>
      </c>
      <c r="B223" t="s">
        <v>289</v>
      </c>
      <c r="C223" t="s">
        <v>84</v>
      </c>
      <c r="D223" t="s">
        <v>13</v>
      </c>
      <c r="E223" t="s">
        <v>348</v>
      </c>
      <c r="F223">
        <v>1</v>
      </c>
      <c r="G223" t="s">
        <v>349</v>
      </c>
      <c r="H223" t="s">
        <v>350</v>
      </c>
      <c r="I223">
        <v>0</v>
      </c>
      <c r="J223">
        <v>0</v>
      </c>
      <c r="K223" t="str">
        <f>objective_indicators_result[[#This Row],[model]]&amp;objective_indicators_result[[#This Row],[mode]]&amp;objective_indicators_result[[#This Row],[timestamp]]&amp;objective_indicators_result[[#This Row],[level]]</f>
        <v>phi4cascade20250210-1634331</v>
      </c>
      <c r="M223">
        <f>IFERROR(VALUE(objective_indicators_result[[#This Row],[checklist]]), "None")</f>
        <v>0.34470000000000001</v>
      </c>
      <c r="N223" s="4">
        <f>IFERROR(VALUE(objective_indicators_result[[#This Row],[skeleton]]), "None")</f>
        <v>3.6799999999999902E-2</v>
      </c>
    </row>
    <row r="224" spans="1:14">
      <c r="A224" t="s">
        <v>288</v>
      </c>
      <c r="B224" t="s">
        <v>289</v>
      </c>
      <c r="C224" t="s">
        <v>84</v>
      </c>
      <c r="D224" t="s">
        <v>13</v>
      </c>
      <c r="E224" t="s">
        <v>351</v>
      </c>
      <c r="F224">
        <v>2</v>
      </c>
      <c r="G224" t="s">
        <v>15</v>
      </c>
      <c r="H224" t="s">
        <v>352</v>
      </c>
      <c r="I224">
        <v>3.6600000000000001E-2</v>
      </c>
      <c r="J224">
        <v>7.5300000000000006E-2</v>
      </c>
      <c r="K224" t="str">
        <f>objective_indicators_result[[#This Row],[model]]&amp;objective_indicators_result[[#This Row],[mode]]&amp;objective_indicators_result[[#This Row],[timestamp]]&amp;objective_indicators_result[[#This Row],[level]]</f>
        <v>phi4cascade20250210-1652052</v>
      </c>
      <c r="M224" t="str">
        <f>IFERROR(VALUE(objective_indicators_result[[#This Row],[checklist]]), "None")</f>
        <v>None</v>
      </c>
      <c r="N224" s="4">
        <f>IFERROR(VALUE(objective_indicators_result[[#This Row],[skeleton]]), "None")</f>
        <v>2.7199999999999901E-2</v>
      </c>
    </row>
    <row r="225" spans="1:14">
      <c r="A225" t="s">
        <v>288</v>
      </c>
      <c r="B225" t="s">
        <v>289</v>
      </c>
      <c r="C225" t="s">
        <v>84</v>
      </c>
      <c r="D225" t="s">
        <v>13</v>
      </c>
      <c r="E225" t="s">
        <v>353</v>
      </c>
      <c r="F225">
        <v>3</v>
      </c>
      <c r="G225" t="s">
        <v>15</v>
      </c>
      <c r="H225" t="s">
        <v>15</v>
      </c>
      <c r="I225">
        <v>0.10150000000000001</v>
      </c>
      <c r="J225">
        <v>0.1027</v>
      </c>
      <c r="K225" t="str">
        <f>objective_indicators_result[[#This Row],[model]]&amp;objective_indicators_result[[#This Row],[mode]]&amp;objective_indicators_result[[#This Row],[timestamp]]&amp;objective_indicators_result[[#This Row],[level]]</f>
        <v>phi4cascade20250210-1702413</v>
      </c>
      <c r="M225" t="str">
        <f>IFERROR(VALUE(objective_indicators_result[[#This Row],[checklist]]), "None")</f>
        <v>None</v>
      </c>
      <c r="N225" s="4" t="str">
        <f>IFERROR(VALUE(objective_indicators_result[[#This Row],[skeleton]]), "None")</f>
        <v>None</v>
      </c>
    </row>
    <row r="226" spans="1:14">
      <c r="A226" t="s">
        <v>288</v>
      </c>
      <c r="B226" t="s">
        <v>289</v>
      </c>
      <c r="C226" t="s">
        <v>84</v>
      </c>
      <c r="D226" t="s">
        <v>16</v>
      </c>
      <c r="E226" t="s">
        <v>354</v>
      </c>
      <c r="F226">
        <v>1</v>
      </c>
      <c r="G226" t="s">
        <v>15</v>
      </c>
      <c r="H226" t="s">
        <v>15</v>
      </c>
      <c r="I226">
        <v>0.1236</v>
      </c>
      <c r="J226">
        <v>9.2700000000000005E-2</v>
      </c>
      <c r="K226" t="str">
        <f>objective_indicators_result[[#This Row],[model]]&amp;objective_indicators_result[[#This Row],[mode]]&amp;objective_indicators_result[[#This Row],[timestamp]]&amp;objective_indicators_result[[#This Row],[level]]</f>
        <v>phi4direct20250210-1844111</v>
      </c>
      <c r="M226" t="str">
        <f>IFERROR(VALUE(objective_indicators_result[[#This Row],[checklist]]), "None")</f>
        <v>None</v>
      </c>
      <c r="N226" s="4" t="str">
        <f>IFERROR(VALUE(objective_indicators_result[[#This Row],[skeleton]]), "None")</f>
        <v>None</v>
      </c>
    </row>
    <row r="227" spans="1:14">
      <c r="A227" t="s">
        <v>288</v>
      </c>
      <c r="B227" t="s">
        <v>289</v>
      </c>
      <c r="C227" t="s">
        <v>84</v>
      </c>
      <c r="D227" t="s">
        <v>16</v>
      </c>
      <c r="E227" t="s">
        <v>355</v>
      </c>
      <c r="F227">
        <v>2</v>
      </c>
      <c r="G227" t="s">
        <v>15</v>
      </c>
      <c r="H227" t="s">
        <v>15</v>
      </c>
      <c r="I227">
        <v>8.1299999999999983E-2</v>
      </c>
      <c r="J227">
        <v>8.0799999999999997E-2</v>
      </c>
      <c r="K227" t="str">
        <f>objective_indicators_result[[#This Row],[model]]&amp;objective_indicators_result[[#This Row],[mode]]&amp;objective_indicators_result[[#This Row],[timestamp]]&amp;objective_indicators_result[[#This Row],[level]]</f>
        <v>phi4direct20250210-1854422</v>
      </c>
      <c r="M227" t="str">
        <f>IFERROR(VALUE(objective_indicators_result[[#This Row],[checklist]]), "None")</f>
        <v>None</v>
      </c>
      <c r="N227" s="4" t="str">
        <f>IFERROR(VALUE(objective_indicators_result[[#This Row],[skeleton]]), "None")</f>
        <v>None</v>
      </c>
    </row>
    <row r="228" spans="1:14">
      <c r="A228" t="s">
        <v>288</v>
      </c>
      <c r="B228" t="s">
        <v>289</v>
      </c>
      <c r="C228" t="s">
        <v>84</v>
      </c>
      <c r="D228" t="s">
        <v>16</v>
      </c>
      <c r="E228" t="s">
        <v>356</v>
      </c>
      <c r="F228">
        <v>3</v>
      </c>
      <c r="G228" t="s">
        <v>15</v>
      </c>
      <c r="H228" t="s">
        <v>15</v>
      </c>
      <c r="I228">
        <v>7.4499999999999997E-2</v>
      </c>
      <c r="J228">
        <v>3.0200000000000001E-2</v>
      </c>
      <c r="K228" t="str">
        <f>objective_indicators_result[[#This Row],[model]]&amp;objective_indicators_result[[#This Row],[mode]]&amp;objective_indicators_result[[#This Row],[timestamp]]&amp;objective_indicators_result[[#This Row],[level]]</f>
        <v>phi4direct20250210-1903353</v>
      </c>
      <c r="M228" t="str">
        <f>IFERROR(VALUE(objective_indicators_result[[#This Row],[checklist]]), "None")</f>
        <v>None</v>
      </c>
      <c r="N228" s="4" t="str">
        <f>IFERROR(VALUE(objective_indicators_result[[#This Row],[skeleton]]), "None")</f>
        <v>None</v>
      </c>
    </row>
    <row r="229" spans="1:14">
      <c r="A229" t="s">
        <v>367</v>
      </c>
      <c r="B229" t="s">
        <v>156</v>
      </c>
      <c r="C229" t="s">
        <v>357</v>
      </c>
      <c r="D229" t="s">
        <v>13</v>
      </c>
      <c r="E229" t="s">
        <v>358</v>
      </c>
      <c r="F229">
        <v>3</v>
      </c>
      <c r="G229" t="s">
        <v>15</v>
      </c>
      <c r="H229" t="s">
        <v>15</v>
      </c>
      <c r="I229">
        <v>9.2999999999999999E-2</v>
      </c>
      <c r="J229">
        <v>0.20019999999999999</v>
      </c>
      <c r="K229" t="str">
        <f>objective_indicators_result[[#This Row],[model]]&amp;objective_indicators_result[[#This Row],[mode]]&amp;objective_indicators_result[[#This Row],[timestamp]]&amp;objective_indicators_result[[#This Row],[level]]</f>
        <v>codegemmacascade20250210-2241293</v>
      </c>
      <c r="M229" t="str">
        <f>IFERROR(VALUE(objective_indicators_result[[#This Row],[checklist]]), "None")</f>
        <v>None</v>
      </c>
      <c r="N229" s="4" t="str">
        <f>IFERROR(VALUE(objective_indicators_result[[#This Row],[skeleton]]), "None")</f>
        <v>None</v>
      </c>
    </row>
    <row r="230" spans="1:14">
      <c r="A230" t="s">
        <v>367</v>
      </c>
      <c r="B230" t="s">
        <v>156</v>
      </c>
      <c r="C230" t="s">
        <v>357</v>
      </c>
      <c r="D230" t="s">
        <v>16</v>
      </c>
      <c r="E230" t="s">
        <v>359</v>
      </c>
      <c r="F230">
        <v>3</v>
      </c>
      <c r="G230" t="s">
        <v>15</v>
      </c>
      <c r="H230" t="s">
        <v>15</v>
      </c>
      <c r="I230">
        <v>7.8799999999999995E-2</v>
      </c>
      <c r="J230">
        <v>0.15909999999999999</v>
      </c>
      <c r="K230" t="str">
        <f>objective_indicators_result[[#This Row],[model]]&amp;objective_indicators_result[[#This Row],[mode]]&amp;objective_indicators_result[[#This Row],[timestamp]]&amp;objective_indicators_result[[#This Row],[level]]</f>
        <v>codegemmadirect20250210-2244313</v>
      </c>
      <c r="M230" t="str">
        <f>IFERROR(VALUE(objective_indicators_result[[#This Row],[checklist]]), "None")</f>
        <v>None</v>
      </c>
      <c r="N230" s="4" t="str">
        <f>IFERROR(VALUE(objective_indicators_result[[#This Row],[skeleton]]), "None")</f>
        <v>None</v>
      </c>
    </row>
    <row r="231" spans="1:14">
      <c r="A231" t="s">
        <v>367</v>
      </c>
      <c r="B231" t="s">
        <v>156</v>
      </c>
      <c r="C231" t="s">
        <v>360</v>
      </c>
      <c r="D231" t="s">
        <v>13</v>
      </c>
      <c r="E231" t="s">
        <v>361</v>
      </c>
      <c r="F231">
        <v>1</v>
      </c>
      <c r="G231" t="s">
        <v>362</v>
      </c>
      <c r="H231" t="s">
        <v>363</v>
      </c>
      <c r="I231">
        <v>0.25390000000000001</v>
      </c>
      <c r="J231">
        <v>0.15579999999999999</v>
      </c>
      <c r="K231" t="str">
        <f>objective_indicators_result[[#This Row],[model]]&amp;objective_indicators_result[[#This Row],[mode]]&amp;objective_indicators_result[[#This Row],[timestamp]]&amp;objective_indicators_result[[#This Row],[level]]</f>
        <v>gemini-1.5-procascade20250210-2350441</v>
      </c>
      <c r="M231">
        <f>IFERROR(VALUE(objective_indicators_result[[#This Row],[checklist]]), "None")</f>
        <v>0.4647</v>
      </c>
      <c r="N231" s="4">
        <f>IFERROR(VALUE(objective_indicators_result[[#This Row],[skeleton]]), "None")</f>
        <v>0.13370000000000001</v>
      </c>
    </row>
    <row r="232" spans="1:14">
      <c r="A232" t="s">
        <v>367</v>
      </c>
      <c r="B232" t="s">
        <v>156</v>
      </c>
      <c r="C232" t="s">
        <v>360</v>
      </c>
      <c r="D232" t="s">
        <v>13</v>
      </c>
      <c r="E232" t="s">
        <v>364</v>
      </c>
      <c r="F232">
        <v>2</v>
      </c>
      <c r="G232" t="s">
        <v>15</v>
      </c>
      <c r="H232" t="s">
        <v>365</v>
      </c>
      <c r="I232">
        <v>0.28360000000000002</v>
      </c>
      <c r="J232">
        <v>0.21640000000000001</v>
      </c>
      <c r="K232" t="str">
        <f>objective_indicators_result[[#This Row],[model]]&amp;objective_indicators_result[[#This Row],[mode]]&amp;objective_indicators_result[[#This Row],[timestamp]]&amp;objective_indicators_result[[#This Row],[level]]</f>
        <v>gemini-1.5-procascade20250211-0023552</v>
      </c>
      <c r="M232" t="str">
        <f>IFERROR(VALUE(objective_indicators_result[[#This Row],[checklist]]), "None")</f>
        <v>None</v>
      </c>
      <c r="N232" s="4">
        <f>IFERROR(VALUE(objective_indicators_result[[#This Row],[skeleton]]), "None")</f>
        <v>0.14660000000000001</v>
      </c>
    </row>
    <row r="233" spans="1:14">
      <c r="A233" t="s">
        <v>367</v>
      </c>
      <c r="B233" t="s">
        <v>156</v>
      </c>
      <c r="C233" t="s">
        <v>360</v>
      </c>
      <c r="D233" t="s">
        <v>13</v>
      </c>
      <c r="E233" t="s">
        <v>366</v>
      </c>
      <c r="F233">
        <v>3</v>
      </c>
      <c r="G233" t="s">
        <v>15</v>
      </c>
      <c r="H233" t="s">
        <v>15</v>
      </c>
      <c r="I233">
        <v>0.4652</v>
      </c>
      <c r="J233">
        <v>0.2495</v>
      </c>
      <c r="K233" t="str">
        <f>objective_indicators_result[[#This Row],[model]]&amp;objective_indicators_result[[#This Row],[mode]]&amp;objective_indicators_result[[#This Row],[timestamp]]&amp;objective_indicators_result[[#This Row],[level]]</f>
        <v>gemini-1.5-procascade20250211-0053143</v>
      </c>
      <c r="M233" t="str">
        <f>IFERROR(VALUE(objective_indicators_result[[#This Row],[checklist]]), "None")</f>
        <v>None</v>
      </c>
      <c r="N233" s="4" t="str">
        <f>IFERROR(VALUE(objective_indicators_result[[#This Row],[skeleton]]), "None")</f>
        <v>None</v>
      </c>
    </row>
    <row r="234" spans="1:14">
      <c r="A234" t="s">
        <v>367</v>
      </c>
      <c r="B234" t="s">
        <v>156</v>
      </c>
      <c r="C234" t="s">
        <v>360</v>
      </c>
      <c r="D234" t="s">
        <v>16</v>
      </c>
      <c r="E234" t="s">
        <v>368</v>
      </c>
      <c r="F234">
        <v>1</v>
      </c>
      <c r="G234" t="s">
        <v>15</v>
      </c>
      <c r="H234" t="s">
        <v>15</v>
      </c>
      <c r="I234">
        <v>0.1986</v>
      </c>
      <c r="J234">
        <v>0.16259999999999997</v>
      </c>
      <c r="K234" t="str">
        <f>objective_indicators_result[[#This Row],[model]]&amp;objective_indicators_result[[#This Row],[mode]]&amp;objective_indicators_result[[#This Row],[timestamp]]&amp;objective_indicators_result[[#This Row],[level]]</f>
        <v>gemini-1.5-prodirect20250211-0123231</v>
      </c>
      <c r="M234" t="str">
        <f>IFERROR(VALUE(objective_indicators_result[[#This Row],[checklist]]), "None")</f>
        <v>None</v>
      </c>
      <c r="N234" s="4" t="str">
        <f>IFERROR(VALUE(objective_indicators_result[[#This Row],[skeleton]]), "None")</f>
        <v>None</v>
      </c>
    </row>
    <row r="235" spans="1:14">
      <c r="A235" t="s">
        <v>367</v>
      </c>
      <c r="B235" t="s">
        <v>156</v>
      </c>
      <c r="C235" t="s">
        <v>360</v>
      </c>
      <c r="D235" t="s">
        <v>16</v>
      </c>
      <c r="E235" t="s">
        <v>369</v>
      </c>
      <c r="F235">
        <v>2</v>
      </c>
      <c r="G235" t="s">
        <v>15</v>
      </c>
      <c r="H235" t="s">
        <v>15</v>
      </c>
      <c r="I235">
        <v>0.27179999999999999</v>
      </c>
      <c r="J235">
        <v>0.25469999999999998</v>
      </c>
      <c r="K235" t="str">
        <f>objective_indicators_result[[#This Row],[model]]&amp;objective_indicators_result[[#This Row],[mode]]&amp;objective_indicators_result[[#This Row],[timestamp]]&amp;objective_indicators_result[[#This Row],[level]]</f>
        <v>gemini-1.5-prodirect20250211-0141522</v>
      </c>
      <c r="M235" t="str">
        <f>IFERROR(VALUE(objective_indicators_result[[#This Row],[checklist]]), "None")</f>
        <v>None</v>
      </c>
      <c r="N235" s="4" t="str">
        <f>IFERROR(VALUE(objective_indicators_result[[#This Row],[skeleton]]), "None")</f>
        <v>None</v>
      </c>
    </row>
    <row r="236" spans="1:14">
      <c r="A236" t="s">
        <v>367</v>
      </c>
      <c r="B236" t="s">
        <v>156</v>
      </c>
      <c r="C236" t="s">
        <v>360</v>
      </c>
      <c r="D236" t="s">
        <v>16</v>
      </c>
      <c r="E236" t="s">
        <v>370</v>
      </c>
      <c r="F236">
        <v>3</v>
      </c>
      <c r="G236" t="s">
        <v>15</v>
      </c>
      <c r="H236" t="s">
        <v>15</v>
      </c>
      <c r="I236">
        <v>0.44479999999999997</v>
      </c>
      <c r="J236">
        <v>0.28260000000000002</v>
      </c>
      <c r="K236" t="str">
        <f>objective_indicators_result[[#This Row],[model]]&amp;objective_indicators_result[[#This Row],[mode]]&amp;objective_indicators_result[[#This Row],[timestamp]]&amp;objective_indicators_result[[#This Row],[level]]</f>
        <v>gemini-1.5-prodirect20250211-0201563</v>
      </c>
      <c r="M236" t="str">
        <f>IFERROR(VALUE(objective_indicators_result[[#This Row],[checklist]]), "None")</f>
        <v>None</v>
      </c>
      <c r="N236" s="4" t="str">
        <f>IFERROR(VALUE(objective_indicators_result[[#This Row],[skeleton]]), "None")</f>
        <v>None</v>
      </c>
    </row>
    <row r="237" spans="1:14">
      <c r="A237" t="s">
        <v>367</v>
      </c>
      <c r="B237" t="s">
        <v>156</v>
      </c>
      <c r="C237" t="s">
        <v>371</v>
      </c>
      <c r="D237" t="s">
        <v>13</v>
      </c>
      <c r="E237" t="s">
        <v>372</v>
      </c>
      <c r="F237">
        <v>1</v>
      </c>
      <c r="G237" t="s">
        <v>350</v>
      </c>
      <c r="H237" t="s">
        <v>373</v>
      </c>
      <c r="I237">
        <v>2.47E-2</v>
      </c>
      <c r="J237">
        <v>0</v>
      </c>
      <c r="K237" t="str">
        <f>objective_indicators_result[[#This Row],[model]]&amp;objective_indicators_result[[#This Row],[mode]]&amp;objective_indicators_result[[#This Row],[timestamp]]&amp;objective_indicators_result[[#This Row],[level]]</f>
        <v>gemini-2.0-pro-expcascade20250210-2249371</v>
      </c>
      <c r="L237">
        <v>1</v>
      </c>
      <c r="M237">
        <f>IFERROR(VALUE(objective_indicators_result[[#This Row],[checklist]]), "None")</f>
        <v>3.6799999999999902E-2</v>
      </c>
      <c r="N237" s="4">
        <f>IFERROR(VALUE(objective_indicators_result[[#This Row],[skeleton]]), "None")</f>
        <v>1.0800000000000001E-2</v>
      </c>
    </row>
    <row r="238" spans="1:14">
      <c r="A238" t="s">
        <v>367</v>
      </c>
      <c r="B238" t="s">
        <v>156</v>
      </c>
      <c r="C238" t="s">
        <v>371</v>
      </c>
      <c r="D238" t="s">
        <v>13</v>
      </c>
      <c r="E238" t="s">
        <v>374</v>
      </c>
      <c r="F238">
        <v>1</v>
      </c>
      <c r="G238" t="s">
        <v>375</v>
      </c>
      <c r="H238" t="s">
        <v>376</v>
      </c>
      <c r="I238">
        <v>0.1686</v>
      </c>
      <c r="J238">
        <v>5.0900000000000001E-2</v>
      </c>
      <c r="K238" t="str">
        <f>objective_indicators_result[[#This Row],[model]]&amp;objective_indicators_result[[#This Row],[mode]]&amp;objective_indicators_result[[#This Row],[timestamp]]&amp;objective_indicators_result[[#This Row],[level]]</f>
        <v>gemini-2.0-pro-expcascade20250210-2259071</v>
      </c>
      <c r="M238">
        <f>IFERROR(VALUE(objective_indicators_result[[#This Row],[checklist]]), "None")</f>
        <v>0.49440000000000001</v>
      </c>
      <c r="N238" s="4">
        <f>IFERROR(VALUE(objective_indicators_result[[#This Row],[skeleton]]), "None")</f>
        <v>0.13689999999999999</v>
      </c>
    </row>
    <row r="239" spans="1:14">
      <c r="A239" t="s">
        <v>367</v>
      </c>
      <c r="B239" t="s">
        <v>156</v>
      </c>
      <c r="C239" t="s">
        <v>371</v>
      </c>
      <c r="D239" t="s">
        <v>13</v>
      </c>
      <c r="E239" t="s">
        <v>377</v>
      </c>
      <c r="F239">
        <v>2</v>
      </c>
      <c r="G239" t="s">
        <v>15</v>
      </c>
      <c r="H239" t="s">
        <v>378</v>
      </c>
      <c r="I239">
        <v>0.2409</v>
      </c>
      <c r="J239">
        <v>0.1091</v>
      </c>
      <c r="K239" t="str">
        <f>objective_indicators_result[[#This Row],[model]]&amp;objective_indicators_result[[#This Row],[mode]]&amp;objective_indicators_result[[#This Row],[timestamp]]&amp;objective_indicators_result[[#This Row],[level]]</f>
        <v>gemini-2.0-pro-expcascade20250210-2325552</v>
      </c>
      <c r="M239" t="str">
        <f>IFERROR(VALUE(objective_indicators_result[[#This Row],[checklist]]), "None")</f>
        <v>None</v>
      </c>
      <c r="N239" s="4">
        <f>IFERROR(VALUE(objective_indicators_result[[#This Row],[skeleton]]), "None")</f>
        <v>0.1993</v>
      </c>
    </row>
    <row r="240" spans="1:14">
      <c r="A240" t="s">
        <v>367</v>
      </c>
      <c r="B240" t="s">
        <v>156</v>
      </c>
      <c r="C240" t="s">
        <v>371</v>
      </c>
      <c r="D240" t="s">
        <v>13</v>
      </c>
      <c r="E240" t="s">
        <v>379</v>
      </c>
      <c r="F240">
        <v>3</v>
      </c>
      <c r="G240" t="s">
        <v>15</v>
      </c>
      <c r="H240" t="s">
        <v>15</v>
      </c>
      <c r="I240">
        <v>0.41720000000000002</v>
      </c>
      <c r="J240">
        <v>0.1487</v>
      </c>
      <c r="K240" t="str">
        <f>objective_indicators_result[[#This Row],[model]]&amp;objective_indicators_result[[#This Row],[mode]]&amp;objective_indicators_result[[#This Row],[timestamp]]&amp;objective_indicators_result[[#This Row],[level]]</f>
        <v>gemini-2.0-pro-expcascade20250211-0052423</v>
      </c>
      <c r="M240" t="str">
        <f>IFERROR(VALUE(objective_indicators_result[[#This Row],[checklist]]), "None")</f>
        <v>None</v>
      </c>
      <c r="N240" s="4" t="str">
        <f>IFERROR(VALUE(objective_indicators_result[[#This Row],[skeleton]]), "None")</f>
        <v>None</v>
      </c>
    </row>
    <row r="241" spans="1:14">
      <c r="A241" t="s">
        <v>367</v>
      </c>
      <c r="B241" t="s">
        <v>156</v>
      </c>
      <c r="C241" t="s">
        <v>371</v>
      </c>
      <c r="D241" t="s">
        <v>16</v>
      </c>
      <c r="E241" t="s">
        <v>380</v>
      </c>
      <c r="F241">
        <v>1</v>
      </c>
      <c r="G241" t="s">
        <v>15</v>
      </c>
      <c r="H241" t="s">
        <v>15</v>
      </c>
      <c r="I241">
        <v>2.6100000000000005E-2</v>
      </c>
      <c r="J241">
        <v>0</v>
      </c>
      <c r="K241" t="str">
        <f>objective_indicators_result[[#This Row],[model]]&amp;objective_indicators_result[[#This Row],[mode]]&amp;objective_indicators_result[[#This Row],[timestamp]]&amp;objective_indicators_result[[#This Row],[level]]</f>
        <v>gemini-2.0-pro-expdirect20250210-2251001</v>
      </c>
      <c r="M241" t="str">
        <f>IFERROR(VALUE(objective_indicators_result[[#This Row],[checklist]]), "None")</f>
        <v>None</v>
      </c>
      <c r="N241" s="4" t="str">
        <f>IFERROR(VALUE(objective_indicators_result[[#This Row],[skeleton]]), "None")</f>
        <v>None</v>
      </c>
    </row>
    <row r="242" spans="1:14">
      <c r="A242" t="s">
        <v>367</v>
      </c>
      <c r="B242" t="s">
        <v>156</v>
      </c>
      <c r="C242" t="s">
        <v>371</v>
      </c>
      <c r="D242" t="s">
        <v>16</v>
      </c>
      <c r="E242" t="s">
        <v>381</v>
      </c>
      <c r="F242">
        <v>2</v>
      </c>
      <c r="G242" t="s">
        <v>15</v>
      </c>
      <c r="H242" t="s">
        <v>15</v>
      </c>
      <c r="I242">
        <v>0.3019</v>
      </c>
      <c r="J242">
        <v>0.16220000000000001</v>
      </c>
      <c r="K242" t="str">
        <f>objective_indicators_result[[#This Row],[model]]&amp;objective_indicators_result[[#This Row],[mode]]&amp;objective_indicators_result[[#This Row],[timestamp]]&amp;objective_indicators_result[[#This Row],[level]]</f>
        <v>gemini-2.0-pro-expdirect20250210-2347072</v>
      </c>
      <c r="M242" t="str">
        <f>IFERROR(VALUE(objective_indicators_result[[#This Row],[checklist]]), "None")</f>
        <v>None</v>
      </c>
      <c r="N242" s="4" t="str">
        <f>IFERROR(VALUE(objective_indicators_result[[#This Row],[skeleton]]), "None")</f>
        <v>None</v>
      </c>
    </row>
    <row r="243" spans="1:14">
      <c r="A243" t="s">
        <v>367</v>
      </c>
      <c r="B243" t="s">
        <v>156</v>
      </c>
      <c r="C243" t="s">
        <v>371</v>
      </c>
      <c r="D243" t="s">
        <v>16</v>
      </c>
      <c r="E243" t="s">
        <v>382</v>
      </c>
      <c r="F243">
        <v>3</v>
      </c>
      <c r="G243" t="s">
        <v>15</v>
      </c>
      <c r="H243" t="s">
        <v>15</v>
      </c>
      <c r="I243">
        <v>0.3695</v>
      </c>
      <c r="J243">
        <v>0.10390000000000001</v>
      </c>
      <c r="K243" t="str">
        <f>objective_indicators_result[[#This Row],[model]]&amp;objective_indicators_result[[#This Row],[mode]]&amp;objective_indicators_result[[#This Row],[timestamp]]&amp;objective_indicators_result[[#This Row],[level]]</f>
        <v>gemini-2.0-pro-expdirect20250211-0001393</v>
      </c>
      <c r="M243" t="str">
        <f>IFERROR(VALUE(objective_indicators_result[[#This Row],[checklist]]), "None")</f>
        <v>None</v>
      </c>
      <c r="N243" s="4" t="str">
        <f>IFERROR(VALUE(objective_indicators_result[[#This Row],[skeleton]]), "None")</f>
        <v>None</v>
      </c>
    </row>
    <row r="244" spans="1:14">
      <c r="A244" t="s">
        <v>367</v>
      </c>
      <c r="B244" t="s">
        <v>156</v>
      </c>
      <c r="C244" t="s">
        <v>383</v>
      </c>
      <c r="D244" t="s">
        <v>13</v>
      </c>
      <c r="E244" t="s">
        <v>384</v>
      </c>
      <c r="F244">
        <v>1</v>
      </c>
      <c r="G244" t="s">
        <v>385</v>
      </c>
      <c r="H244" t="s">
        <v>386</v>
      </c>
      <c r="I244">
        <v>0.372</v>
      </c>
      <c r="J244">
        <v>0.53539999999999999</v>
      </c>
      <c r="K244" t="str">
        <f>objective_indicators_result[[#This Row],[model]]&amp;objective_indicators_result[[#This Row],[mode]]&amp;objective_indicators_result[[#This Row],[timestamp]]&amp;objective_indicators_result[[#This Row],[level]]</f>
        <v>gpt-4ocascade20250210-2014451</v>
      </c>
      <c r="M244">
        <f>IFERROR(VALUE(objective_indicators_result[[#This Row],[checklist]]), "None")</f>
        <v>0.52610000000000001</v>
      </c>
      <c r="N244" s="4">
        <f>IFERROR(VALUE(objective_indicators_result[[#This Row],[skeleton]]), "None")</f>
        <v>0.16800000000000001</v>
      </c>
    </row>
    <row r="245" spans="1:14">
      <c r="A245" t="s">
        <v>367</v>
      </c>
      <c r="B245" t="s">
        <v>156</v>
      </c>
      <c r="C245" t="s">
        <v>383</v>
      </c>
      <c r="D245" t="s">
        <v>13</v>
      </c>
      <c r="E245" t="s">
        <v>387</v>
      </c>
      <c r="F245">
        <v>2</v>
      </c>
      <c r="G245" t="s">
        <v>15</v>
      </c>
      <c r="H245" t="s">
        <v>388</v>
      </c>
      <c r="I245">
        <v>0.35699999999999998</v>
      </c>
      <c r="J245">
        <v>0.5474</v>
      </c>
      <c r="K245" t="str">
        <f>objective_indicators_result[[#This Row],[model]]&amp;objective_indicators_result[[#This Row],[mode]]&amp;objective_indicators_result[[#This Row],[timestamp]]&amp;objective_indicators_result[[#This Row],[level]]</f>
        <v>gpt-4ocascade20250210-2045222</v>
      </c>
      <c r="M245" t="str">
        <f>IFERROR(VALUE(objective_indicators_result[[#This Row],[checklist]]), "None")</f>
        <v>None</v>
      </c>
      <c r="N245" s="4">
        <f>IFERROR(VALUE(objective_indicators_result[[#This Row],[skeleton]]), "None")</f>
        <v>0.16089999999999999</v>
      </c>
    </row>
    <row r="246" spans="1:14">
      <c r="A246" t="s">
        <v>367</v>
      </c>
      <c r="B246" t="s">
        <v>156</v>
      </c>
      <c r="C246" t="s">
        <v>383</v>
      </c>
      <c r="D246" t="s">
        <v>13</v>
      </c>
      <c r="E246" t="s">
        <v>389</v>
      </c>
      <c r="F246">
        <v>3</v>
      </c>
      <c r="G246" t="s">
        <v>15</v>
      </c>
      <c r="H246" t="s">
        <v>15</v>
      </c>
      <c r="I246">
        <v>0.54959999999999998</v>
      </c>
      <c r="J246">
        <v>0.65669999999999995</v>
      </c>
      <c r="K246" t="str">
        <f>objective_indicators_result[[#This Row],[model]]&amp;objective_indicators_result[[#This Row],[mode]]&amp;objective_indicators_result[[#This Row],[timestamp]]&amp;objective_indicators_result[[#This Row],[level]]</f>
        <v>gpt-4ocascade20250210-2113163</v>
      </c>
      <c r="M246" t="str">
        <f>IFERROR(VALUE(objective_indicators_result[[#This Row],[checklist]]), "None")</f>
        <v>None</v>
      </c>
      <c r="N246" s="4" t="str">
        <f>IFERROR(VALUE(objective_indicators_result[[#This Row],[skeleton]]), "None")</f>
        <v>None</v>
      </c>
    </row>
    <row r="247" spans="1:14">
      <c r="A247" t="s">
        <v>367</v>
      </c>
      <c r="B247" t="s">
        <v>156</v>
      </c>
      <c r="C247" t="s">
        <v>383</v>
      </c>
      <c r="D247" t="s">
        <v>16</v>
      </c>
      <c r="E247" t="s">
        <v>390</v>
      </c>
      <c r="F247">
        <v>1</v>
      </c>
      <c r="G247" t="s">
        <v>15</v>
      </c>
      <c r="H247" t="s">
        <v>15</v>
      </c>
      <c r="I247">
        <v>0.3488</v>
      </c>
      <c r="J247">
        <v>0.49940000000000001</v>
      </c>
      <c r="K247" t="str">
        <f>objective_indicators_result[[#This Row],[model]]&amp;objective_indicators_result[[#This Row],[mode]]&amp;objective_indicators_result[[#This Row],[timestamp]]&amp;objective_indicators_result[[#This Row],[level]]</f>
        <v>gpt-4odirect20250210-2143121</v>
      </c>
      <c r="M247" t="str">
        <f>IFERROR(VALUE(objective_indicators_result[[#This Row],[checklist]]), "None")</f>
        <v>None</v>
      </c>
      <c r="N247" s="4" t="str">
        <f>IFERROR(VALUE(objective_indicators_result[[#This Row],[skeleton]]), "None")</f>
        <v>None</v>
      </c>
    </row>
    <row r="248" spans="1:14">
      <c r="A248" t="s">
        <v>367</v>
      </c>
      <c r="B248" t="s">
        <v>156</v>
      </c>
      <c r="C248" t="s">
        <v>383</v>
      </c>
      <c r="D248" t="s">
        <v>16</v>
      </c>
      <c r="E248" t="s">
        <v>391</v>
      </c>
      <c r="F248">
        <v>2</v>
      </c>
      <c r="G248" t="s">
        <v>15</v>
      </c>
      <c r="H248" t="s">
        <v>15</v>
      </c>
      <c r="I248">
        <v>0.312</v>
      </c>
      <c r="J248">
        <v>0.42070000000000002</v>
      </c>
      <c r="K248" t="str">
        <f>objective_indicators_result[[#This Row],[model]]&amp;objective_indicators_result[[#This Row],[mode]]&amp;objective_indicators_result[[#This Row],[timestamp]]&amp;objective_indicators_result[[#This Row],[level]]</f>
        <v>gpt-4odirect20250210-2208142</v>
      </c>
      <c r="M248" t="str">
        <f>IFERROR(VALUE(objective_indicators_result[[#This Row],[checklist]]), "None")</f>
        <v>None</v>
      </c>
      <c r="N248" s="4" t="str">
        <f>IFERROR(VALUE(objective_indicators_result[[#This Row],[skeleton]]), "None")</f>
        <v>None</v>
      </c>
    </row>
    <row r="249" spans="1:14">
      <c r="A249" t="s">
        <v>367</v>
      </c>
      <c r="B249" t="s">
        <v>156</v>
      </c>
      <c r="C249" t="s">
        <v>383</v>
      </c>
      <c r="D249" t="s">
        <v>16</v>
      </c>
      <c r="E249" t="s">
        <v>392</v>
      </c>
      <c r="F249">
        <v>3</v>
      </c>
      <c r="G249" t="s">
        <v>15</v>
      </c>
      <c r="H249" t="s">
        <v>15</v>
      </c>
      <c r="I249">
        <v>0.54979999999999996</v>
      </c>
      <c r="J249">
        <v>0.61229999999999996</v>
      </c>
      <c r="K249" t="str">
        <f>objective_indicators_result[[#This Row],[model]]&amp;objective_indicators_result[[#This Row],[mode]]&amp;objective_indicators_result[[#This Row],[timestamp]]&amp;objective_indicators_result[[#This Row],[level]]</f>
        <v>gpt-4odirect20250210-2234273</v>
      </c>
      <c r="M249" t="str">
        <f>IFERROR(VALUE(objective_indicators_result[[#This Row],[checklist]]), "None")</f>
        <v>None</v>
      </c>
      <c r="N249" s="4" t="str">
        <f>IFERROR(VALUE(objective_indicators_result[[#This Row],[skeleton]]), "None")</f>
        <v>None</v>
      </c>
    </row>
    <row r="250" spans="1:14">
      <c r="A250" t="s">
        <v>367</v>
      </c>
      <c r="B250" t="s">
        <v>156</v>
      </c>
      <c r="C250" t="s">
        <v>393</v>
      </c>
      <c r="D250" t="s">
        <v>13</v>
      </c>
      <c r="E250" t="s">
        <v>394</v>
      </c>
      <c r="F250">
        <v>1</v>
      </c>
      <c r="G250" t="s">
        <v>395</v>
      </c>
      <c r="H250" t="s">
        <v>396</v>
      </c>
      <c r="I250">
        <v>1.6799999999999999E-2</v>
      </c>
      <c r="J250">
        <v>1.0200000000000001E-2</v>
      </c>
      <c r="K250" t="str">
        <f>objective_indicators_result[[#This Row],[model]]&amp;objective_indicators_result[[#This Row],[mode]]&amp;objective_indicators_result[[#This Row],[timestamp]]&amp;objective_indicators_result[[#This Row],[level]]</f>
        <v>phi3-medium-128kcascade20250210-2030271</v>
      </c>
      <c r="M250">
        <f>IFERROR(VALUE(objective_indicators_result[[#This Row],[checklist]]), "None")</f>
        <v>5.16E-2</v>
      </c>
      <c r="N250" s="4">
        <f>IFERROR(VALUE(objective_indicators_result[[#This Row],[skeleton]]), "None")</f>
        <v>1.39999999999999E-3</v>
      </c>
    </row>
    <row r="251" spans="1:14">
      <c r="A251" t="s">
        <v>367</v>
      </c>
      <c r="B251" t="s">
        <v>156</v>
      </c>
      <c r="C251" t="s">
        <v>393</v>
      </c>
      <c r="D251" t="s">
        <v>13</v>
      </c>
      <c r="E251" t="s">
        <v>397</v>
      </c>
      <c r="F251">
        <v>2</v>
      </c>
      <c r="G251" t="s">
        <v>15</v>
      </c>
      <c r="H251" t="s">
        <v>192</v>
      </c>
      <c r="I251">
        <v>1.55E-2</v>
      </c>
      <c r="J251">
        <v>0</v>
      </c>
      <c r="K251" t="str">
        <f>objective_indicators_result[[#This Row],[model]]&amp;objective_indicators_result[[#This Row],[mode]]&amp;objective_indicators_result[[#This Row],[timestamp]]&amp;objective_indicators_result[[#This Row],[level]]</f>
        <v>phi3-medium-128kcascade20250210-2038112</v>
      </c>
      <c r="M251" t="str">
        <f>IFERROR(VALUE(objective_indicators_result[[#This Row],[checklist]]), "None")</f>
        <v>None</v>
      </c>
      <c r="N251" s="4">
        <f>IFERROR(VALUE(objective_indicators_result[[#This Row],[skeleton]]), "None")</f>
        <v>7.4999999999999997E-3</v>
      </c>
    </row>
    <row r="252" spans="1:14">
      <c r="A252" t="s">
        <v>367</v>
      </c>
      <c r="B252" t="s">
        <v>156</v>
      </c>
      <c r="C252" t="s">
        <v>393</v>
      </c>
      <c r="D252" t="s">
        <v>13</v>
      </c>
      <c r="E252" t="s">
        <v>398</v>
      </c>
      <c r="F252">
        <v>3</v>
      </c>
      <c r="G252" t="s">
        <v>15</v>
      </c>
      <c r="H252" t="s">
        <v>15</v>
      </c>
      <c r="I252">
        <v>3.3E-3</v>
      </c>
      <c r="J252">
        <v>0</v>
      </c>
      <c r="K252" t="str">
        <f>objective_indicators_result[[#This Row],[model]]&amp;objective_indicators_result[[#This Row],[mode]]&amp;objective_indicators_result[[#This Row],[timestamp]]&amp;objective_indicators_result[[#This Row],[level]]</f>
        <v>phi3-medium-128kcascade20250210-2044053</v>
      </c>
      <c r="M252" t="str">
        <f>IFERROR(VALUE(objective_indicators_result[[#This Row],[checklist]]), "None")</f>
        <v>None</v>
      </c>
      <c r="N252" s="4" t="str">
        <f>IFERROR(VALUE(objective_indicators_result[[#This Row],[skeleton]]), "None")</f>
        <v>None</v>
      </c>
    </row>
    <row r="253" spans="1:14">
      <c r="A253" t="s">
        <v>367</v>
      </c>
      <c r="B253" t="s">
        <v>156</v>
      </c>
      <c r="C253" t="s">
        <v>393</v>
      </c>
      <c r="D253" t="s">
        <v>16</v>
      </c>
      <c r="E253" t="s">
        <v>399</v>
      </c>
      <c r="F253">
        <v>1</v>
      </c>
      <c r="G253" t="s">
        <v>15</v>
      </c>
      <c r="H253" t="s">
        <v>15</v>
      </c>
      <c r="I253">
        <v>0</v>
      </c>
      <c r="J253">
        <v>0</v>
      </c>
      <c r="K253" t="str">
        <f>objective_indicators_result[[#This Row],[model]]&amp;objective_indicators_result[[#This Row],[mode]]&amp;objective_indicators_result[[#This Row],[timestamp]]&amp;objective_indicators_result[[#This Row],[level]]</f>
        <v>phi3-medium-128kdirect20250210-2045401</v>
      </c>
      <c r="M253" t="str">
        <f>IFERROR(VALUE(objective_indicators_result[[#This Row],[checklist]]), "None")</f>
        <v>None</v>
      </c>
      <c r="N253" s="4" t="str">
        <f>IFERROR(VALUE(objective_indicators_result[[#This Row],[skeleton]]), "None")</f>
        <v>None</v>
      </c>
    </row>
    <row r="254" spans="1:14">
      <c r="A254" t="s">
        <v>367</v>
      </c>
      <c r="B254" t="s">
        <v>156</v>
      </c>
      <c r="C254" t="s">
        <v>393</v>
      </c>
      <c r="D254" t="s">
        <v>16</v>
      </c>
      <c r="E254" t="s">
        <v>400</v>
      </c>
      <c r="F254">
        <v>3</v>
      </c>
      <c r="G254" t="s">
        <v>15</v>
      </c>
      <c r="H254" t="s">
        <v>15</v>
      </c>
      <c r="I254">
        <v>6.3E-3</v>
      </c>
      <c r="J254">
        <v>0</v>
      </c>
      <c r="K254" t="str">
        <f>objective_indicators_result[[#This Row],[model]]&amp;objective_indicators_result[[#This Row],[mode]]&amp;objective_indicators_result[[#This Row],[timestamp]]&amp;objective_indicators_result[[#This Row],[level]]</f>
        <v>phi3-medium-128kdirect20250210-2053113</v>
      </c>
      <c r="M254" t="str">
        <f>IFERROR(VALUE(objective_indicators_result[[#This Row],[checklist]]), "None")</f>
        <v>None</v>
      </c>
      <c r="N254" s="4" t="str">
        <f>IFERROR(VALUE(objective_indicators_result[[#This Row],[skeleton]]), "None")</f>
        <v>None</v>
      </c>
    </row>
    <row r="255" spans="1:14">
      <c r="A255" t="s">
        <v>419</v>
      </c>
      <c r="B255" t="s">
        <v>222</v>
      </c>
      <c r="C255" t="s">
        <v>357</v>
      </c>
      <c r="D255" t="s">
        <v>13</v>
      </c>
      <c r="E255" t="s">
        <v>420</v>
      </c>
      <c r="F255">
        <v>3</v>
      </c>
      <c r="G255" t="s">
        <v>15</v>
      </c>
      <c r="H255" t="s">
        <v>15</v>
      </c>
      <c r="I255">
        <v>6.1100000000000002E-2</v>
      </c>
      <c r="J255">
        <v>6.3200000000000006E-2</v>
      </c>
      <c r="K255" s="3" t="str">
        <f>objective_indicators_result[[#This Row],[model]]&amp;objective_indicators_result[[#This Row],[mode]]&amp;objective_indicators_result[[#This Row],[timestamp]]&amp;objective_indicators_result[[#This Row],[level]]</f>
        <v>codegemmacascade20250210-2247583</v>
      </c>
      <c r="M255" s="3" t="str">
        <f>IFERROR(VALUE(objective_indicators_result[[#This Row],[checklist]]), "None")</f>
        <v>None</v>
      </c>
      <c r="N255" s="4" t="str">
        <f>IFERROR(VALUE(objective_indicators_result[[#This Row],[skeleton]]), "None")</f>
        <v>None</v>
      </c>
    </row>
    <row r="256" spans="1:14">
      <c r="A256" t="s">
        <v>419</v>
      </c>
      <c r="B256" t="s">
        <v>222</v>
      </c>
      <c r="C256" t="s">
        <v>357</v>
      </c>
      <c r="D256" t="s">
        <v>16</v>
      </c>
      <c r="E256" t="s">
        <v>421</v>
      </c>
      <c r="F256">
        <v>3</v>
      </c>
      <c r="G256" t="s">
        <v>15</v>
      </c>
      <c r="H256" t="s">
        <v>15</v>
      </c>
      <c r="I256">
        <v>0.13350000000000001</v>
      </c>
      <c r="J256">
        <v>0.2177</v>
      </c>
      <c r="K256" s="3" t="str">
        <f>objective_indicators_result[[#This Row],[model]]&amp;objective_indicators_result[[#This Row],[mode]]&amp;objective_indicators_result[[#This Row],[timestamp]]&amp;objective_indicators_result[[#This Row],[level]]</f>
        <v>codegemmadirect20250210-2250593</v>
      </c>
      <c r="M256" s="3" t="str">
        <f>IFERROR(VALUE(objective_indicators_result[[#This Row],[checklist]]), "None")</f>
        <v>None</v>
      </c>
      <c r="N256" s="4" t="str">
        <f>IFERROR(VALUE(objective_indicators_result[[#This Row],[skeleton]]), "None")</f>
        <v>None</v>
      </c>
    </row>
    <row r="257" spans="1:14">
      <c r="A257" t="s">
        <v>419</v>
      </c>
      <c r="B257" t="s">
        <v>222</v>
      </c>
      <c r="C257" t="s">
        <v>360</v>
      </c>
      <c r="D257" t="s">
        <v>13</v>
      </c>
      <c r="E257" t="s">
        <v>422</v>
      </c>
      <c r="F257">
        <v>1</v>
      </c>
      <c r="G257" t="s">
        <v>423</v>
      </c>
      <c r="H257" t="s">
        <v>363</v>
      </c>
      <c r="I257">
        <v>0.31480000000000002</v>
      </c>
      <c r="J257">
        <v>0.19209999999999999</v>
      </c>
      <c r="K257" s="3" t="str">
        <f>objective_indicators_result[[#This Row],[model]]&amp;objective_indicators_result[[#This Row],[mode]]&amp;objective_indicators_result[[#This Row],[timestamp]]&amp;objective_indicators_result[[#This Row],[level]]</f>
        <v>gemini-1.5-procascade20250211-0230441</v>
      </c>
      <c r="M257" s="3">
        <f>IFERROR(VALUE(objective_indicators_result[[#This Row],[checklist]]), "None")</f>
        <v>0.47289999999999999</v>
      </c>
      <c r="N257" s="4">
        <f>IFERROR(VALUE(objective_indicators_result[[#This Row],[skeleton]]), "None")</f>
        <v>0.13370000000000001</v>
      </c>
    </row>
    <row r="258" spans="1:14">
      <c r="A258" t="s">
        <v>419</v>
      </c>
      <c r="B258" t="s">
        <v>222</v>
      </c>
      <c r="C258" t="s">
        <v>360</v>
      </c>
      <c r="D258" t="s">
        <v>13</v>
      </c>
      <c r="E258" t="s">
        <v>424</v>
      </c>
      <c r="F258">
        <v>2</v>
      </c>
      <c r="G258" t="s">
        <v>15</v>
      </c>
      <c r="H258" t="s">
        <v>425</v>
      </c>
      <c r="I258">
        <v>0.31840000000000002</v>
      </c>
      <c r="J258">
        <v>0.25340000000000001</v>
      </c>
      <c r="K258" s="3" t="str">
        <f>objective_indicators_result[[#This Row],[model]]&amp;objective_indicators_result[[#This Row],[mode]]&amp;objective_indicators_result[[#This Row],[timestamp]]&amp;objective_indicators_result[[#This Row],[level]]</f>
        <v>gemini-1.5-procascade20250211-0303482</v>
      </c>
      <c r="M258" s="3" t="str">
        <f>IFERROR(VALUE(objective_indicators_result[[#This Row],[checklist]]), "None")</f>
        <v>None</v>
      </c>
      <c r="N258" s="4">
        <f>IFERROR(VALUE(objective_indicators_result[[#This Row],[skeleton]]), "None")</f>
        <v>0.1542</v>
      </c>
    </row>
    <row r="259" spans="1:14">
      <c r="A259" t="s">
        <v>419</v>
      </c>
      <c r="B259" t="s">
        <v>222</v>
      </c>
      <c r="C259" t="s">
        <v>360</v>
      </c>
      <c r="D259" t="s">
        <v>13</v>
      </c>
      <c r="E259" t="s">
        <v>426</v>
      </c>
      <c r="F259">
        <v>3</v>
      </c>
      <c r="G259" t="s">
        <v>15</v>
      </c>
      <c r="H259" t="s">
        <v>15</v>
      </c>
      <c r="I259">
        <v>0.39639999999999997</v>
      </c>
      <c r="J259">
        <v>0.18290000000000001</v>
      </c>
      <c r="K259" s="3" t="str">
        <f>objective_indicators_result[[#This Row],[model]]&amp;objective_indicators_result[[#This Row],[mode]]&amp;objective_indicators_result[[#This Row],[timestamp]]&amp;objective_indicators_result[[#This Row],[level]]</f>
        <v>gemini-1.5-procascade20250211-0333113</v>
      </c>
      <c r="M259" s="3" t="str">
        <f>IFERROR(VALUE(objective_indicators_result[[#This Row],[checklist]]), "None")</f>
        <v>None</v>
      </c>
      <c r="N259" s="4" t="str">
        <f>IFERROR(VALUE(objective_indicators_result[[#This Row],[skeleton]]), "None")</f>
        <v>None</v>
      </c>
    </row>
    <row r="260" spans="1:14">
      <c r="A260" t="s">
        <v>419</v>
      </c>
      <c r="B260" t="s">
        <v>222</v>
      </c>
      <c r="C260" t="s">
        <v>360</v>
      </c>
      <c r="D260" t="s">
        <v>16</v>
      </c>
      <c r="E260" t="s">
        <v>427</v>
      </c>
      <c r="F260">
        <v>1</v>
      </c>
      <c r="G260" t="s">
        <v>15</v>
      </c>
      <c r="H260" t="s">
        <v>15</v>
      </c>
      <c r="I260">
        <v>2.3599999999999999E-2</v>
      </c>
      <c r="J260">
        <v>1.0200000000000001E-2</v>
      </c>
      <c r="K260" s="3" t="str">
        <f>objective_indicators_result[[#This Row],[model]]&amp;objective_indicators_result[[#This Row],[mode]]&amp;objective_indicators_result[[#This Row],[timestamp]]&amp;objective_indicators_result[[#This Row],[level]]</f>
        <v>gemini-1.5-prodirect20250211-0400021</v>
      </c>
      <c r="M260" s="3" t="str">
        <f>IFERROR(VALUE(objective_indicators_result[[#This Row],[checklist]]), "None")</f>
        <v>None</v>
      </c>
      <c r="N260" s="4" t="str">
        <f>IFERROR(VALUE(objective_indicators_result[[#This Row],[skeleton]]), "None")</f>
        <v>None</v>
      </c>
    </row>
    <row r="261" spans="1:14">
      <c r="A261" t="s">
        <v>419</v>
      </c>
      <c r="B261" t="s">
        <v>222</v>
      </c>
      <c r="C261" t="s">
        <v>360</v>
      </c>
      <c r="D261" t="s">
        <v>16</v>
      </c>
      <c r="E261" t="s">
        <v>428</v>
      </c>
      <c r="F261">
        <v>2</v>
      </c>
      <c r="G261" t="s">
        <v>15</v>
      </c>
      <c r="H261" t="s">
        <v>15</v>
      </c>
      <c r="I261">
        <v>0.21210000000000001</v>
      </c>
      <c r="J261">
        <v>0.21279999999999999</v>
      </c>
      <c r="K261" s="3" t="str">
        <f>objective_indicators_result[[#This Row],[model]]&amp;objective_indicators_result[[#This Row],[mode]]&amp;objective_indicators_result[[#This Row],[timestamp]]&amp;objective_indicators_result[[#This Row],[level]]</f>
        <v>gemini-1.5-prodirect20250211-0402432</v>
      </c>
      <c r="M261" s="3" t="str">
        <f>IFERROR(VALUE(objective_indicators_result[[#This Row],[checklist]]), "None")</f>
        <v>None</v>
      </c>
      <c r="N261" s="4" t="str">
        <f>IFERROR(VALUE(objective_indicators_result[[#This Row],[skeleton]]), "None")</f>
        <v>None</v>
      </c>
    </row>
    <row r="262" spans="1:14">
      <c r="A262" t="s">
        <v>419</v>
      </c>
      <c r="B262" t="s">
        <v>222</v>
      </c>
      <c r="C262" t="s">
        <v>360</v>
      </c>
      <c r="D262" t="s">
        <v>16</v>
      </c>
      <c r="E262" t="s">
        <v>429</v>
      </c>
      <c r="F262">
        <v>3</v>
      </c>
      <c r="G262" t="s">
        <v>15</v>
      </c>
      <c r="H262" t="s">
        <v>15</v>
      </c>
      <c r="I262">
        <v>0.52180000000000015</v>
      </c>
      <c r="J262">
        <v>0.2923</v>
      </c>
      <c r="K262" s="3" t="str">
        <f>objective_indicators_result[[#This Row],[model]]&amp;objective_indicators_result[[#This Row],[mode]]&amp;objective_indicators_result[[#This Row],[timestamp]]&amp;objective_indicators_result[[#This Row],[level]]</f>
        <v>gemini-1.5-prodirect20250211-0421023</v>
      </c>
      <c r="M262" s="3" t="str">
        <f>IFERROR(VALUE(objective_indicators_result[[#This Row],[checklist]]), "None")</f>
        <v>None</v>
      </c>
      <c r="N262" s="4" t="str">
        <f>IFERROR(VALUE(objective_indicators_result[[#This Row],[skeleton]]), "None")</f>
        <v>None</v>
      </c>
    </row>
    <row r="263" spans="1:14">
      <c r="A263" t="s">
        <v>419</v>
      </c>
      <c r="B263" t="s">
        <v>222</v>
      </c>
      <c r="C263" t="s">
        <v>383</v>
      </c>
      <c r="D263" t="s">
        <v>13</v>
      </c>
      <c r="E263" t="s">
        <v>430</v>
      </c>
      <c r="F263">
        <v>1</v>
      </c>
      <c r="G263" t="s">
        <v>431</v>
      </c>
      <c r="H263" t="s">
        <v>432</v>
      </c>
      <c r="I263">
        <v>0.35099999999999992</v>
      </c>
      <c r="J263">
        <v>0.55289999999999995</v>
      </c>
      <c r="K263" s="3" t="str">
        <f>objective_indicators_result[[#This Row],[model]]&amp;objective_indicators_result[[#This Row],[mode]]&amp;objective_indicators_result[[#This Row],[timestamp]]&amp;objective_indicators_result[[#This Row],[level]]</f>
        <v>gpt-4ocascade20250210-2307541</v>
      </c>
      <c r="M263" s="3">
        <f>IFERROR(VALUE(objective_indicators_result[[#This Row],[checklist]]), "None")</f>
        <v>0.53290000000000004</v>
      </c>
      <c r="N263" s="4">
        <f>IFERROR(VALUE(objective_indicators_result[[#This Row],[skeleton]]), "None")</f>
        <v>0.1648</v>
      </c>
    </row>
    <row r="264" spans="1:14">
      <c r="A264" t="s">
        <v>419</v>
      </c>
      <c r="B264" t="s">
        <v>222</v>
      </c>
      <c r="C264" t="s">
        <v>383</v>
      </c>
      <c r="D264" t="s">
        <v>13</v>
      </c>
      <c r="E264" t="s">
        <v>433</v>
      </c>
      <c r="F264">
        <v>2</v>
      </c>
      <c r="G264" t="s">
        <v>15</v>
      </c>
      <c r="H264" t="s">
        <v>434</v>
      </c>
      <c r="I264">
        <v>0.36699999999999999</v>
      </c>
      <c r="J264">
        <v>0.56999999999999995</v>
      </c>
      <c r="K264" s="3" t="str">
        <f>objective_indicators_result[[#This Row],[model]]&amp;objective_indicators_result[[#This Row],[mode]]&amp;objective_indicators_result[[#This Row],[timestamp]]&amp;objective_indicators_result[[#This Row],[level]]</f>
        <v>gpt-4ocascade20250210-2345052</v>
      </c>
      <c r="M264" s="3" t="str">
        <f>IFERROR(VALUE(objective_indicators_result[[#This Row],[checklist]]), "None")</f>
        <v>None</v>
      </c>
      <c r="N264" s="4">
        <f>IFERROR(VALUE(objective_indicators_result[[#This Row],[skeleton]]), "None")</f>
        <v>0.15429999999999999</v>
      </c>
    </row>
    <row r="265" spans="1:14">
      <c r="A265" t="s">
        <v>419</v>
      </c>
      <c r="B265" t="s">
        <v>222</v>
      </c>
      <c r="C265" t="s">
        <v>383</v>
      </c>
      <c r="D265" t="s">
        <v>13</v>
      </c>
      <c r="E265" t="s">
        <v>435</v>
      </c>
      <c r="F265">
        <v>3</v>
      </c>
      <c r="G265" t="s">
        <v>15</v>
      </c>
      <c r="H265" t="s">
        <v>15</v>
      </c>
      <c r="I265">
        <v>0.53159999999999996</v>
      </c>
      <c r="J265">
        <v>0.64219999999999999</v>
      </c>
      <c r="K265" s="3" t="str">
        <f>objective_indicators_result[[#This Row],[model]]&amp;objective_indicators_result[[#This Row],[mode]]&amp;objective_indicators_result[[#This Row],[timestamp]]&amp;objective_indicators_result[[#This Row],[level]]</f>
        <v>gpt-4ocascade20250211-0018443</v>
      </c>
      <c r="M265" s="3" t="str">
        <f>IFERROR(VALUE(objective_indicators_result[[#This Row],[checklist]]), "None")</f>
        <v>None</v>
      </c>
      <c r="N265" s="4" t="str">
        <f>IFERROR(VALUE(objective_indicators_result[[#This Row],[skeleton]]), "None")</f>
        <v>None</v>
      </c>
    </row>
    <row r="266" spans="1:14">
      <c r="A266" t="s">
        <v>419</v>
      </c>
      <c r="B266" t="s">
        <v>222</v>
      </c>
      <c r="C266" t="s">
        <v>383</v>
      </c>
      <c r="D266" t="s">
        <v>16</v>
      </c>
      <c r="E266" t="s">
        <v>436</v>
      </c>
      <c r="F266">
        <v>1</v>
      </c>
      <c r="G266" t="s">
        <v>15</v>
      </c>
      <c r="H266" t="s">
        <v>15</v>
      </c>
      <c r="I266">
        <v>0.35830000000000001</v>
      </c>
      <c r="J266">
        <v>0.49830000000000008</v>
      </c>
      <c r="K266" s="3" t="str">
        <f>objective_indicators_result[[#This Row],[model]]&amp;objective_indicators_result[[#This Row],[mode]]&amp;objective_indicators_result[[#This Row],[timestamp]]&amp;objective_indicators_result[[#This Row],[level]]</f>
        <v>gpt-4odirect20250211-0049591</v>
      </c>
      <c r="M266" s="3" t="str">
        <f>IFERROR(VALUE(objective_indicators_result[[#This Row],[checklist]]), "None")</f>
        <v>None</v>
      </c>
      <c r="N266" s="4" t="str">
        <f>IFERROR(VALUE(objective_indicators_result[[#This Row],[skeleton]]), "None")</f>
        <v>None</v>
      </c>
    </row>
    <row r="267" spans="1:14">
      <c r="A267" t="s">
        <v>419</v>
      </c>
      <c r="B267" t="s">
        <v>222</v>
      </c>
      <c r="C267" t="s">
        <v>383</v>
      </c>
      <c r="D267" t="s">
        <v>16</v>
      </c>
      <c r="E267" t="s">
        <v>437</v>
      </c>
      <c r="F267">
        <v>2</v>
      </c>
      <c r="G267" t="s">
        <v>15</v>
      </c>
      <c r="H267" t="s">
        <v>15</v>
      </c>
      <c r="I267">
        <v>0.33200000000000002</v>
      </c>
      <c r="J267">
        <v>0.49</v>
      </c>
      <c r="K267" s="3" t="str">
        <f>objective_indicators_result[[#This Row],[model]]&amp;objective_indicators_result[[#This Row],[mode]]&amp;objective_indicators_result[[#This Row],[timestamp]]&amp;objective_indicators_result[[#This Row],[level]]</f>
        <v>gpt-4odirect20250211-0113202</v>
      </c>
      <c r="M267" s="3" t="str">
        <f>IFERROR(VALUE(objective_indicators_result[[#This Row],[checklist]]), "None")</f>
        <v>None</v>
      </c>
      <c r="N267" s="4" t="str">
        <f>IFERROR(VALUE(objective_indicators_result[[#This Row],[skeleton]]), "None")</f>
        <v>None</v>
      </c>
    </row>
    <row r="268" spans="1:14">
      <c r="A268" t="s">
        <v>419</v>
      </c>
      <c r="B268" t="s">
        <v>222</v>
      </c>
      <c r="C268" t="s">
        <v>383</v>
      </c>
      <c r="D268" t="s">
        <v>16</v>
      </c>
      <c r="E268" t="s">
        <v>438</v>
      </c>
      <c r="F268">
        <v>3</v>
      </c>
      <c r="G268" t="s">
        <v>15</v>
      </c>
      <c r="H268" t="s">
        <v>15</v>
      </c>
      <c r="I268">
        <v>0.5363</v>
      </c>
      <c r="J268">
        <v>0.67579999999999996</v>
      </c>
      <c r="K268" s="3" t="str">
        <f>objective_indicators_result[[#This Row],[model]]&amp;objective_indicators_result[[#This Row],[mode]]&amp;objective_indicators_result[[#This Row],[timestamp]]&amp;objective_indicators_result[[#This Row],[level]]</f>
        <v>gpt-4odirect20250211-0139333</v>
      </c>
      <c r="M268" s="3" t="str">
        <f>IFERROR(VALUE(objective_indicators_result[[#This Row],[checklist]]), "None")</f>
        <v>None</v>
      </c>
      <c r="N268" s="4" t="str">
        <f>IFERROR(VALUE(objective_indicators_result[[#This Row],[skeleton]]), "None")</f>
        <v>None</v>
      </c>
    </row>
    <row r="269" spans="1:14">
      <c r="A269" t="s">
        <v>419</v>
      </c>
      <c r="B269" t="s">
        <v>222</v>
      </c>
      <c r="C269" t="s">
        <v>393</v>
      </c>
      <c r="D269" t="s">
        <v>13</v>
      </c>
      <c r="E269" t="s">
        <v>439</v>
      </c>
      <c r="F269">
        <v>1</v>
      </c>
      <c r="G269" t="s">
        <v>440</v>
      </c>
      <c r="H269" t="s">
        <v>441</v>
      </c>
      <c r="I269">
        <v>3.7000000000000002E-3</v>
      </c>
      <c r="J269">
        <v>0</v>
      </c>
      <c r="K269" s="3" t="str">
        <f>objective_indicators_result[[#This Row],[model]]&amp;objective_indicators_result[[#This Row],[mode]]&amp;objective_indicators_result[[#This Row],[timestamp]]&amp;objective_indicators_result[[#This Row],[level]]</f>
        <v>phi3-medium-128kcascade20250211-1112441</v>
      </c>
      <c r="M269" s="3">
        <f>IFERROR(VALUE(objective_indicators_result[[#This Row],[checklist]]), "None")</f>
        <v>4.3200000000000002E-2</v>
      </c>
      <c r="N269" s="4">
        <f>IFERROR(VALUE(objective_indicators_result[[#This Row],[skeleton]]), "None")</f>
        <v>1.6199999999999899E-2</v>
      </c>
    </row>
    <row r="270" spans="1:14">
      <c r="A270" t="s">
        <v>419</v>
      </c>
      <c r="B270" t="s">
        <v>222</v>
      </c>
      <c r="C270" t="s">
        <v>393</v>
      </c>
      <c r="D270" t="s">
        <v>13</v>
      </c>
      <c r="E270" t="s">
        <v>442</v>
      </c>
      <c r="F270">
        <v>2</v>
      </c>
      <c r="G270" t="s">
        <v>15</v>
      </c>
      <c r="H270" t="s">
        <v>443</v>
      </c>
      <c r="I270">
        <v>1.2500000000000001E-2</v>
      </c>
      <c r="J270">
        <v>0</v>
      </c>
      <c r="K270" s="3" t="str">
        <f>objective_indicators_result[[#This Row],[model]]&amp;objective_indicators_result[[#This Row],[mode]]&amp;objective_indicators_result[[#This Row],[timestamp]]&amp;objective_indicators_result[[#This Row],[level]]</f>
        <v>phi3-medium-128kcascade20250211-1125282</v>
      </c>
      <c r="M270" s="3" t="str">
        <f>IFERROR(VALUE(objective_indicators_result[[#This Row],[checklist]]), "None")</f>
        <v>None</v>
      </c>
      <c r="N270" s="4">
        <f>IFERROR(VALUE(objective_indicators_result[[#This Row],[skeleton]]), "None")</f>
        <v>6.6E-3</v>
      </c>
    </row>
    <row r="271" spans="1:14">
      <c r="A271" t="s">
        <v>419</v>
      </c>
      <c r="B271" t="s">
        <v>222</v>
      </c>
      <c r="C271" t="s">
        <v>393</v>
      </c>
      <c r="D271" t="s">
        <v>13</v>
      </c>
      <c r="E271" t="s">
        <v>444</v>
      </c>
      <c r="F271">
        <v>3</v>
      </c>
      <c r="G271" t="s">
        <v>15</v>
      </c>
      <c r="H271" t="s">
        <v>15</v>
      </c>
      <c r="I271">
        <v>1.0200000000000001E-2</v>
      </c>
      <c r="J271">
        <v>6.7999999999999988E-3</v>
      </c>
      <c r="K271" s="3" t="str">
        <f>objective_indicators_result[[#This Row],[model]]&amp;objective_indicators_result[[#This Row],[mode]]&amp;objective_indicators_result[[#This Row],[timestamp]]&amp;objective_indicators_result[[#This Row],[level]]</f>
        <v>phi3-medium-128kcascade20250211-1131303</v>
      </c>
      <c r="M271" s="3" t="str">
        <f>IFERROR(VALUE(objective_indicators_result[[#This Row],[checklist]]), "None")</f>
        <v>None</v>
      </c>
      <c r="N271" s="4" t="str">
        <f>IFERROR(VALUE(objective_indicators_result[[#This Row],[skeleton]]), "None")</f>
        <v>None</v>
      </c>
    </row>
    <row r="272" spans="1:14">
      <c r="A272" t="s">
        <v>419</v>
      </c>
      <c r="B272" t="s">
        <v>222</v>
      </c>
      <c r="C272" t="s">
        <v>393</v>
      </c>
      <c r="D272" t="s">
        <v>16</v>
      </c>
      <c r="E272" t="s">
        <v>445</v>
      </c>
      <c r="F272">
        <v>3</v>
      </c>
      <c r="G272" t="s">
        <v>15</v>
      </c>
      <c r="H272" t="s">
        <v>15</v>
      </c>
      <c r="I272">
        <v>1.9E-3</v>
      </c>
      <c r="J272">
        <v>0</v>
      </c>
      <c r="K272" s="3" t="str">
        <f>objective_indicators_result[[#This Row],[model]]&amp;objective_indicators_result[[#This Row],[mode]]&amp;objective_indicators_result[[#This Row],[timestamp]]&amp;objective_indicators_result[[#This Row],[level]]</f>
        <v>phi3-medium-128kdirect20250211-1140013</v>
      </c>
      <c r="M272" s="3" t="str">
        <f>IFERROR(VALUE(objective_indicators_result[[#This Row],[checklist]]), "None")</f>
        <v>None</v>
      </c>
      <c r="N272" s="4" t="str">
        <f>IFERROR(VALUE(objective_indicators_result[[#This Row],[skeleton]]), "None")</f>
        <v>None</v>
      </c>
    </row>
    <row r="273" spans="1:14">
      <c r="A273" t="s">
        <v>419</v>
      </c>
      <c r="B273" t="s">
        <v>446</v>
      </c>
      <c r="C273" t="s">
        <v>357</v>
      </c>
      <c r="D273" t="s">
        <v>13</v>
      </c>
      <c r="E273" t="s">
        <v>447</v>
      </c>
      <c r="F273">
        <v>3</v>
      </c>
      <c r="G273" t="s">
        <v>15</v>
      </c>
      <c r="H273" t="s">
        <v>15</v>
      </c>
      <c r="I273">
        <v>0.11070000000000001</v>
      </c>
      <c r="J273">
        <v>0.16520000000000004</v>
      </c>
      <c r="K273" s="3" t="str">
        <f>objective_indicators_result[[#This Row],[model]]&amp;objective_indicators_result[[#This Row],[mode]]&amp;objective_indicators_result[[#This Row],[timestamp]]&amp;objective_indicators_result[[#This Row],[level]]</f>
        <v>codegemmacascade20250210-2254423</v>
      </c>
      <c r="M273" s="3" t="str">
        <f>IFERROR(VALUE(objective_indicators_result[[#This Row],[checklist]]), "None")</f>
        <v>None</v>
      </c>
      <c r="N273" s="4" t="str">
        <f>IFERROR(VALUE(objective_indicators_result[[#This Row],[skeleton]]), "None")</f>
        <v>None</v>
      </c>
    </row>
    <row r="274" spans="1:14">
      <c r="A274" t="s">
        <v>419</v>
      </c>
      <c r="B274" t="s">
        <v>446</v>
      </c>
      <c r="C274" t="s">
        <v>357</v>
      </c>
      <c r="D274" t="s">
        <v>16</v>
      </c>
      <c r="E274" t="s">
        <v>448</v>
      </c>
      <c r="F274">
        <v>3</v>
      </c>
      <c r="G274" t="s">
        <v>15</v>
      </c>
      <c r="H274" t="s">
        <v>15</v>
      </c>
      <c r="I274">
        <v>6.6900000000000001E-2</v>
      </c>
      <c r="J274">
        <v>0.1235</v>
      </c>
      <c r="K274" s="3" t="str">
        <f>objective_indicators_result[[#This Row],[model]]&amp;objective_indicators_result[[#This Row],[mode]]&amp;objective_indicators_result[[#This Row],[timestamp]]&amp;objective_indicators_result[[#This Row],[level]]</f>
        <v>codegemmadirect20250210-2258363</v>
      </c>
      <c r="M274" s="3" t="str">
        <f>IFERROR(VALUE(objective_indicators_result[[#This Row],[checklist]]), "None")</f>
        <v>None</v>
      </c>
      <c r="N274" s="4" t="str">
        <f>IFERROR(VALUE(objective_indicators_result[[#This Row],[skeleton]]), "None")</f>
        <v>None</v>
      </c>
    </row>
    <row r="275" spans="1:14">
      <c r="A275" t="s">
        <v>419</v>
      </c>
      <c r="B275" t="s">
        <v>446</v>
      </c>
      <c r="C275" t="s">
        <v>360</v>
      </c>
      <c r="D275" t="s">
        <v>13</v>
      </c>
      <c r="E275" t="s">
        <v>449</v>
      </c>
      <c r="F275">
        <v>1</v>
      </c>
      <c r="G275" t="s">
        <v>450</v>
      </c>
      <c r="H275" t="s">
        <v>451</v>
      </c>
      <c r="I275">
        <v>0.33810000000000001</v>
      </c>
      <c r="J275">
        <v>0.2094</v>
      </c>
      <c r="K275" s="3" t="str">
        <f>objective_indicators_result[[#This Row],[model]]&amp;objective_indicators_result[[#This Row],[mode]]&amp;objective_indicators_result[[#This Row],[timestamp]]&amp;objective_indicators_result[[#This Row],[level]]</f>
        <v>gemini-1.5-procascade20250211-0453221</v>
      </c>
      <c r="M275" s="3">
        <f>IFERROR(VALUE(objective_indicators_result[[#This Row],[checklist]]), "None")</f>
        <v>0.51229999999999998</v>
      </c>
      <c r="N275" s="4">
        <f>IFERROR(VALUE(objective_indicators_result[[#This Row],[skeleton]]), "None")</f>
        <v>0.1326</v>
      </c>
    </row>
    <row r="276" spans="1:14">
      <c r="A276" t="s">
        <v>419</v>
      </c>
      <c r="B276" t="s">
        <v>446</v>
      </c>
      <c r="C276" t="s">
        <v>360</v>
      </c>
      <c r="D276" t="s">
        <v>13</v>
      </c>
      <c r="E276" t="s">
        <v>452</v>
      </c>
      <c r="F276">
        <v>2</v>
      </c>
      <c r="G276" t="s">
        <v>15</v>
      </c>
      <c r="H276" t="s">
        <v>453</v>
      </c>
      <c r="I276">
        <v>0.30149999999999999</v>
      </c>
      <c r="J276">
        <v>0.2034</v>
      </c>
      <c r="K276" s="3" t="str">
        <f>objective_indicators_result[[#This Row],[model]]&amp;objective_indicators_result[[#This Row],[mode]]&amp;objective_indicators_result[[#This Row],[timestamp]]&amp;objective_indicators_result[[#This Row],[level]]</f>
        <v>gemini-1.5-procascade20250211-0527052</v>
      </c>
      <c r="M276" s="3" t="str">
        <f>IFERROR(VALUE(objective_indicators_result[[#This Row],[checklist]]), "None")</f>
        <v>None</v>
      </c>
      <c r="N276" s="4">
        <f>IFERROR(VALUE(objective_indicators_result[[#This Row],[skeleton]]), "None")</f>
        <v>0.134599999999999</v>
      </c>
    </row>
    <row r="277" spans="1:14">
      <c r="A277" t="s">
        <v>419</v>
      </c>
      <c r="B277" t="s">
        <v>446</v>
      </c>
      <c r="C277" t="s">
        <v>360</v>
      </c>
      <c r="D277" t="s">
        <v>13</v>
      </c>
      <c r="E277" t="s">
        <v>454</v>
      </c>
      <c r="F277">
        <v>3</v>
      </c>
      <c r="G277" t="s">
        <v>15</v>
      </c>
      <c r="H277" t="s">
        <v>15</v>
      </c>
      <c r="I277">
        <v>0.43559999999999999</v>
      </c>
      <c r="J277">
        <v>0.1724</v>
      </c>
      <c r="K277" s="3" t="str">
        <f>objective_indicators_result[[#This Row],[model]]&amp;objective_indicators_result[[#This Row],[mode]]&amp;objective_indicators_result[[#This Row],[timestamp]]&amp;objective_indicators_result[[#This Row],[level]]</f>
        <v>gemini-1.5-procascade20250211-0557093</v>
      </c>
      <c r="M277" s="3" t="str">
        <f>IFERROR(VALUE(objective_indicators_result[[#This Row],[checklist]]), "None")</f>
        <v>None</v>
      </c>
      <c r="N277" s="4" t="str">
        <f>IFERROR(VALUE(objective_indicators_result[[#This Row],[skeleton]]), "None")</f>
        <v>None</v>
      </c>
    </row>
    <row r="278" spans="1:14">
      <c r="A278" t="s">
        <v>419</v>
      </c>
      <c r="B278" t="s">
        <v>446</v>
      </c>
      <c r="C278" t="s">
        <v>360</v>
      </c>
      <c r="D278" t="s">
        <v>16</v>
      </c>
      <c r="E278" t="s">
        <v>455</v>
      </c>
      <c r="F278">
        <v>1</v>
      </c>
      <c r="G278" t="s">
        <v>15</v>
      </c>
      <c r="H278" t="s">
        <v>15</v>
      </c>
      <c r="I278">
        <v>0.2402</v>
      </c>
      <c r="J278">
        <v>0.15409999999999999</v>
      </c>
      <c r="K278" s="3" t="str">
        <f>objective_indicators_result[[#This Row],[model]]&amp;objective_indicators_result[[#This Row],[mode]]&amp;objective_indicators_result[[#This Row],[timestamp]]&amp;objective_indicators_result[[#This Row],[level]]</f>
        <v>gemini-1.5-prodirect20250211-0627041</v>
      </c>
      <c r="M278" s="3" t="str">
        <f>IFERROR(VALUE(objective_indicators_result[[#This Row],[checklist]]), "None")</f>
        <v>None</v>
      </c>
      <c r="N278" s="4" t="str">
        <f>IFERROR(VALUE(objective_indicators_result[[#This Row],[skeleton]]), "None")</f>
        <v>None</v>
      </c>
    </row>
    <row r="279" spans="1:14">
      <c r="A279" t="s">
        <v>419</v>
      </c>
      <c r="B279" t="s">
        <v>446</v>
      </c>
      <c r="C279" t="s">
        <v>360</v>
      </c>
      <c r="D279" t="s">
        <v>16</v>
      </c>
      <c r="E279" t="s">
        <v>456</v>
      </c>
      <c r="F279">
        <v>2</v>
      </c>
      <c r="G279" t="s">
        <v>15</v>
      </c>
      <c r="H279" t="s">
        <v>15</v>
      </c>
      <c r="I279">
        <v>0.2402</v>
      </c>
      <c r="J279">
        <v>0.20130000000000001</v>
      </c>
      <c r="K279" s="3" t="str">
        <f>objective_indicators_result[[#This Row],[model]]&amp;objective_indicators_result[[#This Row],[mode]]&amp;objective_indicators_result[[#This Row],[timestamp]]&amp;objective_indicators_result[[#This Row],[level]]</f>
        <v>gemini-1.5-prodirect20250211-0647432</v>
      </c>
      <c r="M279" s="3" t="str">
        <f>IFERROR(VALUE(objective_indicators_result[[#This Row],[checklist]]), "None")</f>
        <v>None</v>
      </c>
      <c r="N279" s="4" t="str">
        <f>IFERROR(VALUE(objective_indicators_result[[#This Row],[skeleton]]), "None")</f>
        <v>None</v>
      </c>
    </row>
    <row r="280" spans="1:14">
      <c r="A280" t="s">
        <v>419</v>
      </c>
      <c r="B280" t="s">
        <v>446</v>
      </c>
      <c r="C280" t="s">
        <v>360</v>
      </c>
      <c r="D280" t="s">
        <v>16</v>
      </c>
      <c r="E280" t="s">
        <v>457</v>
      </c>
      <c r="F280">
        <v>3</v>
      </c>
      <c r="G280" t="s">
        <v>15</v>
      </c>
      <c r="H280" t="s">
        <v>15</v>
      </c>
      <c r="I280">
        <v>0.49690000000000001</v>
      </c>
      <c r="J280">
        <v>0.34610000000000002</v>
      </c>
      <c r="K280" s="3" t="str">
        <f>objective_indicators_result[[#This Row],[model]]&amp;objective_indicators_result[[#This Row],[mode]]&amp;objective_indicators_result[[#This Row],[timestamp]]&amp;objective_indicators_result[[#This Row],[level]]</f>
        <v>gemini-1.5-prodirect20250211-0706133</v>
      </c>
      <c r="M280" s="3" t="str">
        <f>IFERROR(VALUE(objective_indicators_result[[#This Row],[checklist]]), "None")</f>
        <v>None</v>
      </c>
      <c r="N280" s="4" t="str">
        <f>IFERROR(VALUE(objective_indicators_result[[#This Row],[skeleton]]), "None")</f>
        <v>None</v>
      </c>
    </row>
    <row r="281" spans="1:14">
      <c r="A281" t="s">
        <v>419</v>
      </c>
      <c r="B281" t="s">
        <v>446</v>
      </c>
      <c r="C281" t="s">
        <v>383</v>
      </c>
      <c r="D281" t="s">
        <v>13</v>
      </c>
      <c r="E281" t="s">
        <v>458</v>
      </c>
      <c r="F281">
        <v>1</v>
      </c>
      <c r="G281" t="s">
        <v>459</v>
      </c>
      <c r="H281" t="s">
        <v>460</v>
      </c>
      <c r="I281">
        <v>0.37119999999999997</v>
      </c>
      <c r="J281">
        <v>0.57709999999999995</v>
      </c>
      <c r="K281" s="3" t="str">
        <f>objective_indicators_result[[#This Row],[model]]&amp;objective_indicators_result[[#This Row],[mode]]&amp;objective_indicators_result[[#This Row],[timestamp]]&amp;objective_indicators_result[[#This Row],[level]]</f>
        <v>gpt-4ocascade20250211-0210081</v>
      </c>
      <c r="M281" s="3">
        <f>IFERROR(VALUE(objective_indicators_result[[#This Row],[checklist]]), "None")</f>
        <v>0.58779999999999999</v>
      </c>
      <c r="N281" s="4">
        <f>IFERROR(VALUE(objective_indicators_result[[#This Row],[skeleton]]), "None")</f>
        <v>0.17319999999999999</v>
      </c>
    </row>
    <row r="282" spans="1:14">
      <c r="A282" t="s">
        <v>419</v>
      </c>
      <c r="B282" t="s">
        <v>446</v>
      </c>
      <c r="C282" t="s">
        <v>383</v>
      </c>
      <c r="D282" t="s">
        <v>13</v>
      </c>
      <c r="E282" t="s">
        <v>461</v>
      </c>
      <c r="F282">
        <v>2</v>
      </c>
      <c r="G282" t="s">
        <v>15</v>
      </c>
      <c r="H282" t="s">
        <v>462</v>
      </c>
      <c r="I282">
        <v>0.36799999999999999</v>
      </c>
      <c r="J282">
        <v>0.55889999999999995</v>
      </c>
      <c r="K282" s="3" t="str">
        <f>objective_indicators_result[[#This Row],[model]]&amp;objective_indicators_result[[#This Row],[mode]]&amp;objective_indicators_result[[#This Row],[timestamp]]&amp;objective_indicators_result[[#This Row],[level]]</f>
        <v>gpt-4ocascade20250211-0243022</v>
      </c>
      <c r="M282" s="3" t="str">
        <f>IFERROR(VALUE(objective_indicators_result[[#This Row],[checklist]]), "None")</f>
        <v>None</v>
      </c>
      <c r="N282" s="4">
        <f>IFERROR(VALUE(objective_indicators_result[[#This Row],[skeleton]]), "None")</f>
        <v>0.16</v>
      </c>
    </row>
    <row r="283" spans="1:14">
      <c r="A283" t="s">
        <v>419</v>
      </c>
      <c r="B283" t="s">
        <v>446</v>
      </c>
      <c r="C283" t="s">
        <v>383</v>
      </c>
      <c r="D283" t="s">
        <v>13</v>
      </c>
      <c r="E283" t="s">
        <v>463</v>
      </c>
      <c r="F283">
        <v>3</v>
      </c>
      <c r="G283" t="s">
        <v>15</v>
      </c>
      <c r="H283" t="s">
        <v>15</v>
      </c>
      <c r="I283">
        <v>0.53390000000000004</v>
      </c>
      <c r="J283">
        <v>0.64090000000000003</v>
      </c>
      <c r="K283" s="3" t="str">
        <f>objective_indicators_result[[#This Row],[model]]&amp;objective_indicators_result[[#This Row],[mode]]&amp;objective_indicators_result[[#This Row],[timestamp]]&amp;objective_indicators_result[[#This Row],[level]]</f>
        <v>gpt-4ocascade20250211-0316423</v>
      </c>
      <c r="M283" s="3" t="str">
        <f>IFERROR(VALUE(objective_indicators_result[[#This Row],[checklist]]), "None")</f>
        <v>None</v>
      </c>
      <c r="N283" s="4" t="str">
        <f>IFERROR(VALUE(objective_indicators_result[[#This Row],[skeleton]]), "None")</f>
        <v>None</v>
      </c>
    </row>
    <row r="284" spans="1:14">
      <c r="A284" t="s">
        <v>419</v>
      </c>
      <c r="B284" t="s">
        <v>446</v>
      </c>
      <c r="C284" t="s">
        <v>383</v>
      </c>
      <c r="D284" t="s">
        <v>16</v>
      </c>
      <c r="E284" t="s">
        <v>464</v>
      </c>
      <c r="F284">
        <v>1</v>
      </c>
      <c r="G284" t="s">
        <v>15</v>
      </c>
      <c r="H284" t="s">
        <v>15</v>
      </c>
      <c r="I284">
        <v>0.3594</v>
      </c>
      <c r="J284">
        <v>0.56889999999999985</v>
      </c>
      <c r="K284" s="3" t="str">
        <f>objective_indicators_result[[#This Row],[model]]&amp;objective_indicators_result[[#This Row],[mode]]&amp;objective_indicators_result[[#This Row],[timestamp]]&amp;objective_indicators_result[[#This Row],[level]]</f>
        <v>gpt-4odirect20250211-0349211</v>
      </c>
      <c r="M284" s="3" t="str">
        <f>IFERROR(VALUE(objective_indicators_result[[#This Row],[checklist]]), "None")</f>
        <v>None</v>
      </c>
      <c r="N284" s="4" t="str">
        <f>IFERROR(VALUE(objective_indicators_result[[#This Row],[skeleton]]), "None")</f>
        <v>None</v>
      </c>
    </row>
    <row r="285" spans="1:14">
      <c r="A285" t="s">
        <v>419</v>
      </c>
      <c r="B285" t="s">
        <v>446</v>
      </c>
      <c r="C285" t="s">
        <v>383</v>
      </c>
      <c r="D285" t="s">
        <v>16</v>
      </c>
      <c r="E285" t="s">
        <v>465</v>
      </c>
      <c r="F285">
        <v>2</v>
      </c>
      <c r="G285" t="s">
        <v>15</v>
      </c>
      <c r="H285" t="s">
        <v>15</v>
      </c>
      <c r="I285">
        <v>0.34289999999999998</v>
      </c>
      <c r="J285">
        <v>0.57650000000000001</v>
      </c>
      <c r="K285" s="3" t="str">
        <f>objective_indicators_result[[#This Row],[model]]&amp;objective_indicators_result[[#This Row],[mode]]&amp;objective_indicators_result[[#This Row],[timestamp]]&amp;objective_indicators_result[[#This Row],[level]]</f>
        <v>gpt-4odirect20250211-0415402</v>
      </c>
      <c r="M285" s="3" t="str">
        <f>IFERROR(VALUE(objective_indicators_result[[#This Row],[checklist]]), "None")</f>
        <v>None</v>
      </c>
      <c r="N285" s="4" t="str">
        <f>IFERROR(VALUE(objective_indicators_result[[#This Row],[skeleton]]), "None")</f>
        <v>None</v>
      </c>
    </row>
    <row r="286" spans="1:14">
      <c r="A286" t="s">
        <v>419</v>
      </c>
      <c r="B286" t="s">
        <v>446</v>
      </c>
      <c r="C286" t="s">
        <v>383</v>
      </c>
      <c r="D286" t="s">
        <v>16</v>
      </c>
      <c r="E286" t="s">
        <v>466</v>
      </c>
      <c r="F286">
        <v>3</v>
      </c>
      <c r="G286" t="s">
        <v>15</v>
      </c>
      <c r="H286" t="s">
        <v>15</v>
      </c>
      <c r="I286">
        <v>0.53400000000000003</v>
      </c>
      <c r="J286">
        <v>0.60970000000000002</v>
      </c>
      <c r="K286" s="3" t="str">
        <f>objective_indicators_result[[#This Row],[model]]&amp;objective_indicators_result[[#This Row],[mode]]&amp;objective_indicators_result[[#This Row],[timestamp]]&amp;objective_indicators_result[[#This Row],[level]]</f>
        <v>gpt-4odirect20250211-0439433</v>
      </c>
      <c r="M286" s="3" t="str">
        <f>IFERROR(VALUE(objective_indicators_result[[#This Row],[checklist]]), "None")</f>
        <v>None</v>
      </c>
      <c r="N286" s="4" t="str">
        <f>IFERROR(VALUE(objective_indicators_result[[#This Row],[skeleton]]), "None")</f>
        <v>None</v>
      </c>
    </row>
    <row r="287" spans="1:14">
      <c r="A287" t="s">
        <v>419</v>
      </c>
      <c r="B287" t="s">
        <v>446</v>
      </c>
      <c r="C287" t="s">
        <v>393</v>
      </c>
      <c r="D287" t="s">
        <v>13</v>
      </c>
      <c r="E287" t="s">
        <v>467</v>
      </c>
      <c r="F287">
        <v>1</v>
      </c>
      <c r="G287" t="s">
        <v>51</v>
      </c>
      <c r="H287" t="s">
        <v>51</v>
      </c>
      <c r="I287">
        <v>0</v>
      </c>
      <c r="J287">
        <v>0</v>
      </c>
      <c r="K287" s="3" t="str">
        <f>objective_indicators_result[[#This Row],[model]]&amp;objective_indicators_result[[#This Row],[mode]]&amp;objective_indicators_result[[#This Row],[timestamp]]&amp;objective_indicators_result[[#This Row],[level]]</f>
        <v>phi3-medium-128kcascade20250211-1109391</v>
      </c>
      <c r="L287">
        <v>1</v>
      </c>
      <c r="M287" s="3">
        <f>IFERROR(VALUE(objective_indicators_result[[#This Row],[checklist]]), "None")</f>
        <v>0</v>
      </c>
      <c r="N287" s="4">
        <f>IFERROR(VALUE(objective_indicators_result[[#This Row],[skeleton]]), "None")</f>
        <v>0</v>
      </c>
    </row>
    <row r="288" spans="1:14">
      <c r="A288" t="s">
        <v>419</v>
      </c>
      <c r="B288" t="s">
        <v>446</v>
      </c>
      <c r="C288" t="s">
        <v>393</v>
      </c>
      <c r="D288" t="s">
        <v>13</v>
      </c>
      <c r="E288" t="s">
        <v>468</v>
      </c>
      <c r="F288">
        <v>1</v>
      </c>
      <c r="G288" t="s">
        <v>51</v>
      </c>
      <c r="H288" t="s">
        <v>51</v>
      </c>
      <c r="I288">
        <v>0</v>
      </c>
      <c r="J288">
        <v>0</v>
      </c>
      <c r="K288" s="3" t="str">
        <f>objective_indicators_result[[#This Row],[model]]&amp;objective_indicators_result[[#This Row],[mode]]&amp;objective_indicators_result[[#This Row],[timestamp]]&amp;objective_indicators_result[[#This Row],[level]]</f>
        <v>phi3-medium-128kcascade20250211-1110301</v>
      </c>
      <c r="L288">
        <v>1</v>
      </c>
      <c r="M288" s="3">
        <f>IFERROR(VALUE(objective_indicators_result[[#This Row],[checklist]]), "None")</f>
        <v>0</v>
      </c>
      <c r="N288" s="4">
        <f>IFERROR(VALUE(objective_indicators_result[[#This Row],[skeleton]]), "None")</f>
        <v>0</v>
      </c>
    </row>
    <row r="289" spans="1:14">
      <c r="A289" t="s">
        <v>419</v>
      </c>
      <c r="B289" t="s">
        <v>446</v>
      </c>
      <c r="C289" t="s">
        <v>393</v>
      </c>
      <c r="D289" t="s">
        <v>13</v>
      </c>
      <c r="E289" t="s">
        <v>469</v>
      </c>
      <c r="F289">
        <v>1</v>
      </c>
      <c r="G289" t="s">
        <v>470</v>
      </c>
      <c r="H289" t="s">
        <v>471</v>
      </c>
      <c r="I289">
        <v>1.4E-2</v>
      </c>
      <c r="J289">
        <v>0</v>
      </c>
      <c r="K289" s="3" t="str">
        <f>objective_indicators_result[[#This Row],[model]]&amp;objective_indicators_result[[#This Row],[mode]]&amp;objective_indicators_result[[#This Row],[timestamp]]&amp;objective_indicators_result[[#This Row],[level]]</f>
        <v>phi3-medium-128kcascade20250211-1141251</v>
      </c>
      <c r="M289" s="3">
        <f>IFERROR(VALUE(objective_indicators_result[[#This Row],[checklist]]), "None")</f>
        <v>1.47E-2</v>
      </c>
      <c r="N289" s="4">
        <f>IFERROR(VALUE(objective_indicators_result[[#This Row],[skeleton]]), "None")</f>
        <v>1.41E-2</v>
      </c>
    </row>
    <row r="290" spans="1:14">
      <c r="A290" t="s">
        <v>419</v>
      </c>
      <c r="B290" t="s">
        <v>446</v>
      </c>
      <c r="C290" t="s">
        <v>393</v>
      </c>
      <c r="D290" t="s">
        <v>13</v>
      </c>
      <c r="E290" t="s">
        <v>472</v>
      </c>
      <c r="F290">
        <v>2</v>
      </c>
      <c r="G290" t="s">
        <v>15</v>
      </c>
      <c r="H290" t="s">
        <v>408</v>
      </c>
      <c r="I290">
        <v>1.26E-2</v>
      </c>
      <c r="J290">
        <v>0</v>
      </c>
      <c r="K290" s="3" t="str">
        <f>objective_indicators_result[[#This Row],[model]]&amp;objective_indicators_result[[#This Row],[mode]]&amp;objective_indicators_result[[#This Row],[timestamp]]&amp;objective_indicators_result[[#This Row],[level]]</f>
        <v>phi3-medium-128kcascade20250211-1149592</v>
      </c>
      <c r="M290" s="3" t="str">
        <f>IFERROR(VALUE(objective_indicators_result[[#This Row],[checklist]]), "None")</f>
        <v>None</v>
      </c>
      <c r="N290" s="4">
        <f>IFERROR(VALUE(objective_indicators_result[[#This Row],[skeleton]]), "None")</f>
        <v>2.8299999999999999E-2</v>
      </c>
    </row>
    <row r="291" spans="1:14">
      <c r="A291" t="s">
        <v>419</v>
      </c>
      <c r="B291" t="s">
        <v>446</v>
      </c>
      <c r="C291" t="s">
        <v>393</v>
      </c>
      <c r="D291" t="s">
        <v>13</v>
      </c>
      <c r="E291" t="s">
        <v>473</v>
      </c>
      <c r="F291">
        <v>3</v>
      </c>
      <c r="G291" t="s">
        <v>15</v>
      </c>
      <c r="H291" t="s">
        <v>15</v>
      </c>
      <c r="I291">
        <v>1.47E-2</v>
      </c>
      <c r="J291">
        <v>0</v>
      </c>
      <c r="K291" s="3" t="str">
        <f>objective_indicators_result[[#This Row],[model]]&amp;objective_indicators_result[[#This Row],[mode]]&amp;objective_indicators_result[[#This Row],[timestamp]]&amp;objective_indicators_result[[#This Row],[level]]</f>
        <v>phi3-medium-128kcascade20250211-1157363</v>
      </c>
      <c r="M291" s="3" t="str">
        <f>IFERROR(VALUE(objective_indicators_result[[#This Row],[checklist]]), "None")</f>
        <v>None</v>
      </c>
      <c r="N291" s="4" t="str">
        <f>IFERROR(VALUE(objective_indicators_result[[#This Row],[skeleton]]), "None")</f>
        <v>None</v>
      </c>
    </row>
    <row r="292" spans="1:14">
      <c r="A292" t="s">
        <v>419</v>
      </c>
      <c r="B292" t="s">
        <v>446</v>
      </c>
      <c r="C292" t="s">
        <v>393</v>
      </c>
      <c r="D292" t="s">
        <v>16</v>
      </c>
      <c r="E292" t="s">
        <v>474</v>
      </c>
      <c r="F292">
        <v>1</v>
      </c>
      <c r="G292" t="s">
        <v>15</v>
      </c>
      <c r="H292" t="s">
        <v>15</v>
      </c>
      <c r="I292">
        <v>1.15E-2</v>
      </c>
      <c r="J292">
        <v>0</v>
      </c>
      <c r="K292" s="3" t="str">
        <f>objective_indicators_result[[#This Row],[model]]&amp;objective_indicators_result[[#This Row],[mode]]&amp;objective_indicators_result[[#This Row],[timestamp]]&amp;objective_indicators_result[[#This Row],[level]]</f>
        <v>phi3-medium-128kdirect20250211-1200121</v>
      </c>
      <c r="M292" s="3" t="str">
        <f>IFERROR(VALUE(objective_indicators_result[[#This Row],[checklist]]), "None")</f>
        <v>None</v>
      </c>
      <c r="N292" s="4" t="str">
        <f>IFERROR(VALUE(objective_indicators_result[[#This Row],[skeleton]]), "None")</f>
        <v>None</v>
      </c>
    </row>
    <row r="293" spans="1:14">
      <c r="A293" t="s">
        <v>419</v>
      </c>
      <c r="B293" t="s">
        <v>475</v>
      </c>
      <c r="C293" t="s">
        <v>357</v>
      </c>
      <c r="D293" t="s">
        <v>13</v>
      </c>
      <c r="E293" t="s">
        <v>476</v>
      </c>
      <c r="F293">
        <v>3</v>
      </c>
      <c r="G293" t="s">
        <v>15</v>
      </c>
      <c r="H293" t="s">
        <v>15</v>
      </c>
      <c r="I293">
        <v>9.6299999999999997E-2</v>
      </c>
      <c r="J293">
        <v>7.6600000000000001E-2</v>
      </c>
      <c r="K293" s="3" t="str">
        <f>objective_indicators_result[[#This Row],[model]]&amp;objective_indicators_result[[#This Row],[mode]]&amp;objective_indicators_result[[#This Row],[timestamp]]&amp;objective_indicators_result[[#This Row],[level]]</f>
        <v>codegemmacascade20250210-2301593</v>
      </c>
      <c r="M293" s="3" t="str">
        <f>IFERROR(VALUE(objective_indicators_result[[#This Row],[checklist]]), "None")</f>
        <v>None</v>
      </c>
      <c r="N293" s="4" t="str">
        <f>IFERROR(VALUE(objective_indicators_result[[#This Row],[skeleton]]), "None")</f>
        <v>None</v>
      </c>
    </row>
    <row r="294" spans="1:14">
      <c r="A294" t="s">
        <v>419</v>
      </c>
      <c r="B294" t="s">
        <v>475</v>
      </c>
      <c r="C294" t="s">
        <v>357</v>
      </c>
      <c r="D294" t="s">
        <v>16</v>
      </c>
      <c r="E294" t="s">
        <v>477</v>
      </c>
      <c r="F294">
        <v>3</v>
      </c>
      <c r="G294" t="s">
        <v>15</v>
      </c>
      <c r="H294" t="s">
        <v>15</v>
      </c>
      <c r="I294">
        <v>9.9400000000000002E-2</v>
      </c>
      <c r="J294">
        <v>6.4299999999999996E-2</v>
      </c>
      <c r="K294" s="3" t="str">
        <f>objective_indicators_result[[#This Row],[model]]&amp;objective_indicators_result[[#This Row],[mode]]&amp;objective_indicators_result[[#This Row],[timestamp]]&amp;objective_indicators_result[[#This Row],[level]]</f>
        <v>codegemmadirect20250210-2305233</v>
      </c>
      <c r="M294" s="3" t="str">
        <f>IFERROR(VALUE(objective_indicators_result[[#This Row],[checklist]]), "None")</f>
        <v>None</v>
      </c>
      <c r="N294" s="4" t="str">
        <f>IFERROR(VALUE(objective_indicators_result[[#This Row],[skeleton]]), "None")</f>
        <v>None</v>
      </c>
    </row>
    <row r="295" spans="1:14">
      <c r="A295" t="s">
        <v>419</v>
      </c>
      <c r="B295" t="s">
        <v>475</v>
      </c>
      <c r="C295" t="s">
        <v>360</v>
      </c>
      <c r="D295" t="s">
        <v>13</v>
      </c>
      <c r="E295" t="s">
        <v>478</v>
      </c>
      <c r="F295">
        <v>1</v>
      </c>
      <c r="G295" t="s">
        <v>479</v>
      </c>
      <c r="H295" t="s">
        <v>480</v>
      </c>
      <c r="I295">
        <v>0.34960000000000002</v>
      </c>
      <c r="J295">
        <v>0.17699999999999999</v>
      </c>
      <c r="K295" s="3" t="str">
        <f>objective_indicators_result[[#This Row],[model]]&amp;objective_indicators_result[[#This Row],[mode]]&amp;objective_indicators_result[[#This Row],[timestamp]]&amp;objective_indicators_result[[#This Row],[level]]</f>
        <v>gemini-1.5-procascade20250211-0737161</v>
      </c>
      <c r="M295" s="3">
        <f>IFERROR(VALUE(objective_indicators_result[[#This Row],[checklist]]), "None")</f>
        <v>0.52400000000000002</v>
      </c>
      <c r="N295" s="4">
        <f>IFERROR(VALUE(objective_indicators_result[[#This Row],[skeleton]]), "None")</f>
        <v>0.155</v>
      </c>
    </row>
    <row r="296" spans="1:14">
      <c r="A296" t="s">
        <v>419</v>
      </c>
      <c r="B296" t="s">
        <v>475</v>
      </c>
      <c r="C296" t="s">
        <v>360</v>
      </c>
      <c r="D296" t="s">
        <v>13</v>
      </c>
      <c r="E296" t="s">
        <v>481</v>
      </c>
      <c r="F296">
        <v>2</v>
      </c>
      <c r="G296" t="s">
        <v>15</v>
      </c>
      <c r="H296" t="s">
        <v>482</v>
      </c>
      <c r="I296">
        <v>0.3574</v>
      </c>
      <c r="J296">
        <v>0.33279999999999998</v>
      </c>
      <c r="K296" s="3" t="str">
        <f>objective_indicators_result[[#This Row],[model]]&amp;objective_indicators_result[[#This Row],[mode]]&amp;objective_indicators_result[[#This Row],[timestamp]]&amp;objective_indicators_result[[#This Row],[level]]</f>
        <v>gemini-1.5-procascade20250211-0811222</v>
      </c>
      <c r="M296" s="3" t="str">
        <f>IFERROR(VALUE(objective_indicators_result[[#This Row],[checklist]]), "None")</f>
        <v>None</v>
      </c>
      <c r="N296" s="4">
        <f>IFERROR(VALUE(objective_indicators_result[[#This Row],[skeleton]]), "None")</f>
        <v>0.1772</v>
      </c>
    </row>
    <row r="297" spans="1:14">
      <c r="A297" t="s">
        <v>419</v>
      </c>
      <c r="B297" t="s">
        <v>475</v>
      </c>
      <c r="C297" t="s">
        <v>360</v>
      </c>
      <c r="D297" t="s">
        <v>13</v>
      </c>
      <c r="E297" t="s">
        <v>483</v>
      </c>
      <c r="F297">
        <v>3</v>
      </c>
      <c r="G297" t="s">
        <v>15</v>
      </c>
      <c r="H297" t="s">
        <v>15</v>
      </c>
      <c r="I297">
        <v>0.44840000000000002</v>
      </c>
      <c r="J297">
        <v>0.25309999999999999</v>
      </c>
      <c r="K297" s="3" t="str">
        <f>objective_indicators_result[[#This Row],[model]]&amp;objective_indicators_result[[#This Row],[mode]]&amp;objective_indicators_result[[#This Row],[timestamp]]&amp;objective_indicators_result[[#This Row],[level]]</f>
        <v>gemini-1.5-procascade20250211-0842023</v>
      </c>
      <c r="M297" s="3" t="str">
        <f>IFERROR(VALUE(objective_indicators_result[[#This Row],[checklist]]), "None")</f>
        <v>None</v>
      </c>
      <c r="N297" s="4" t="str">
        <f>IFERROR(VALUE(objective_indicators_result[[#This Row],[skeleton]]), "None")</f>
        <v>None</v>
      </c>
    </row>
    <row r="298" spans="1:14">
      <c r="A298" t="s">
        <v>419</v>
      </c>
      <c r="B298" t="s">
        <v>475</v>
      </c>
      <c r="C298" t="s">
        <v>360</v>
      </c>
      <c r="D298" t="s">
        <v>16</v>
      </c>
      <c r="E298" t="s">
        <v>484</v>
      </c>
      <c r="F298">
        <v>1</v>
      </c>
      <c r="G298" t="s">
        <v>15</v>
      </c>
      <c r="H298" t="s">
        <v>15</v>
      </c>
      <c r="I298">
        <v>0.1817</v>
      </c>
      <c r="J298">
        <v>0.1052</v>
      </c>
      <c r="K298" s="3" t="str">
        <f>objective_indicators_result[[#This Row],[model]]&amp;objective_indicators_result[[#This Row],[mode]]&amp;objective_indicators_result[[#This Row],[timestamp]]&amp;objective_indicators_result[[#This Row],[level]]</f>
        <v>gemini-1.5-prodirect20250211-0911161</v>
      </c>
      <c r="M298" s="3" t="str">
        <f>IFERROR(VALUE(objective_indicators_result[[#This Row],[checklist]]), "None")</f>
        <v>None</v>
      </c>
      <c r="N298" s="4" t="str">
        <f>IFERROR(VALUE(objective_indicators_result[[#This Row],[skeleton]]), "None")</f>
        <v>None</v>
      </c>
    </row>
    <row r="299" spans="1:14">
      <c r="A299" t="s">
        <v>419</v>
      </c>
      <c r="B299" t="s">
        <v>475</v>
      </c>
      <c r="C299" t="s">
        <v>360</v>
      </c>
      <c r="D299" t="s">
        <v>16</v>
      </c>
      <c r="E299" t="s">
        <v>485</v>
      </c>
      <c r="F299">
        <v>2</v>
      </c>
      <c r="G299" t="s">
        <v>15</v>
      </c>
      <c r="H299" t="s">
        <v>15</v>
      </c>
      <c r="I299">
        <v>0.25840000000000002</v>
      </c>
      <c r="J299">
        <v>0.22900000000000001</v>
      </c>
      <c r="K299" s="3" t="str">
        <f>objective_indicators_result[[#This Row],[model]]&amp;objective_indicators_result[[#This Row],[mode]]&amp;objective_indicators_result[[#This Row],[timestamp]]&amp;objective_indicators_result[[#This Row],[level]]</f>
        <v>gemini-1.5-prodirect20250211-0928552</v>
      </c>
      <c r="M299" s="3" t="str">
        <f>IFERROR(VALUE(objective_indicators_result[[#This Row],[checklist]]), "None")</f>
        <v>None</v>
      </c>
      <c r="N299" s="4" t="str">
        <f>IFERROR(VALUE(objective_indicators_result[[#This Row],[skeleton]]), "None")</f>
        <v>None</v>
      </c>
    </row>
    <row r="300" spans="1:14">
      <c r="A300" t="s">
        <v>419</v>
      </c>
      <c r="B300" t="s">
        <v>475</v>
      </c>
      <c r="C300" t="s">
        <v>360</v>
      </c>
      <c r="D300" t="s">
        <v>16</v>
      </c>
      <c r="E300" t="s">
        <v>486</v>
      </c>
      <c r="F300">
        <v>3</v>
      </c>
      <c r="G300" t="s">
        <v>15</v>
      </c>
      <c r="H300" t="s">
        <v>15</v>
      </c>
      <c r="I300">
        <v>0.43819999999999998</v>
      </c>
      <c r="J300">
        <v>0.23019999999999999</v>
      </c>
      <c r="K300" s="3" t="str">
        <f>objective_indicators_result[[#This Row],[model]]&amp;objective_indicators_result[[#This Row],[mode]]&amp;objective_indicators_result[[#This Row],[timestamp]]&amp;objective_indicators_result[[#This Row],[level]]</f>
        <v>gemini-1.5-prodirect20250211-0949263</v>
      </c>
      <c r="M300" s="3" t="str">
        <f>IFERROR(VALUE(objective_indicators_result[[#This Row],[checklist]]), "None")</f>
        <v>None</v>
      </c>
      <c r="N300" s="4" t="str">
        <f>IFERROR(VALUE(objective_indicators_result[[#This Row],[skeleton]]), "None")</f>
        <v>None</v>
      </c>
    </row>
    <row r="301" spans="1:14">
      <c r="A301" t="s">
        <v>419</v>
      </c>
      <c r="B301" t="s">
        <v>475</v>
      </c>
      <c r="C301" t="s">
        <v>383</v>
      </c>
      <c r="D301" t="s">
        <v>13</v>
      </c>
      <c r="E301" t="s">
        <v>487</v>
      </c>
      <c r="F301">
        <v>1</v>
      </c>
      <c r="G301" t="s">
        <v>488</v>
      </c>
      <c r="H301" t="s">
        <v>489</v>
      </c>
      <c r="I301">
        <v>0.37619999999999998</v>
      </c>
      <c r="J301">
        <v>0.55700000000000005</v>
      </c>
      <c r="K301" s="3" t="str">
        <f>objective_indicators_result[[#This Row],[model]]&amp;objective_indicators_result[[#This Row],[mode]]&amp;objective_indicators_result[[#This Row],[timestamp]]&amp;objective_indicators_result[[#This Row],[level]]</f>
        <v>gpt-4ocascade20250211-0507111</v>
      </c>
      <c r="M301" s="3">
        <f>IFERROR(VALUE(objective_indicators_result[[#This Row],[checklist]]), "None")</f>
        <v>0.57030000000000003</v>
      </c>
      <c r="N301" s="4">
        <f>IFERROR(VALUE(objective_indicators_result[[#This Row],[skeleton]]), "None")</f>
        <v>0.1749</v>
      </c>
    </row>
    <row r="302" spans="1:14">
      <c r="A302" t="s">
        <v>419</v>
      </c>
      <c r="B302" t="s">
        <v>475</v>
      </c>
      <c r="C302" t="s">
        <v>383</v>
      </c>
      <c r="D302" t="s">
        <v>13</v>
      </c>
      <c r="E302" t="s">
        <v>490</v>
      </c>
      <c r="F302">
        <v>2</v>
      </c>
      <c r="G302" t="s">
        <v>15</v>
      </c>
      <c r="H302" t="s">
        <v>491</v>
      </c>
      <c r="I302">
        <v>0.3674</v>
      </c>
      <c r="J302">
        <v>0.48880000000000001</v>
      </c>
      <c r="K302" s="3" t="str">
        <f>objective_indicators_result[[#This Row],[model]]&amp;objective_indicators_result[[#This Row],[mode]]&amp;objective_indicators_result[[#This Row],[timestamp]]&amp;objective_indicators_result[[#This Row],[level]]</f>
        <v>gpt-4ocascade20250211-0533172</v>
      </c>
      <c r="M302" s="3" t="str">
        <f>IFERROR(VALUE(objective_indicators_result[[#This Row],[checklist]]), "None")</f>
        <v>None</v>
      </c>
      <c r="N302" s="4">
        <f>IFERROR(VALUE(objective_indicators_result[[#This Row],[skeleton]]), "None")</f>
        <v>0.14899999999999899</v>
      </c>
    </row>
    <row r="303" spans="1:14">
      <c r="A303" t="s">
        <v>419</v>
      </c>
      <c r="B303" t="s">
        <v>475</v>
      </c>
      <c r="C303" t="s">
        <v>383</v>
      </c>
      <c r="D303" t="s">
        <v>13</v>
      </c>
      <c r="E303" t="s">
        <v>492</v>
      </c>
      <c r="F303">
        <v>3</v>
      </c>
      <c r="G303" t="s">
        <v>15</v>
      </c>
      <c r="H303" t="s">
        <v>15</v>
      </c>
      <c r="I303">
        <v>0.5333</v>
      </c>
      <c r="J303">
        <v>0.60980000000000001</v>
      </c>
      <c r="K303" s="3" t="str">
        <f>objective_indicators_result[[#This Row],[model]]&amp;objective_indicators_result[[#This Row],[mode]]&amp;objective_indicators_result[[#This Row],[timestamp]]&amp;objective_indicators_result[[#This Row],[level]]</f>
        <v>gpt-4ocascade20250211-0558083</v>
      </c>
      <c r="M303" s="3" t="str">
        <f>IFERROR(VALUE(objective_indicators_result[[#This Row],[checklist]]), "None")</f>
        <v>None</v>
      </c>
      <c r="N303" s="4" t="str">
        <f>IFERROR(VALUE(objective_indicators_result[[#This Row],[skeleton]]), "None")</f>
        <v>None</v>
      </c>
    </row>
    <row r="304" spans="1:14">
      <c r="A304" t="s">
        <v>419</v>
      </c>
      <c r="B304" t="s">
        <v>475</v>
      </c>
      <c r="C304" t="s">
        <v>383</v>
      </c>
      <c r="D304" t="s">
        <v>16</v>
      </c>
      <c r="E304" t="s">
        <v>493</v>
      </c>
      <c r="F304">
        <v>1</v>
      </c>
      <c r="G304" t="s">
        <v>15</v>
      </c>
      <c r="H304" t="s">
        <v>15</v>
      </c>
      <c r="I304">
        <v>0.3644</v>
      </c>
      <c r="J304">
        <v>0.55649999999999999</v>
      </c>
      <c r="K304" s="3" t="str">
        <f>objective_indicators_result[[#This Row],[model]]&amp;objective_indicators_result[[#This Row],[mode]]&amp;objective_indicators_result[[#This Row],[timestamp]]&amp;objective_indicators_result[[#This Row],[level]]</f>
        <v>gpt-4odirect20250211-0622531</v>
      </c>
      <c r="M304" s="3" t="str">
        <f>IFERROR(VALUE(objective_indicators_result[[#This Row],[checklist]]), "None")</f>
        <v>None</v>
      </c>
      <c r="N304" s="4" t="str">
        <f>IFERROR(VALUE(objective_indicators_result[[#This Row],[skeleton]]), "None")</f>
        <v>None</v>
      </c>
    </row>
    <row r="305" spans="1:14">
      <c r="A305" t="s">
        <v>419</v>
      </c>
      <c r="B305" t="s">
        <v>475</v>
      </c>
      <c r="C305" t="s">
        <v>383</v>
      </c>
      <c r="D305" t="s">
        <v>16</v>
      </c>
      <c r="E305" t="s">
        <v>494</v>
      </c>
      <c r="F305">
        <v>2</v>
      </c>
      <c r="G305" t="s">
        <v>15</v>
      </c>
      <c r="H305" t="s">
        <v>15</v>
      </c>
      <c r="I305">
        <v>0.3543</v>
      </c>
      <c r="J305">
        <v>0.4849</v>
      </c>
      <c r="K305" s="3" t="str">
        <f>objective_indicators_result[[#This Row],[model]]&amp;objective_indicators_result[[#This Row],[mode]]&amp;objective_indicators_result[[#This Row],[timestamp]]&amp;objective_indicators_result[[#This Row],[level]]</f>
        <v>gpt-4odirect20250211-0644562</v>
      </c>
      <c r="M305" s="3" t="str">
        <f>IFERROR(VALUE(objective_indicators_result[[#This Row],[checklist]]), "None")</f>
        <v>None</v>
      </c>
      <c r="N305" s="4" t="str">
        <f>IFERROR(VALUE(objective_indicators_result[[#This Row],[skeleton]]), "None")</f>
        <v>None</v>
      </c>
    </row>
    <row r="306" spans="1:14">
      <c r="A306" t="s">
        <v>419</v>
      </c>
      <c r="B306" t="s">
        <v>475</v>
      </c>
      <c r="C306" t="s">
        <v>383</v>
      </c>
      <c r="D306" t="s">
        <v>16</v>
      </c>
      <c r="E306" t="s">
        <v>495</v>
      </c>
      <c r="F306">
        <v>3</v>
      </c>
      <c r="G306" t="s">
        <v>15</v>
      </c>
      <c r="H306" t="s">
        <v>15</v>
      </c>
      <c r="I306">
        <v>0.51980000000000004</v>
      </c>
      <c r="J306">
        <v>0.64239999999999997</v>
      </c>
      <c r="K306" s="3" t="str">
        <f>objective_indicators_result[[#This Row],[model]]&amp;objective_indicators_result[[#This Row],[mode]]&amp;objective_indicators_result[[#This Row],[timestamp]]&amp;objective_indicators_result[[#This Row],[level]]</f>
        <v>gpt-4odirect20250211-0704203</v>
      </c>
      <c r="M306" s="3" t="str">
        <f>IFERROR(VALUE(objective_indicators_result[[#This Row],[checklist]]), "None")</f>
        <v>None</v>
      </c>
      <c r="N306" s="4" t="str">
        <f>IFERROR(VALUE(objective_indicators_result[[#This Row],[skeleton]]), "None")</f>
        <v>None</v>
      </c>
    </row>
    <row r="307" spans="1:14">
      <c r="A307" t="s">
        <v>419</v>
      </c>
      <c r="B307" t="s">
        <v>475</v>
      </c>
      <c r="C307" t="s">
        <v>393</v>
      </c>
      <c r="D307" t="s">
        <v>13</v>
      </c>
      <c r="E307" t="s">
        <v>496</v>
      </c>
      <c r="F307">
        <v>1</v>
      </c>
      <c r="G307" t="s">
        <v>497</v>
      </c>
      <c r="H307" t="s">
        <v>409</v>
      </c>
      <c r="I307">
        <v>5.1999999999999998E-3</v>
      </c>
      <c r="J307">
        <v>0</v>
      </c>
      <c r="K307" s="3" t="str">
        <f>objective_indicators_result[[#This Row],[model]]&amp;objective_indicators_result[[#This Row],[mode]]&amp;objective_indicators_result[[#This Row],[timestamp]]&amp;objective_indicators_result[[#This Row],[level]]</f>
        <v>phi3-medium-128kcascade20250211-1210381</v>
      </c>
      <c r="M307" s="3">
        <f>IFERROR(VALUE(objective_indicators_result[[#This Row],[checklist]]), "None")</f>
        <v>0.12690000000000001</v>
      </c>
      <c r="N307" s="4">
        <f>IFERROR(VALUE(objective_indicators_result[[#This Row],[skeleton]]), "None")</f>
        <v>2.5899999999999999E-2</v>
      </c>
    </row>
    <row r="308" spans="1:14">
      <c r="A308" t="s">
        <v>419</v>
      </c>
      <c r="B308" t="s">
        <v>475</v>
      </c>
      <c r="C308" t="s">
        <v>393</v>
      </c>
      <c r="D308" t="s">
        <v>13</v>
      </c>
      <c r="E308" t="s">
        <v>498</v>
      </c>
      <c r="F308">
        <v>2</v>
      </c>
      <c r="G308" t="s">
        <v>15</v>
      </c>
      <c r="H308" t="s">
        <v>51</v>
      </c>
      <c r="I308">
        <v>0</v>
      </c>
      <c r="J308">
        <v>0</v>
      </c>
      <c r="K308" s="3" t="str">
        <f>objective_indicators_result[[#This Row],[model]]&amp;objective_indicators_result[[#This Row],[mode]]&amp;objective_indicators_result[[#This Row],[timestamp]]&amp;objective_indicators_result[[#This Row],[level]]</f>
        <v>phi3-medium-128kcascade20250211-1219092</v>
      </c>
      <c r="M308" s="3" t="str">
        <f>IFERROR(VALUE(objective_indicators_result[[#This Row],[checklist]]), "None")</f>
        <v>None</v>
      </c>
      <c r="N308" s="4">
        <f>IFERROR(VALUE(objective_indicators_result[[#This Row],[skeleton]]), "None")</f>
        <v>0</v>
      </c>
    </row>
    <row r="309" spans="1:14">
      <c r="A309" t="s">
        <v>419</v>
      </c>
      <c r="B309" t="s">
        <v>499</v>
      </c>
      <c r="C309" t="s">
        <v>357</v>
      </c>
      <c r="D309" t="s">
        <v>13</v>
      </c>
      <c r="E309" t="s">
        <v>500</v>
      </c>
      <c r="F309">
        <v>3</v>
      </c>
      <c r="G309" t="s">
        <v>15</v>
      </c>
      <c r="H309" t="s">
        <v>15</v>
      </c>
      <c r="I309">
        <v>7.2900000000000006E-2</v>
      </c>
      <c r="J309">
        <v>9.5000000000000001E-2</v>
      </c>
      <c r="K309" s="3" t="str">
        <f>objective_indicators_result[[#This Row],[model]]&amp;objective_indicators_result[[#This Row],[mode]]&amp;objective_indicators_result[[#This Row],[timestamp]]&amp;objective_indicators_result[[#This Row],[level]]</f>
        <v>codegemmacascade20250210-2308423</v>
      </c>
      <c r="M309" s="3" t="str">
        <f>IFERROR(VALUE(objective_indicators_result[[#This Row],[checklist]]), "None")</f>
        <v>None</v>
      </c>
      <c r="N309" s="4" t="str">
        <f>IFERROR(VALUE(objective_indicators_result[[#This Row],[skeleton]]), "None")</f>
        <v>None</v>
      </c>
    </row>
    <row r="310" spans="1:14">
      <c r="A310" t="s">
        <v>419</v>
      </c>
      <c r="B310" t="s">
        <v>499</v>
      </c>
      <c r="C310" t="s">
        <v>357</v>
      </c>
      <c r="D310" t="s">
        <v>16</v>
      </c>
      <c r="E310" t="s">
        <v>501</v>
      </c>
      <c r="F310">
        <v>3</v>
      </c>
      <c r="G310" t="s">
        <v>15</v>
      </c>
      <c r="H310" t="s">
        <v>15</v>
      </c>
      <c r="I310">
        <v>0.1207</v>
      </c>
      <c r="J310">
        <v>0.17280000000000001</v>
      </c>
      <c r="K310" s="3" t="str">
        <f>objective_indicators_result[[#This Row],[model]]&amp;objective_indicators_result[[#This Row],[mode]]&amp;objective_indicators_result[[#This Row],[timestamp]]&amp;objective_indicators_result[[#This Row],[level]]</f>
        <v>codegemmadirect20250210-2311453</v>
      </c>
      <c r="M310" s="3" t="str">
        <f>IFERROR(VALUE(objective_indicators_result[[#This Row],[checklist]]), "None")</f>
        <v>None</v>
      </c>
      <c r="N310" s="4" t="str">
        <f>IFERROR(VALUE(objective_indicators_result[[#This Row],[skeleton]]), "None")</f>
        <v>None</v>
      </c>
    </row>
    <row r="311" spans="1:14">
      <c r="A311" t="s">
        <v>419</v>
      </c>
      <c r="B311" t="s">
        <v>499</v>
      </c>
      <c r="C311" t="s">
        <v>383</v>
      </c>
      <c r="D311" t="s">
        <v>13</v>
      </c>
      <c r="E311" t="s">
        <v>502</v>
      </c>
      <c r="F311">
        <v>1</v>
      </c>
      <c r="G311" t="s">
        <v>503</v>
      </c>
      <c r="H311" t="s">
        <v>504</v>
      </c>
      <c r="I311">
        <v>0.34799999999999998</v>
      </c>
      <c r="J311">
        <v>0.51519999999999999</v>
      </c>
      <c r="K311" s="3" t="str">
        <f>objective_indicators_result[[#This Row],[model]]&amp;objective_indicators_result[[#This Row],[mode]]&amp;objective_indicators_result[[#This Row],[timestamp]]&amp;objective_indicators_result[[#This Row],[level]]</f>
        <v>gpt-4ocascade20250211-0725521</v>
      </c>
      <c r="M311" s="3">
        <f>IFERROR(VALUE(objective_indicators_result[[#This Row],[checklist]]), "None")</f>
        <v>0.5696</v>
      </c>
      <c r="N311" s="4">
        <f>IFERROR(VALUE(objective_indicators_result[[#This Row],[skeleton]]), "None")</f>
        <v>0.1477</v>
      </c>
    </row>
    <row r="312" spans="1:14">
      <c r="A312" t="s">
        <v>419</v>
      </c>
      <c r="B312" t="s">
        <v>499</v>
      </c>
      <c r="C312" t="s">
        <v>383</v>
      </c>
      <c r="D312" t="s">
        <v>13</v>
      </c>
      <c r="E312" t="s">
        <v>505</v>
      </c>
      <c r="F312">
        <v>2</v>
      </c>
      <c r="G312" t="s">
        <v>15</v>
      </c>
      <c r="H312" t="s">
        <v>491</v>
      </c>
      <c r="I312">
        <v>0.36180000000000001</v>
      </c>
      <c r="J312">
        <v>0.51600000000000001</v>
      </c>
      <c r="K312" s="3" t="str">
        <f>objective_indicators_result[[#This Row],[model]]&amp;objective_indicators_result[[#This Row],[mode]]&amp;objective_indicators_result[[#This Row],[timestamp]]&amp;objective_indicators_result[[#This Row],[level]]</f>
        <v>gpt-4ocascade20250211-0750542</v>
      </c>
      <c r="M312" s="3" t="str">
        <f>IFERROR(VALUE(objective_indicators_result[[#This Row],[checklist]]), "None")</f>
        <v>None</v>
      </c>
      <c r="N312" s="4">
        <f>IFERROR(VALUE(objective_indicators_result[[#This Row],[skeleton]]), "None")</f>
        <v>0.14899999999999899</v>
      </c>
    </row>
    <row r="313" spans="1:14">
      <c r="A313" t="s">
        <v>419</v>
      </c>
      <c r="B313" t="s">
        <v>499</v>
      </c>
      <c r="C313" t="s">
        <v>383</v>
      </c>
      <c r="D313" t="s">
        <v>13</v>
      </c>
      <c r="E313" t="s">
        <v>506</v>
      </c>
      <c r="F313">
        <v>3</v>
      </c>
      <c r="G313" t="s">
        <v>15</v>
      </c>
      <c r="H313" t="s">
        <v>15</v>
      </c>
      <c r="I313">
        <v>0.5101</v>
      </c>
      <c r="J313">
        <v>0.58250000000000002</v>
      </c>
      <c r="K313" s="3" t="str">
        <f>objective_indicators_result[[#This Row],[model]]&amp;objective_indicators_result[[#This Row],[mode]]&amp;objective_indicators_result[[#This Row],[timestamp]]&amp;objective_indicators_result[[#This Row],[level]]</f>
        <v>gpt-4ocascade20250211-0817333</v>
      </c>
      <c r="M313" s="3" t="str">
        <f>IFERROR(VALUE(objective_indicators_result[[#This Row],[checklist]]), "None")</f>
        <v>None</v>
      </c>
      <c r="N313" s="4" t="str">
        <f>IFERROR(VALUE(objective_indicators_result[[#This Row],[skeleton]]), "None")</f>
        <v>None</v>
      </c>
    </row>
    <row r="314" spans="1:14">
      <c r="A314" t="s">
        <v>419</v>
      </c>
      <c r="B314" t="s">
        <v>499</v>
      </c>
      <c r="C314" t="s">
        <v>383</v>
      </c>
      <c r="D314" t="s">
        <v>16</v>
      </c>
      <c r="E314" t="s">
        <v>507</v>
      </c>
      <c r="F314">
        <v>1</v>
      </c>
      <c r="G314" t="s">
        <v>15</v>
      </c>
      <c r="H314" t="s">
        <v>15</v>
      </c>
      <c r="I314">
        <v>0.32829999999999998</v>
      </c>
      <c r="J314">
        <v>0.46439999999999998</v>
      </c>
      <c r="K314" s="3" t="str">
        <f>objective_indicators_result[[#This Row],[model]]&amp;objective_indicators_result[[#This Row],[mode]]&amp;objective_indicators_result[[#This Row],[timestamp]]&amp;objective_indicators_result[[#This Row],[level]]</f>
        <v>gpt-4odirect20250211-0844201</v>
      </c>
      <c r="M314" s="3" t="str">
        <f>IFERROR(VALUE(objective_indicators_result[[#This Row],[checklist]]), "None")</f>
        <v>None</v>
      </c>
      <c r="N314" s="4" t="str">
        <f>IFERROR(VALUE(objective_indicators_result[[#This Row],[skeleton]]), "None")</f>
        <v>None</v>
      </c>
    </row>
    <row r="315" spans="1:14">
      <c r="A315" t="s">
        <v>419</v>
      </c>
      <c r="B315" t="s">
        <v>499</v>
      </c>
      <c r="C315" t="s">
        <v>383</v>
      </c>
      <c r="D315" t="s">
        <v>16</v>
      </c>
      <c r="E315" t="s">
        <v>508</v>
      </c>
      <c r="F315">
        <v>2</v>
      </c>
      <c r="G315" t="s">
        <v>15</v>
      </c>
      <c r="H315" t="s">
        <v>15</v>
      </c>
      <c r="I315">
        <v>0.314</v>
      </c>
      <c r="J315">
        <v>0.53590000000000004</v>
      </c>
      <c r="K315" s="3" t="str">
        <f>objective_indicators_result[[#This Row],[model]]&amp;objective_indicators_result[[#This Row],[mode]]&amp;objective_indicators_result[[#This Row],[timestamp]]&amp;objective_indicators_result[[#This Row],[level]]</f>
        <v>gpt-4odirect20250211-0903452</v>
      </c>
      <c r="M315" s="3" t="str">
        <f>IFERROR(VALUE(objective_indicators_result[[#This Row],[checklist]]), "None")</f>
        <v>None</v>
      </c>
      <c r="N315" s="4" t="str">
        <f>IFERROR(VALUE(objective_indicators_result[[#This Row],[skeleton]]), "None")</f>
        <v>None</v>
      </c>
    </row>
    <row r="316" spans="1:14">
      <c r="A316" t="s">
        <v>419</v>
      </c>
      <c r="B316" t="s">
        <v>499</v>
      </c>
      <c r="C316" t="s">
        <v>383</v>
      </c>
      <c r="D316" t="s">
        <v>16</v>
      </c>
      <c r="E316" t="s">
        <v>509</v>
      </c>
      <c r="F316">
        <v>3</v>
      </c>
      <c r="G316" t="s">
        <v>15</v>
      </c>
      <c r="H316" t="s">
        <v>15</v>
      </c>
      <c r="I316">
        <v>0.51049999999999995</v>
      </c>
      <c r="J316">
        <v>0.59419999999999995</v>
      </c>
      <c r="K316" s="3" t="str">
        <f>objective_indicators_result[[#This Row],[model]]&amp;objective_indicators_result[[#This Row],[mode]]&amp;objective_indicators_result[[#This Row],[timestamp]]&amp;objective_indicators_result[[#This Row],[level]]</f>
        <v>gpt-4odirect20250211-0924103</v>
      </c>
      <c r="M316" s="3" t="str">
        <f>IFERROR(VALUE(objective_indicators_result[[#This Row],[checklist]]), "None")</f>
        <v>None</v>
      </c>
      <c r="N316" s="4" t="str">
        <f>IFERROR(VALUE(objective_indicators_result[[#This Row],[skeleton]]), "None")</f>
        <v>None</v>
      </c>
    </row>
    <row r="317" spans="1:14">
      <c r="A317" t="s">
        <v>419</v>
      </c>
      <c r="B317" t="s">
        <v>499</v>
      </c>
      <c r="C317" t="s">
        <v>393</v>
      </c>
      <c r="D317" t="s">
        <v>13</v>
      </c>
      <c r="E317" t="s">
        <v>510</v>
      </c>
      <c r="F317">
        <v>1</v>
      </c>
      <c r="G317" t="s">
        <v>511</v>
      </c>
      <c r="H317" t="s">
        <v>512</v>
      </c>
      <c r="I317">
        <v>2.8799999999999999E-2</v>
      </c>
      <c r="J317">
        <v>1.1599999999999999E-2</v>
      </c>
      <c r="K317" s="3" t="str">
        <f>objective_indicators_result[[#This Row],[model]]&amp;objective_indicators_result[[#This Row],[mode]]&amp;objective_indicators_result[[#This Row],[timestamp]]&amp;objective_indicators_result[[#This Row],[level]]</f>
        <v>phi3-medium-128kcascade20250211-1234271</v>
      </c>
      <c r="M317" s="3">
        <f>IFERROR(VALUE(objective_indicators_result[[#This Row],[checklist]]), "None")</f>
        <v>4.4699999999999997E-2</v>
      </c>
      <c r="N317" s="4">
        <f>IFERROR(VALUE(objective_indicators_result[[#This Row],[skeleton]]), "None")</f>
        <v>2.6800000000000001E-2</v>
      </c>
    </row>
    <row r="318" spans="1:14">
      <c r="A318" t="s">
        <v>419</v>
      </c>
      <c r="B318" t="s">
        <v>499</v>
      </c>
      <c r="C318" t="s">
        <v>393</v>
      </c>
      <c r="D318" t="s">
        <v>13</v>
      </c>
      <c r="E318" t="s">
        <v>513</v>
      </c>
      <c r="F318">
        <v>2</v>
      </c>
      <c r="G318" t="s">
        <v>15</v>
      </c>
      <c r="H318" t="s">
        <v>470</v>
      </c>
      <c r="I318">
        <v>3.5000000000000005E-3</v>
      </c>
      <c r="J318">
        <v>0</v>
      </c>
      <c r="K318" s="3" t="str">
        <f>objective_indicators_result[[#This Row],[model]]&amp;objective_indicators_result[[#This Row],[mode]]&amp;objective_indicators_result[[#This Row],[timestamp]]&amp;objective_indicators_result[[#This Row],[level]]</f>
        <v>phi3-medium-128kcascade20250211-1243472</v>
      </c>
      <c r="M318" s="3" t="str">
        <f>IFERROR(VALUE(objective_indicators_result[[#This Row],[checklist]]), "None")</f>
        <v>None</v>
      </c>
      <c r="N318" s="4">
        <f>IFERROR(VALUE(objective_indicators_result[[#This Row],[skeleton]]), "None")</f>
        <v>1.47E-2</v>
      </c>
    </row>
    <row r="319" spans="1:14">
      <c r="A319" t="s">
        <v>419</v>
      </c>
      <c r="B319" t="s">
        <v>499</v>
      </c>
      <c r="C319" t="s">
        <v>393</v>
      </c>
      <c r="D319" t="s">
        <v>16</v>
      </c>
      <c r="E319" t="s">
        <v>514</v>
      </c>
      <c r="F319">
        <v>1</v>
      </c>
      <c r="G319" t="s">
        <v>15</v>
      </c>
      <c r="H319" t="s">
        <v>15</v>
      </c>
      <c r="I319">
        <v>3.5000000000000005E-3</v>
      </c>
      <c r="J319">
        <v>0</v>
      </c>
      <c r="K319" s="3" t="str">
        <f>objective_indicators_result[[#This Row],[model]]&amp;objective_indicators_result[[#This Row],[mode]]&amp;objective_indicators_result[[#This Row],[timestamp]]&amp;objective_indicators_result[[#This Row],[level]]</f>
        <v>phi3-medium-128kdirect20250211-1251251</v>
      </c>
      <c r="M319" s="3" t="str">
        <f>IFERROR(VALUE(objective_indicators_result[[#This Row],[checklist]]), "None")</f>
        <v>None</v>
      </c>
      <c r="N319" s="4" t="str">
        <f>IFERROR(VALUE(objective_indicators_result[[#This Row],[skeleton]]), "None")</f>
        <v>None</v>
      </c>
    </row>
    <row r="320" spans="1:14">
      <c r="A320" t="s">
        <v>419</v>
      </c>
      <c r="B320" t="s">
        <v>499</v>
      </c>
      <c r="C320" t="s">
        <v>393</v>
      </c>
      <c r="D320" t="s">
        <v>16</v>
      </c>
      <c r="E320" t="s">
        <v>515</v>
      </c>
      <c r="F320">
        <v>3</v>
      </c>
      <c r="G320" t="s">
        <v>15</v>
      </c>
      <c r="H320" t="s">
        <v>15</v>
      </c>
      <c r="I320">
        <v>6.4999999999999997E-3</v>
      </c>
      <c r="J320">
        <v>0</v>
      </c>
      <c r="K320" s="3" t="str">
        <f>objective_indicators_result[[#This Row],[model]]&amp;objective_indicators_result[[#This Row],[mode]]&amp;objective_indicators_result[[#This Row],[timestamp]]&amp;objective_indicators_result[[#This Row],[level]]</f>
        <v>phi3-medium-128kdirect20250211-1258263</v>
      </c>
      <c r="M320" s="3" t="str">
        <f>IFERROR(VALUE(objective_indicators_result[[#This Row],[checklist]]), "None")</f>
        <v>None</v>
      </c>
      <c r="N320" s="4" t="str">
        <f>IFERROR(VALUE(objective_indicators_result[[#This Row],[skeleton]]), "None")</f>
        <v>None</v>
      </c>
    </row>
    <row r="321" spans="1:14">
      <c r="A321" t="s">
        <v>516</v>
      </c>
      <c r="B321" t="s">
        <v>517</v>
      </c>
      <c r="C321" t="s">
        <v>518</v>
      </c>
      <c r="D321" t="s">
        <v>13</v>
      </c>
      <c r="E321" t="s">
        <v>519</v>
      </c>
      <c r="F321">
        <v>1</v>
      </c>
      <c r="G321" t="s">
        <v>520</v>
      </c>
      <c r="H321" t="s">
        <v>521</v>
      </c>
      <c r="I321">
        <v>0.2455</v>
      </c>
      <c r="J321">
        <v>9.1999999999999998E-2</v>
      </c>
      <c r="K321" s="3" t="str">
        <f>objective_indicators_result[[#This Row],[model]]&amp;objective_indicators_result[[#This Row],[mode]]&amp;objective_indicators_result[[#This Row],[timestamp]]&amp;objective_indicators_result[[#This Row],[level]]</f>
        <v>gemini-2.0-flashcascade20250211-1204261</v>
      </c>
      <c r="M321" s="3">
        <f>IFERROR(VALUE(objective_indicators_result[[#This Row],[checklist]]), "None")</f>
        <v>0.63790000000000002</v>
      </c>
      <c r="N321" s="4">
        <f>IFERROR(VALUE(objective_indicators_result[[#This Row],[skeleton]]), "None")</f>
        <v>0.17780000000000001</v>
      </c>
    </row>
    <row r="322" spans="1:14">
      <c r="A322" t="s">
        <v>516</v>
      </c>
      <c r="B322" t="s">
        <v>517</v>
      </c>
      <c r="C322" t="s">
        <v>518</v>
      </c>
      <c r="D322" t="s">
        <v>13</v>
      </c>
      <c r="E322" t="s">
        <v>522</v>
      </c>
      <c r="F322">
        <v>2</v>
      </c>
      <c r="G322" t="s">
        <v>15</v>
      </c>
      <c r="H322" t="s">
        <v>523</v>
      </c>
      <c r="I322">
        <v>0.2225</v>
      </c>
      <c r="J322">
        <v>0.16470000000000001</v>
      </c>
      <c r="K322" s="3" t="str">
        <f>objective_indicators_result[[#This Row],[model]]&amp;objective_indicators_result[[#This Row],[mode]]&amp;objective_indicators_result[[#This Row],[timestamp]]&amp;objective_indicators_result[[#This Row],[level]]</f>
        <v>gemini-2.0-flashcascade20250211-1224232</v>
      </c>
      <c r="M322" s="3" t="str">
        <f>IFERROR(VALUE(objective_indicators_result[[#This Row],[checklist]]), "None")</f>
        <v>None</v>
      </c>
      <c r="N322" s="4">
        <f>IFERROR(VALUE(objective_indicators_result[[#This Row],[skeleton]]), "None")</f>
        <v>0.2099</v>
      </c>
    </row>
    <row r="323" spans="1:14">
      <c r="A323" t="s">
        <v>516</v>
      </c>
      <c r="B323" t="s">
        <v>517</v>
      </c>
      <c r="C323" t="s">
        <v>518</v>
      </c>
      <c r="D323" t="s">
        <v>13</v>
      </c>
      <c r="E323" t="s">
        <v>524</v>
      </c>
      <c r="F323">
        <v>3</v>
      </c>
      <c r="G323" t="s">
        <v>15</v>
      </c>
      <c r="H323" t="s">
        <v>15</v>
      </c>
      <c r="I323">
        <v>0.41289999999999999</v>
      </c>
      <c r="J323">
        <v>0.18029999999999999</v>
      </c>
      <c r="K323" s="3" t="str">
        <f>objective_indicators_result[[#This Row],[model]]&amp;objective_indicators_result[[#This Row],[mode]]&amp;objective_indicators_result[[#This Row],[timestamp]]&amp;objective_indicators_result[[#This Row],[level]]</f>
        <v>gemini-2.0-flashcascade20250211-1238313</v>
      </c>
      <c r="M323" s="3" t="str">
        <f>IFERROR(VALUE(objective_indicators_result[[#This Row],[checklist]]), "None")</f>
        <v>None</v>
      </c>
      <c r="N323" s="4" t="str">
        <f>IFERROR(VALUE(objective_indicators_result[[#This Row],[skeleton]]), "None")</f>
        <v>None</v>
      </c>
    </row>
    <row r="324" spans="1:14">
      <c r="A324" t="s">
        <v>516</v>
      </c>
      <c r="B324" t="s">
        <v>517</v>
      </c>
      <c r="C324" t="s">
        <v>518</v>
      </c>
      <c r="D324" t="s">
        <v>16</v>
      </c>
      <c r="E324" t="s">
        <v>525</v>
      </c>
      <c r="F324">
        <v>1</v>
      </c>
      <c r="G324" t="s">
        <v>15</v>
      </c>
      <c r="H324" t="s">
        <v>15</v>
      </c>
      <c r="I324">
        <v>0.3125</v>
      </c>
      <c r="J324">
        <v>0.1169</v>
      </c>
      <c r="K324" s="3" t="str">
        <f>objective_indicators_result[[#This Row],[model]]&amp;objective_indicators_result[[#This Row],[mode]]&amp;objective_indicators_result[[#This Row],[timestamp]]&amp;objective_indicators_result[[#This Row],[level]]</f>
        <v>gemini-2.0-flashdirect20250211-1250381</v>
      </c>
      <c r="M324" s="3" t="str">
        <f>IFERROR(VALUE(objective_indicators_result[[#This Row],[checklist]]), "None")</f>
        <v>None</v>
      </c>
      <c r="N324" s="4" t="str">
        <f>IFERROR(VALUE(objective_indicators_result[[#This Row],[skeleton]]), "None")</f>
        <v>None</v>
      </c>
    </row>
    <row r="325" spans="1:14">
      <c r="A325" t="s">
        <v>516</v>
      </c>
      <c r="B325" t="s">
        <v>517</v>
      </c>
      <c r="C325" t="s">
        <v>518</v>
      </c>
      <c r="D325" t="s">
        <v>16</v>
      </c>
      <c r="E325" t="s">
        <v>526</v>
      </c>
      <c r="F325">
        <v>2</v>
      </c>
      <c r="G325" t="s">
        <v>15</v>
      </c>
      <c r="H325" t="s">
        <v>15</v>
      </c>
      <c r="I325">
        <v>0.27410000000000001</v>
      </c>
      <c r="J325">
        <v>0.15260000000000001</v>
      </c>
      <c r="K325" s="3" t="str">
        <f>objective_indicators_result[[#This Row],[model]]&amp;objective_indicators_result[[#This Row],[mode]]&amp;objective_indicators_result[[#This Row],[timestamp]]&amp;objective_indicators_result[[#This Row],[level]]</f>
        <v>gemini-2.0-flashdirect20250211-1302302</v>
      </c>
      <c r="M325" s="3" t="str">
        <f>IFERROR(VALUE(objective_indicators_result[[#This Row],[checklist]]), "None")</f>
        <v>None</v>
      </c>
      <c r="N325" s="4" t="str">
        <f>IFERROR(VALUE(objective_indicators_result[[#This Row],[skeleton]]), "None")</f>
        <v>None</v>
      </c>
    </row>
    <row r="326" spans="1:14">
      <c r="A326" t="s">
        <v>516</v>
      </c>
      <c r="B326" t="s">
        <v>517</v>
      </c>
      <c r="C326" t="s">
        <v>518</v>
      </c>
      <c r="D326" t="s">
        <v>16</v>
      </c>
      <c r="E326" t="s">
        <v>527</v>
      </c>
      <c r="F326">
        <v>3</v>
      </c>
      <c r="G326" t="s">
        <v>15</v>
      </c>
      <c r="H326" t="s">
        <v>15</v>
      </c>
      <c r="I326">
        <v>0.44159999999999999</v>
      </c>
      <c r="J326">
        <v>0.15310000000000001</v>
      </c>
      <c r="K326" s="3" t="str">
        <f>objective_indicators_result[[#This Row],[model]]&amp;objective_indicators_result[[#This Row],[mode]]&amp;objective_indicators_result[[#This Row],[timestamp]]&amp;objective_indicators_result[[#This Row],[level]]</f>
        <v>gemini-2.0-flashdirect20250211-1315163</v>
      </c>
      <c r="M326" s="3" t="str">
        <f>IFERROR(VALUE(objective_indicators_result[[#This Row],[checklist]]), "None")</f>
        <v>None</v>
      </c>
      <c r="N326" s="4" t="str">
        <f>IFERROR(VALUE(objective_indicators_result[[#This Row],[skeleton]]), "None")</f>
        <v>None</v>
      </c>
    </row>
    <row r="327" spans="1:14">
      <c r="A327" t="s">
        <v>516</v>
      </c>
      <c r="B327" t="s">
        <v>528</v>
      </c>
      <c r="C327" t="s">
        <v>518</v>
      </c>
      <c r="D327" t="s">
        <v>13</v>
      </c>
      <c r="E327" t="s">
        <v>529</v>
      </c>
      <c r="F327">
        <v>1</v>
      </c>
      <c r="G327" t="s">
        <v>530</v>
      </c>
      <c r="H327" t="s">
        <v>531</v>
      </c>
      <c r="I327">
        <v>0.2535</v>
      </c>
      <c r="J327">
        <v>6.3799999999999996E-2</v>
      </c>
      <c r="K327" s="3" t="str">
        <f>objective_indicators_result[[#This Row],[model]]&amp;objective_indicators_result[[#This Row],[mode]]&amp;objective_indicators_result[[#This Row],[timestamp]]&amp;objective_indicators_result[[#This Row],[level]]</f>
        <v>gemini-2.0-flashcascade20250211-1327391</v>
      </c>
      <c r="M327" s="3">
        <f>IFERROR(VALUE(objective_indicators_result[[#This Row],[checklist]]), "None")</f>
        <v>0.61370000000000002</v>
      </c>
      <c r="N327" s="4">
        <f>IFERROR(VALUE(objective_indicators_result[[#This Row],[skeleton]]), "None")</f>
        <v>0.2001</v>
      </c>
    </row>
    <row r="328" spans="1:14">
      <c r="A328" t="s">
        <v>516</v>
      </c>
      <c r="B328" t="s">
        <v>528</v>
      </c>
      <c r="C328" t="s">
        <v>518</v>
      </c>
      <c r="D328" t="s">
        <v>13</v>
      </c>
      <c r="E328" t="s">
        <v>532</v>
      </c>
      <c r="F328">
        <v>2</v>
      </c>
      <c r="G328" t="s">
        <v>15</v>
      </c>
      <c r="H328" t="s">
        <v>533</v>
      </c>
      <c r="I328">
        <v>0.30980000000000002</v>
      </c>
      <c r="J328">
        <v>0.1072</v>
      </c>
      <c r="K328" s="3" t="str">
        <f>objective_indicators_result[[#This Row],[model]]&amp;objective_indicators_result[[#This Row],[mode]]&amp;objective_indicators_result[[#This Row],[timestamp]]&amp;objective_indicators_result[[#This Row],[level]]</f>
        <v>gemini-2.0-flashcascade20250211-1346292</v>
      </c>
      <c r="M328" s="3" t="str">
        <f>IFERROR(VALUE(objective_indicators_result[[#This Row],[checklist]]), "None")</f>
        <v>None</v>
      </c>
      <c r="N328" s="4">
        <f>IFERROR(VALUE(objective_indicators_result[[#This Row],[skeleton]]), "None")</f>
        <v>0.2334</v>
      </c>
    </row>
    <row r="329" spans="1:14">
      <c r="A329" t="s">
        <v>516</v>
      </c>
      <c r="B329" t="s">
        <v>528</v>
      </c>
      <c r="C329" t="s">
        <v>518</v>
      </c>
      <c r="D329" t="s">
        <v>13</v>
      </c>
      <c r="E329" t="s">
        <v>534</v>
      </c>
      <c r="F329">
        <v>3</v>
      </c>
      <c r="G329" t="s">
        <v>15</v>
      </c>
      <c r="H329" t="s">
        <v>15</v>
      </c>
      <c r="I329">
        <v>0.3609</v>
      </c>
      <c r="J329">
        <v>0.12520000000000001</v>
      </c>
      <c r="K329" s="3" t="str">
        <f>objective_indicators_result[[#This Row],[model]]&amp;objective_indicators_result[[#This Row],[mode]]&amp;objective_indicators_result[[#This Row],[timestamp]]&amp;objective_indicators_result[[#This Row],[level]]</f>
        <v>gemini-2.0-flashcascade20250211-1402463</v>
      </c>
      <c r="M329" s="3" t="str">
        <f>IFERROR(VALUE(objective_indicators_result[[#This Row],[checklist]]), "None")</f>
        <v>None</v>
      </c>
      <c r="N329" s="4" t="str">
        <f>IFERROR(VALUE(objective_indicators_result[[#This Row],[skeleton]]), "None")</f>
        <v>None</v>
      </c>
    </row>
    <row r="330" spans="1:14">
      <c r="A330" t="s">
        <v>516</v>
      </c>
      <c r="B330" t="s">
        <v>528</v>
      </c>
      <c r="C330" t="s">
        <v>518</v>
      </c>
      <c r="D330" t="s">
        <v>16</v>
      </c>
      <c r="E330" t="s">
        <v>535</v>
      </c>
      <c r="F330">
        <v>1</v>
      </c>
      <c r="G330" t="s">
        <v>15</v>
      </c>
      <c r="H330" t="s">
        <v>15</v>
      </c>
      <c r="I330">
        <v>0.27660000000000001</v>
      </c>
      <c r="J330">
        <v>9.0999999999999998E-2</v>
      </c>
      <c r="K330" s="3" t="str">
        <f>objective_indicators_result[[#This Row],[model]]&amp;objective_indicators_result[[#This Row],[mode]]&amp;objective_indicators_result[[#This Row],[timestamp]]&amp;objective_indicators_result[[#This Row],[level]]</f>
        <v>gemini-2.0-flashdirect20250211-1413491</v>
      </c>
      <c r="M330" s="3" t="str">
        <f>IFERROR(VALUE(objective_indicators_result[[#This Row],[checklist]]), "None")</f>
        <v>None</v>
      </c>
      <c r="N330" s="4" t="str">
        <f>IFERROR(VALUE(objective_indicators_result[[#This Row],[skeleton]]), "None")</f>
        <v>None</v>
      </c>
    </row>
    <row r="331" spans="1:14">
      <c r="A331" t="s">
        <v>516</v>
      </c>
      <c r="B331" t="s">
        <v>528</v>
      </c>
      <c r="C331" t="s">
        <v>518</v>
      </c>
      <c r="D331" t="s">
        <v>16</v>
      </c>
      <c r="E331" t="s">
        <v>536</v>
      </c>
      <c r="F331">
        <v>2</v>
      </c>
      <c r="G331" t="s">
        <v>15</v>
      </c>
      <c r="H331" t="s">
        <v>15</v>
      </c>
      <c r="I331">
        <v>0.27060000000000001</v>
      </c>
      <c r="J331">
        <v>0.1384</v>
      </c>
      <c r="K331" s="3" t="str">
        <f>objective_indicators_result[[#This Row],[model]]&amp;objective_indicators_result[[#This Row],[mode]]&amp;objective_indicators_result[[#This Row],[timestamp]]&amp;objective_indicators_result[[#This Row],[level]]</f>
        <v>gemini-2.0-flashdirect20250211-1425432</v>
      </c>
      <c r="M331" s="3" t="str">
        <f>IFERROR(VALUE(objective_indicators_result[[#This Row],[checklist]]), "None")</f>
        <v>None</v>
      </c>
      <c r="N331" s="4" t="str">
        <f>IFERROR(VALUE(objective_indicators_result[[#This Row],[skeleton]]), "None")</f>
        <v>None</v>
      </c>
    </row>
    <row r="332" spans="1:14">
      <c r="A332" t="s">
        <v>516</v>
      </c>
      <c r="B332" t="s">
        <v>528</v>
      </c>
      <c r="C332" t="s">
        <v>518</v>
      </c>
      <c r="D332" t="s">
        <v>16</v>
      </c>
      <c r="E332" t="s">
        <v>537</v>
      </c>
      <c r="F332">
        <v>3</v>
      </c>
      <c r="G332" t="s">
        <v>15</v>
      </c>
      <c r="H332" t="s">
        <v>15</v>
      </c>
      <c r="I332">
        <v>0.35680000000000001</v>
      </c>
      <c r="J332">
        <v>0.15279999999999999</v>
      </c>
      <c r="K332" s="3" t="str">
        <f>objective_indicators_result[[#This Row],[model]]&amp;objective_indicators_result[[#This Row],[mode]]&amp;objective_indicators_result[[#This Row],[timestamp]]&amp;objective_indicators_result[[#This Row],[level]]</f>
        <v>gemini-2.0-flashdirect20250211-1438433</v>
      </c>
      <c r="M332" s="3" t="str">
        <f>IFERROR(VALUE(objective_indicators_result[[#This Row],[checklist]]), "None")</f>
        <v>None</v>
      </c>
      <c r="N332" s="4" t="str">
        <f>IFERROR(VALUE(objective_indicators_result[[#This Row],[skeleton]]), "None")</f>
        <v>None</v>
      </c>
    </row>
    <row r="333" spans="1:14">
      <c r="A333" t="s">
        <v>516</v>
      </c>
      <c r="B333" t="s">
        <v>538</v>
      </c>
      <c r="C333" t="s">
        <v>518</v>
      </c>
      <c r="D333" t="s">
        <v>13</v>
      </c>
      <c r="E333" t="s">
        <v>539</v>
      </c>
      <c r="F333">
        <v>1</v>
      </c>
      <c r="G333" t="s">
        <v>540</v>
      </c>
      <c r="H333" t="s">
        <v>541</v>
      </c>
      <c r="I333">
        <v>0.26819999999999999</v>
      </c>
      <c r="J333">
        <v>0.1197</v>
      </c>
      <c r="K333" s="3" t="str">
        <f>objective_indicators_result[[#This Row],[model]]&amp;objective_indicators_result[[#This Row],[mode]]&amp;objective_indicators_result[[#This Row],[timestamp]]&amp;objective_indicators_result[[#This Row],[level]]</f>
        <v>gemini-2.0-flashcascade20250211-1450111</v>
      </c>
      <c r="M333" s="3">
        <f>IFERROR(VALUE(objective_indicators_result[[#This Row],[checklist]]), "None")</f>
        <v>0.66090000000000004</v>
      </c>
      <c r="N333" s="4">
        <f>IFERROR(VALUE(objective_indicators_result[[#This Row],[skeleton]]), "None")</f>
        <v>0.21709999999999899</v>
      </c>
    </row>
    <row r="334" spans="1:14">
      <c r="A334" t="s">
        <v>516</v>
      </c>
      <c r="B334" t="s">
        <v>538</v>
      </c>
      <c r="C334" t="s">
        <v>518</v>
      </c>
      <c r="D334" t="s">
        <v>13</v>
      </c>
      <c r="E334" t="s">
        <v>542</v>
      </c>
      <c r="F334">
        <v>2</v>
      </c>
      <c r="G334" t="s">
        <v>15</v>
      </c>
      <c r="H334" t="s">
        <v>543</v>
      </c>
      <c r="I334">
        <v>0.2994</v>
      </c>
      <c r="J334">
        <v>0.153</v>
      </c>
      <c r="K334" s="3" t="str">
        <f>objective_indicators_result[[#This Row],[model]]&amp;objective_indicators_result[[#This Row],[mode]]&amp;objective_indicators_result[[#This Row],[timestamp]]&amp;objective_indicators_result[[#This Row],[level]]</f>
        <v>gemini-2.0-flashcascade20250211-1508572</v>
      </c>
      <c r="M334" s="3" t="str">
        <f>IFERROR(VALUE(objective_indicators_result[[#This Row],[checklist]]), "None")</f>
        <v>None</v>
      </c>
      <c r="N334" s="4">
        <f>IFERROR(VALUE(objective_indicators_result[[#This Row],[skeleton]]), "None")</f>
        <v>0.20530000000000001</v>
      </c>
    </row>
    <row r="335" spans="1:14">
      <c r="A335" t="s">
        <v>516</v>
      </c>
      <c r="B335" t="s">
        <v>538</v>
      </c>
      <c r="C335" t="s">
        <v>518</v>
      </c>
      <c r="D335" t="s">
        <v>13</v>
      </c>
      <c r="E335" t="s">
        <v>544</v>
      </c>
      <c r="F335">
        <v>3</v>
      </c>
      <c r="G335" t="s">
        <v>15</v>
      </c>
      <c r="H335" t="s">
        <v>15</v>
      </c>
      <c r="I335">
        <v>0.47039999999999998</v>
      </c>
      <c r="J335">
        <v>0.16220000000000001</v>
      </c>
      <c r="K335" s="3" t="str">
        <f>objective_indicators_result[[#This Row],[model]]&amp;objective_indicators_result[[#This Row],[mode]]&amp;objective_indicators_result[[#This Row],[timestamp]]&amp;objective_indicators_result[[#This Row],[level]]</f>
        <v>gemini-2.0-flashcascade20250211-1524083</v>
      </c>
      <c r="M335" s="3" t="str">
        <f>IFERROR(VALUE(objective_indicators_result[[#This Row],[checklist]]), "None")</f>
        <v>None</v>
      </c>
      <c r="N335" s="4" t="str">
        <f>IFERROR(VALUE(objective_indicators_result[[#This Row],[skeleton]]), "None")</f>
        <v>None</v>
      </c>
    </row>
    <row r="336" spans="1:14">
      <c r="A336" t="s">
        <v>516</v>
      </c>
      <c r="B336" t="s">
        <v>538</v>
      </c>
      <c r="C336" t="s">
        <v>518</v>
      </c>
      <c r="D336" t="s">
        <v>16</v>
      </c>
      <c r="E336" t="s">
        <v>545</v>
      </c>
      <c r="F336">
        <v>1</v>
      </c>
      <c r="G336" t="s">
        <v>15</v>
      </c>
      <c r="H336" t="s">
        <v>15</v>
      </c>
      <c r="I336">
        <v>0.24360000000000001</v>
      </c>
      <c r="J336">
        <v>8.0100000000000005E-2</v>
      </c>
      <c r="K336" s="3" t="str">
        <f>objective_indicators_result[[#This Row],[model]]&amp;objective_indicators_result[[#This Row],[mode]]&amp;objective_indicators_result[[#This Row],[timestamp]]&amp;objective_indicators_result[[#This Row],[level]]</f>
        <v>gemini-2.0-flashdirect20250211-1536341</v>
      </c>
      <c r="M336" s="3" t="str">
        <f>IFERROR(VALUE(objective_indicators_result[[#This Row],[checklist]]), "None")</f>
        <v>None</v>
      </c>
      <c r="N336" s="4" t="str">
        <f>IFERROR(VALUE(objective_indicators_result[[#This Row],[skeleton]]), "None")</f>
        <v>None</v>
      </c>
    </row>
    <row r="337" spans="1:14">
      <c r="A337" t="s">
        <v>516</v>
      </c>
      <c r="B337" t="s">
        <v>538</v>
      </c>
      <c r="C337" t="s">
        <v>518</v>
      </c>
      <c r="D337" t="s">
        <v>16</v>
      </c>
      <c r="E337" t="s">
        <v>546</v>
      </c>
      <c r="F337">
        <v>2</v>
      </c>
      <c r="G337" t="s">
        <v>15</v>
      </c>
      <c r="H337" t="s">
        <v>15</v>
      </c>
      <c r="I337">
        <v>0.21299999999999999</v>
      </c>
      <c r="J337">
        <v>0.1633</v>
      </c>
      <c r="K337" s="3" t="str">
        <f>objective_indicators_result[[#This Row],[model]]&amp;objective_indicators_result[[#This Row],[mode]]&amp;objective_indicators_result[[#This Row],[timestamp]]&amp;objective_indicators_result[[#This Row],[level]]</f>
        <v>gemini-2.0-flashdirect20250211-1546382</v>
      </c>
      <c r="M337" s="3" t="str">
        <f>IFERROR(VALUE(objective_indicators_result[[#This Row],[checklist]]), "None")</f>
        <v>None</v>
      </c>
      <c r="N337" s="4" t="str">
        <f>IFERROR(VALUE(objective_indicators_result[[#This Row],[skeleton]]), "None")</f>
        <v>None</v>
      </c>
    </row>
    <row r="338" spans="1:14">
      <c r="A338" t="s">
        <v>516</v>
      </c>
      <c r="B338" t="s">
        <v>538</v>
      </c>
      <c r="C338" t="s">
        <v>518</v>
      </c>
      <c r="D338" t="s">
        <v>16</v>
      </c>
      <c r="E338" t="s">
        <v>547</v>
      </c>
      <c r="F338">
        <v>3</v>
      </c>
      <c r="G338" t="s">
        <v>15</v>
      </c>
      <c r="H338" t="s">
        <v>15</v>
      </c>
      <c r="I338">
        <v>0.40710000000000002</v>
      </c>
      <c r="J338">
        <v>0.24229999999999999</v>
      </c>
      <c r="K338" s="3" t="str">
        <f>objective_indicators_result[[#This Row],[model]]&amp;objective_indicators_result[[#This Row],[mode]]&amp;objective_indicators_result[[#This Row],[timestamp]]&amp;objective_indicators_result[[#This Row],[level]]</f>
        <v>gemini-2.0-flashdirect20250211-1558453</v>
      </c>
      <c r="M338" s="3" t="str">
        <f>IFERROR(VALUE(objective_indicators_result[[#This Row],[checklist]]), "None")</f>
        <v>None</v>
      </c>
      <c r="N338" s="4" t="str">
        <f>IFERROR(VALUE(objective_indicators_result[[#This Row],[skeleton]]), "None")</f>
        <v>None</v>
      </c>
    </row>
    <row r="339" spans="1:14">
      <c r="A339" t="s">
        <v>516</v>
      </c>
      <c r="B339" t="s">
        <v>548</v>
      </c>
      <c r="C339" t="s">
        <v>518</v>
      </c>
      <c r="D339" t="s">
        <v>13</v>
      </c>
      <c r="E339" t="s">
        <v>549</v>
      </c>
      <c r="F339">
        <v>1</v>
      </c>
      <c r="G339" t="s">
        <v>550</v>
      </c>
      <c r="H339" t="s">
        <v>551</v>
      </c>
      <c r="I339">
        <v>0.2417</v>
      </c>
      <c r="J339">
        <v>3.7499999999999999E-2</v>
      </c>
      <c r="K339" s="3" t="str">
        <f>objective_indicators_result[[#This Row],[model]]&amp;objective_indicators_result[[#This Row],[mode]]&amp;objective_indicators_result[[#This Row],[timestamp]]&amp;objective_indicators_result[[#This Row],[level]]</f>
        <v>gemini-2.0-flashcascade20250211-1610291</v>
      </c>
      <c r="M339" s="3">
        <f>IFERROR(VALUE(objective_indicators_result[[#This Row],[checklist]]), "None")</f>
        <v>0.64980000000000004</v>
      </c>
      <c r="N339" s="4">
        <f>IFERROR(VALUE(objective_indicators_result[[#This Row],[skeleton]]), "None")</f>
        <v>0.19980000000000001</v>
      </c>
    </row>
    <row r="340" spans="1:14">
      <c r="A340" t="s">
        <v>516</v>
      </c>
      <c r="B340" t="s">
        <v>548</v>
      </c>
      <c r="C340" t="s">
        <v>518</v>
      </c>
      <c r="D340" t="s">
        <v>13</v>
      </c>
      <c r="E340" t="s">
        <v>552</v>
      </c>
      <c r="F340">
        <v>2</v>
      </c>
      <c r="G340" t="s">
        <v>15</v>
      </c>
      <c r="H340" t="s">
        <v>553</v>
      </c>
      <c r="I340">
        <v>0.26939999999999997</v>
      </c>
      <c r="J340">
        <v>0.1517</v>
      </c>
      <c r="K340" s="3" t="str">
        <f>objective_indicators_result[[#This Row],[model]]&amp;objective_indicators_result[[#This Row],[mode]]&amp;objective_indicators_result[[#This Row],[timestamp]]&amp;objective_indicators_result[[#This Row],[level]]</f>
        <v>gemini-2.0-flashcascade20250211-1630052</v>
      </c>
      <c r="M340" s="3" t="str">
        <f>IFERROR(VALUE(objective_indicators_result[[#This Row],[checklist]]), "None")</f>
        <v>None</v>
      </c>
      <c r="N340" s="4">
        <f>IFERROR(VALUE(objective_indicators_result[[#This Row],[skeleton]]), "None")</f>
        <v>0.23300000000000001</v>
      </c>
    </row>
    <row r="341" spans="1:14">
      <c r="A341" t="s">
        <v>516</v>
      </c>
      <c r="B341" t="s">
        <v>548</v>
      </c>
      <c r="C341" t="s">
        <v>518</v>
      </c>
      <c r="D341" t="s">
        <v>13</v>
      </c>
      <c r="E341" t="s">
        <v>554</v>
      </c>
      <c r="F341">
        <v>3</v>
      </c>
      <c r="G341" t="s">
        <v>15</v>
      </c>
      <c r="H341" t="s">
        <v>15</v>
      </c>
      <c r="I341">
        <v>0.43269999999999997</v>
      </c>
      <c r="J341">
        <v>0.188</v>
      </c>
      <c r="K341" s="3" t="str">
        <f>objective_indicators_result[[#This Row],[model]]&amp;objective_indicators_result[[#This Row],[mode]]&amp;objective_indicators_result[[#This Row],[timestamp]]&amp;objective_indicators_result[[#This Row],[level]]</f>
        <v>gemini-2.0-flashcascade20250211-1645033</v>
      </c>
      <c r="M341" s="3" t="str">
        <f>IFERROR(VALUE(objective_indicators_result[[#This Row],[checklist]]), "None")</f>
        <v>None</v>
      </c>
      <c r="N341" s="4" t="str">
        <f>IFERROR(VALUE(objective_indicators_result[[#This Row],[skeleton]]), "None")</f>
        <v>None</v>
      </c>
    </row>
    <row r="342" spans="1:14">
      <c r="A342" t="s">
        <v>516</v>
      </c>
      <c r="B342" t="s">
        <v>548</v>
      </c>
      <c r="C342" t="s">
        <v>518</v>
      </c>
      <c r="D342" t="s">
        <v>16</v>
      </c>
      <c r="E342" t="s">
        <v>555</v>
      </c>
      <c r="F342">
        <v>1</v>
      </c>
      <c r="G342" t="s">
        <v>15</v>
      </c>
      <c r="H342" t="s">
        <v>15</v>
      </c>
      <c r="I342">
        <v>0.1948</v>
      </c>
      <c r="J342">
        <v>8.2500000000000004E-2</v>
      </c>
      <c r="K342" s="3" t="str">
        <f>objective_indicators_result[[#This Row],[model]]&amp;objective_indicators_result[[#This Row],[mode]]&amp;objective_indicators_result[[#This Row],[timestamp]]&amp;objective_indicators_result[[#This Row],[level]]</f>
        <v>gemini-2.0-flashdirect20250211-1657151</v>
      </c>
      <c r="M342" s="3" t="str">
        <f>IFERROR(VALUE(objective_indicators_result[[#This Row],[checklist]]), "None")</f>
        <v>None</v>
      </c>
      <c r="N342" s="4" t="str">
        <f>IFERROR(VALUE(objective_indicators_result[[#This Row],[skeleton]]), "None")</f>
        <v>None</v>
      </c>
    </row>
    <row r="343" spans="1:14">
      <c r="A343" t="s">
        <v>516</v>
      </c>
      <c r="B343" t="s">
        <v>548</v>
      </c>
      <c r="C343" t="s">
        <v>518</v>
      </c>
      <c r="D343" t="s">
        <v>16</v>
      </c>
      <c r="E343" t="s">
        <v>556</v>
      </c>
      <c r="F343">
        <v>2</v>
      </c>
      <c r="G343" t="s">
        <v>15</v>
      </c>
      <c r="H343" t="s">
        <v>15</v>
      </c>
      <c r="I343">
        <v>0.17319999999999999</v>
      </c>
      <c r="J343">
        <v>0.1065</v>
      </c>
      <c r="K343" s="3" t="str">
        <f>objective_indicators_result[[#This Row],[model]]&amp;objective_indicators_result[[#This Row],[mode]]&amp;objective_indicators_result[[#This Row],[timestamp]]&amp;objective_indicators_result[[#This Row],[level]]</f>
        <v>gemini-2.0-flashdirect20250211-1707022</v>
      </c>
      <c r="M343" s="3" t="str">
        <f>IFERROR(VALUE(objective_indicators_result[[#This Row],[checklist]]), "None")</f>
        <v>None</v>
      </c>
      <c r="N343" s="4" t="str">
        <f>IFERROR(VALUE(objective_indicators_result[[#This Row],[skeleton]]), "None")</f>
        <v>None</v>
      </c>
    </row>
    <row r="344" spans="1:14">
      <c r="A344" t="s">
        <v>516</v>
      </c>
      <c r="B344" t="s">
        <v>548</v>
      </c>
      <c r="C344" t="s">
        <v>518</v>
      </c>
      <c r="D344" t="s">
        <v>16</v>
      </c>
      <c r="E344" t="s">
        <v>557</v>
      </c>
      <c r="F344">
        <v>3</v>
      </c>
      <c r="G344" t="s">
        <v>15</v>
      </c>
      <c r="H344" t="s">
        <v>15</v>
      </c>
      <c r="I344">
        <v>0.50349999999999995</v>
      </c>
      <c r="J344">
        <v>0.3175</v>
      </c>
      <c r="K344" s="3" t="str">
        <f>objective_indicators_result[[#This Row],[model]]&amp;objective_indicators_result[[#This Row],[mode]]&amp;objective_indicators_result[[#This Row],[timestamp]]&amp;objective_indicators_result[[#This Row],[level]]</f>
        <v>gemini-2.0-flashdirect20250211-1718503</v>
      </c>
      <c r="M344" s="3" t="str">
        <f>IFERROR(VALUE(objective_indicators_result[[#This Row],[checklist]]), "None")</f>
        <v>None</v>
      </c>
      <c r="N344" s="4" t="str">
        <f>IFERROR(VALUE(objective_indicators_result[[#This Row],[skeleton]]), "None")</f>
        <v>None</v>
      </c>
    </row>
    <row r="345" spans="1:14">
      <c r="A345" t="s">
        <v>516</v>
      </c>
      <c r="B345" t="s">
        <v>558</v>
      </c>
      <c r="C345" t="s">
        <v>360</v>
      </c>
      <c r="D345" t="s">
        <v>13</v>
      </c>
      <c r="E345" t="s">
        <v>559</v>
      </c>
      <c r="F345">
        <v>1</v>
      </c>
      <c r="G345" t="s">
        <v>560</v>
      </c>
      <c r="H345" t="s">
        <v>561</v>
      </c>
      <c r="I345">
        <v>0.34160000000000001</v>
      </c>
      <c r="J345">
        <v>0.17330000000000001</v>
      </c>
      <c r="K345" s="3" t="str">
        <f>objective_indicators_result[[#This Row],[model]]&amp;objective_indicators_result[[#This Row],[mode]]&amp;objective_indicators_result[[#This Row],[timestamp]]&amp;objective_indicators_result[[#This Row],[level]]</f>
        <v>gemini-1.5-procascade20250211-1053021</v>
      </c>
      <c r="M345" s="3">
        <f>IFERROR(VALUE(objective_indicators_result[[#This Row],[checklist]]), "None")</f>
        <v>0.5</v>
      </c>
      <c r="N345" s="4">
        <f>IFERROR(VALUE(objective_indicators_result[[#This Row],[skeleton]]), "None")</f>
        <v>0.1454</v>
      </c>
    </row>
    <row r="346" spans="1:14">
      <c r="A346" t="s">
        <v>516</v>
      </c>
      <c r="B346" t="s">
        <v>558</v>
      </c>
      <c r="C346" t="s">
        <v>360</v>
      </c>
      <c r="D346" t="s">
        <v>13</v>
      </c>
      <c r="E346" t="s">
        <v>562</v>
      </c>
      <c r="F346">
        <v>2</v>
      </c>
      <c r="G346" t="s">
        <v>15</v>
      </c>
      <c r="H346" t="s">
        <v>563</v>
      </c>
      <c r="I346">
        <v>0.29120000000000001</v>
      </c>
      <c r="J346">
        <v>0.27500000000000002</v>
      </c>
      <c r="K346" s="3" t="str">
        <f>objective_indicators_result[[#This Row],[model]]&amp;objective_indicators_result[[#This Row],[mode]]&amp;objective_indicators_result[[#This Row],[timestamp]]&amp;objective_indicators_result[[#This Row],[level]]</f>
        <v>gemini-1.5-procascade20250211-1125542</v>
      </c>
      <c r="M346" s="3" t="str">
        <f>IFERROR(VALUE(objective_indicators_result[[#This Row],[checklist]]), "None")</f>
        <v>None</v>
      </c>
      <c r="N346" s="4">
        <f>IFERROR(VALUE(objective_indicators_result[[#This Row],[skeleton]]), "None")</f>
        <v>0.1484</v>
      </c>
    </row>
    <row r="347" spans="1:14">
      <c r="A347" t="s">
        <v>516</v>
      </c>
      <c r="B347" t="s">
        <v>558</v>
      </c>
      <c r="C347" t="s">
        <v>360</v>
      </c>
      <c r="D347" t="s">
        <v>13</v>
      </c>
      <c r="E347" t="s">
        <v>564</v>
      </c>
      <c r="F347">
        <v>3</v>
      </c>
      <c r="G347" t="s">
        <v>15</v>
      </c>
      <c r="H347" t="s">
        <v>15</v>
      </c>
      <c r="I347">
        <v>0.4995</v>
      </c>
      <c r="J347">
        <v>0.2452</v>
      </c>
      <c r="K347" s="3" t="str">
        <f>objective_indicators_result[[#This Row],[model]]&amp;objective_indicators_result[[#This Row],[mode]]&amp;objective_indicators_result[[#This Row],[timestamp]]&amp;objective_indicators_result[[#This Row],[level]]</f>
        <v>gemini-1.5-procascade20250211-1154593</v>
      </c>
      <c r="M347" s="3" t="str">
        <f>IFERROR(VALUE(objective_indicators_result[[#This Row],[checklist]]), "None")</f>
        <v>None</v>
      </c>
      <c r="N347" s="4" t="str">
        <f>IFERROR(VALUE(objective_indicators_result[[#This Row],[skeleton]]), "None")</f>
        <v>None</v>
      </c>
    </row>
    <row r="348" spans="1:14">
      <c r="A348" t="s">
        <v>516</v>
      </c>
      <c r="B348" t="s">
        <v>558</v>
      </c>
      <c r="C348" t="s">
        <v>360</v>
      </c>
      <c r="D348" t="s">
        <v>16</v>
      </c>
      <c r="E348" t="s">
        <v>565</v>
      </c>
      <c r="F348">
        <v>1</v>
      </c>
      <c r="G348" t="s">
        <v>15</v>
      </c>
      <c r="H348" t="s">
        <v>15</v>
      </c>
      <c r="I348">
        <v>0.1545</v>
      </c>
      <c r="J348">
        <v>6.7299999999999999E-2</v>
      </c>
      <c r="K348" s="3" t="str">
        <f>objective_indicators_result[[#This Row],[model]]&amp;objective_indicators_result[[#This Row],[mode]]&amp;objective_indicators_result[[#This Row],[timestamp]]&amp;objective_indicators_result[[#This Row],[level]]</f>
        <v>gemini-1.5-prodirect20250211-1226411</v>
      </c>
      <c r="M348" s="3" t="str">
        <f>IFERROR(VALUE(objective_indicators_result[[#This Row],[checklist]]), "None")</f>
        <v>None</v>
      </c>
      <c r="N348" s="4" t="str">
        <f>IFERROR(VALUE(objective_indicators_result[[#This Row],[skeleton]]), "None")</f>
        <v>None</v>
      </c>
    </row>
    <row r="349" spans="1:14">
      <c r="A349" t="s">
        <v>516</v>
      </c>
      <c r="B349" t="s">
        <v>558</v>
      </c>
      <c r="C349" t="s">
        <v>360</v>
      </c>
      <c r="D349" t="s">
        <v>16</v>
      </c>
      <c r="E349" t="s">
        <v>566</v>
      </c>
      <c r="F349">
        <v>2</v>
      </c>
      <c r="G349" t="s">
        <v>15</v>
      </c>
      <c r="H349" t="s">
        <v>15</v>
      </c>
      <c r="I349">
        <v>0.2334</v>
      </c>
      <c r="J349">
        <v>0.20449999999999999</v>
      </c>
      <c r="K349" s="3" t="str">
        <f>objective_indicators_result[[#This Row],[model]]&amp;objective_indicators_result[[#This Row],[mode]]&amp;objective_indicators_result[[#This Row],[timestamp]]&amp;objective_indicators_result[[#This Row],[level]]</f>
        <v>gemini-1.5-prodirect20250211-1242142</v>
      </c>
      <c r="M349" s="3" t="str">
        <f>IFERROR(VALUE(objective_indicators_result[[#This Row],[checklist]]), "None")</f>
        <v>None</v>
      </c>
      <c r="N349" s="4" t="str">
        <f>IFERROR(VALUE(objective_indicators_result[[#This Row],[skeleton]]), "None")</f>
        <v>None</v>
      </c>
    </row>
    <row r="350" spans="1:14">
      <c r="A350" t="s">
        <v>516</v>
      </c>
      <c r="B350" t="s">
        <v>558</v>
      </c>
      <c r="C350" t="s">
        <v>360</v>
      </c>
      <c r="D350" t="s">
        <v>16</v>
      </c>
      <c r="E350" t="s">
        <v>567</v>
      </c>
      <c r="F350">
        <v>3</v>
      </c>
      <c r="G350" t="s">
        <v>15</v>
      </c>
      <c r="H350" t="s">
        <v>15</v>
      </c>
      <c r="I350">
        <v>0.4239</v>
      </c>
      <c r="J350">
        <v>0.24390000000000001</v>
      </c>
      <c r="K350" s="3" t="str">
        <f>objective_indicators_result[[#This Row],[model]]&amp;objective_indicators_result[[#This Row],[mode]]&amp;objective_indicators_result[[#This Row],[timestamp]]&amp;objective_indicators_result[[#This Row],[level]]</f>
        <v>gemini-1.5-prodirect20250211-1301093</v>
      </c>
      <c r="M350" s="3" t="str">
        <f>IFERROR(VALUE(objective_indicators_result[[#This Row],[checklist]]), "None")</f>
        <v>None</v>
      </c>
      <c r="N350" s="4" t="str">
        <f>IFERROR(VALUE(objective_indicators_result[[#This Row],[skeleton]]), "None")</f>
        <v>None</v>
      </c>
    </row>
    <row r="351" spans="1:14">
      <c r="A351" t="s">
        <v>516</v>
      </c>
      <c r="B351" t="s">
        <v>558</v>
      </c>
      <c r="C351" t="s">
        <v>518</v>
      </c>
      <c r="D351" t="s">
        <v>13</v>
      </c>
      <c r="E351" t="s">
        <v>568</v>
      </c>
      <c r="F351">
        <v>1</v>
      </c>
      <c r="G351" t="s">
        <v>569</v>
      </c>
      <c r="H351" t="s">
        <v>570</v>
      </c>
      <c r="I351">
        <v>2.2700000000000001E-2</v>
      </c>
      <c r="J351">
        <v>1.7399999999999999E-2</v>
      </c>
      <c r="K351" s="3" t="str">
        <f>objective_indicators_result[[#This Row],[model]]&amp;objective_indicators_result[[#This Row],[mode]]&amp;objective_indicators_result[[#This Row],[timestamp]]&amp;objective_indicators_result[[#This Row],[level]]</f>
        <v>gemini-2.0-flashcascade20250211-1731011</v>
      </c>
      <c r="M351" s="3">
        <f>IFERROR(VALUE(objective_indicators_result[[#This Row],[checklist]]), "None")</f>
        <v>3.0099999999999998E-2</v>
      </c>
      <c r="N351" s="4">
        <f>IFERROR(VALUE(objective_indicators_result[[#This Row],[skeleton]]), "None")</f>
        <v>9.1999999999999894E-3</v>
      </c>
    </row>
    <row r="352" spans="1:14">
      <c r="A352" t="s">
        <v>516</v>
      </c>
      <c r="B352" t="s">
        <v>558</v>
      </c>
      <c r="C352" t="s">
        <v>518</v>
      </c>
      <c r="D352" t="s">
        <v>13</v>
      </c>
      <c r="E352" t="s">
        <v>571</v>
      </c>
      <c r="F352">
        <v>3</v>
      </c>
      <c r="G352" t="s">
        <v>15</v>
      </c>
      <c r="H352" t="s">
        <v>15</v>
      </c>
      <c r="I352">
        <v>0.42330000000000001</v>
      </c>
      <c r="J352">
        <v>0.18149999999999999</v>
      </c>
      <c r="K352" s="3" t="str">
        <f>objective_indicators_result[[#This Row],[model]]&amp;objective_indicators_result[[#This Row],[mode]]&amp;objective_indicators_result[[#This Row],[timestamp]]&amp;objective_indicators_result[[#This Row],[level]]</f>
        <v>gemini-2.0-flashcascade20250211-1732183</v>
      </c>
      <c r="M352" s="3" t="str">
        <f>IFERROR(VALUE(objective_indicators_result[[#This Row],[checklist]]), "None")</f>
        <v>None</v>
      </c>
      <c r="N352" s="4" t="str">
        <f>IFERROR(VALUE(objective_indicators_result[[#This Row],[skeleton]]), "None")</f>
        <v>None</v>
      </c>
    </row>
    <row r="353" spans="1:14">
      <c r="A353" t="s">
        <v>516</v>
      </c>
      <c r="B353" t="s">
        <v>558</v>
      </c>
      <c r="C353" t="s">
        <v>518</v>
      </c>
      <c r="D353" t="s">
        <v>16</v>
      </c>
      <c r="E353" t="s">
        <v>572</v>
      </c>
      <c r="F353">
        <v>1</v>
      </c>
      <c r="G353" t="s">
        <v>15</v>
      </c>
      <c r="H353" t="s">
        <v>15</v>
      </c>
      <c r="I353">
        <v>0.29220000000000002</v>
      </c>
      <c r="J353">
        <v>0.15260000000000001</v>
      </c>
      <c r="K353" s="3" t="str">
        <f>objective_indicators_result[[#This Row],[model]]&amp;objective_indicators_result[[#This Row],[mode]]&amp;objective_indicators_result[[#This Row],[timestamp]]&amp;objective_indicators_result[[#This Row],[level]]</f>
        <v>gemini-2.0-flashdirect20250211-1744071</v>
      </c>
      <c r="M353" s="3" t="str">
        <f>IFERROR(VALUE(objective_indicators_result[[#This Row],[checklist]]), "None")</f>
        <v>None</v>
      </c>
      <c r="N353" s="4" t="str">
        <f>IFERROR(VALUE(objective_indicators_result[[#This Row],[skeleton]]), "None")</f>
        <v>None</v>
      </c>
    </row>
    <row r="354" spans="1:14">
      <c r="A354" t="s">
        <v>516</v>
      </c>
      <c r="B354" t="s">
        <v>558</v>
      </c>
      <c r="C354" t="s">
        <v>518</v>
      </c>
      <c r="D354" t="s">
        <v>16</v>
      </c>
      <c r="E354" t="s">
        <v>573</v>
      </c>
      <c r="F354">
        <v>2</v>
      </c>
      <c r="G354" t="s">
        <v>15</v>
      </c>
      <c r="H354" t="s">
        <v>15</v>
      </c>
      <c r="I354">
        <v>0.31850000000000001</v>
      </c>
      <c r="J354">
        <v>0.1086</v>
      </c>
      <c r="K354" s="3" t="str">
        <f>objective_indicators_result[[#This Row],[model]]&amp;objective_indicators_result[[#This Row],[mode]]&amp;objective_indicators_result[[#This Row],[timestamp]]&amp;objective_indicators_result[[#This Row],[level]]</f>
        <v>gemini-2.0-flashdirect20250211-1754442</v>
      </c>
      <c r="M354" s="3" t="str">
        <f>IFERROR(VALUE(objective_indicators_result[[#This Row],[checklist]]), "None")</f>
        <v>None</v>
      </c>
      <c r="N354" s="4" t="str">
        <f>IFERROR(VALUE(objective_indicators_result[[#This Row],[skeleton]]), "None")</f>
        <v>None</v>
      </c>
    </row>
    <row r="355" spans="1:14">
      <c r="A355" t="s">
        <v>516</v>
      </c>
      <c r="B355" t="s">
        <v>558</v>
      </c>
      <c r="C355" t="s">
        <v>518</v>
      </c>
      <c r="D355" t="s">
        <v>16</v>
      </c>
      <c r="E355" t="s">
        <v>574</v>
      </c>
      <c r="F355">
        <v>3</v>
      </c>
      <c r="G355" t="s">
        <v>15</v>
      </c>
      <c r="H355" t="s">
        <v>15</v>
      </c>
      <c r="I355">
        <v>0.38569999999999999</v>
      </c>
      <c r="J355">
        <v>0.1043</v>
      </c>
      <c r="K355" s="3" t="str">
        <f>objective_indicators_result[[#This Row],[model]]&amp;objective_indicators_result[[#This Row],[mode]]&amp;objective_indicators_result[[#This Row],[timestamp]]&amp;objective_indicators_result[[#This Row],[level]]</f>
        <v>gemini-2.0-flashdirect20250211-1807113</v>
      </c>
      <c r="M355" s="3" t="str">
        <f>IFERROR(VALUE(objective_indicators_result[[#This Row],[checklist]]), "None")</f>
        <v>None</v>
      </c>
      <c r="N355" s="4" t="str">
        <f>IFERROR(VALUE(objective_indicators_result[[#This Row],[skeleton]]), "None")</f>
        <v>None</v>
      </c>
    </row>
  </sheetData>
  <conditionalFormatting sqref="K1:K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B77E-9861-4B74-8D64-A66FB99451BB}">
  <dimension ref="A1:AC48"/>
  <sheetViews>
    <sheetView workbookViewId="0">
      <selection activeCell="C30" sqref="C30"/>
    </sheetView>
  </sheetViews>
  <sheetFormatPr defaultRowHeight="14"/>
  <cols>
    <col min="1" max="1" width="17.1640625" bestFit="1" customWidth="1"/>
    <col min="2" max="2" width="19.33203125" bestFit="1" customWidth="1"/>
    <col min="3" max="3" width="19.25" bestFit="1" customWidth="1"/>
    <col min="4" max="4" width="10.6640625" bestFit="1" customWidth="1"/>
    <col min="5" max="5" width="15.25" bestFit="1" customWidth="1"/>
    <col min="6" max="6" width="19.33203125" bestFit="1" customWidth="1"/>
    <col min="7" max="7" width="19.25" bestFit="1" customWidth="1"/>
    <col min="8" max="8" width="10.6640625" bestFit="1" customWidth="1"/>
    <col min="9" max="9" width="15.25" bestFit="1" customWidth="1"/>
    <col min="10" max="10" width="19.33203125" bestFit="1" customWidth="1"/>
    <col min="11" max="11" width="19.25" bestFit="1" customWidth="1"/>
    <col min="12" max="12" width="10.6640625" bestFit="1" customWidth="1"/>
    <col min="13" max="13" width="15.25" bestFit="1" customWidth="1"/>
    <col min="14" max="14" width="19.33203125" bestFit="1" customWidth="1"/>
    <col min="15" max="15" width="19.25" bestFit="1" customWidth="1"/>
    <col min="16" max="16" width="10.6640625" bestFit="1" customWidth="1"/>
    <col min="17" max="17" width="15.25" bestFit="1" customWidth="1"/>
    <col min="18" max="18" width="19.33203125" bestFit="1" customWidth="1"/>
    <col min="19" max="19" width="19.25" bestFit="1" customWidth="1"/>
    <col min="20" max="20" width="10.6640625" bestFit="1" customWidth="1"/>
    <col min="21" max="21" width="15.25" bestFit="1" customWidth="1"/>
    <col min="22" max="22" width="19.33203125" bestFit="1" customWidth="1"/>
    <col min="23" max="23" width="19.25" bestFit="1" customWidth="1"/>
    <col min="24" max="24" width="10.6640625" bestFit="1" customWidth="1"/>
    <col min="25" max="25" width="15.25" bestFit="1" customWidth="1"/>
    <col min="26" max="26" width="23.08203125" bestFit="1" customWidth="1"/>
    <col min="27" max="27" width="23" bestFit="1" customWidth="1"/>
    <col min="28" max="28" width="14.4140625" bestFit="1" customWidth="1"/>
    <col min="29" max="29" width="19" bestFit="1" customWidth="1"/>
    <col min="30" max="30" width="12.5" bestFit="1" customWidth="1"/>
    <col min="31" max="31" width="6.08203125" bestFit="1" customWidth="1"/>
    <col min="32" max="32" width="17.1640625" bestFit="1" customWidth="1"/>
    <col min="33" max="33" width="6.08203125" bestFit="1" customWidth="1"/>
    <col min="34" max="34" width="22.75" bestFit="1" customWidth="1"/>
    <col min="35" max="35" width="22.6640625" bestFit="1" customWidth="1"/>
    <col min="36" max="36" width="14.08203125" bestFit="1" customWidth="1"/>
    <col min="37" max="37" width="18.6640625" bestFit="1" customWidth="1"/>
    <col min="38" max="38" width="24.9140625" bestFit="1" customWidth="1"/>
    <col min="39" max="39" width="24.83203125" bestFit="1" customWidth="1"/>
    <col min="40" max="40" width="16.25" bestFit="1" customWidth="1"/>
    <col min="41" max="41" width="20.83203125" bestFit="1" customWidth="1"/>
  </cols>
  <sheetData>
    <row r="1" spans="1:29">
      <c r="A1" s="1" t="s">
        <v>405</v>
      </c>
      <c r="B1" t="s">
        <v>406</v>
      </c>
    </row>
    <row r="3" spans="1:29">
      <c r="B3" s="1" t="s">
        <v>407</v>
      </c>
    </row>
    <row r="4" spans="1:29">
      <c r="B4" t="s">
        <v>13</v>
      </c>
      <c r="N4" t="s">
        <v>16</v>
      </c>
      <c r="Z4" t="s">
        <v>594</v>
      </c>
      <c r="AA4" t="s">
        <v>596</v>
      </c>
      <c r="AB4" t="s">
        <v>598</v>
      </c>
      <c r="AC4" t="s">
        <v>600</v>
      </c>
    </row>
    <row r="5" spans="1:29">
      <c r="B5">
        <v>1</v>
      </c>
      <c r="F5">
        <v>2</v>
      </c>
      <c r="J5">
        <v>3</v>
      </c>
      <c r="N5">
        <v>1</v>
      </c>
      <c r="R5">
        <v>2</v>
      </c>
      <c r="V5">
        <v>3</v>
      </c>
    </row>
    <row r="6" spans="1:29">
      <c r="A6" s="1" t="s">
        <v>402</v>
      </c>
      <c r="B6" t="s">
        <v>595</v>
      </c>
      <c r="C6" t="s">
        <v>597</v>
      </c>
      <c r="D6" t="s">
        <v>599</v>
      </c>
      <c r="E6" t="s">
        <v>601</v>
      </c>
      <c r="F6" t="s">
        <v>595</v>
      </c>
      <c r="G6" t="s">
        <v>597</v>
      </c>
      <c r="H6" t="s">
        <v>599</v>
      </c>
      <c r="I6" t="s">
        <v>601</v>
      </c>
      <c r="J6" t="s">
        <v>595</v>
      </c>
      <c r="K6" t="s">
        <v>597</v>
      </c>
      <c r="L6" t="s">
        <v>599</v>
      </c>
      <c r="M6" t="s">
        <v>601</v>
      </c>
      <c r="N6" t="s">
        <v>595</v>
      </c>
      <c r="O6" t="s">
        <v>597</v>
      </c>
      <c r="P6" t="s">
        <v>599</v>
      </c>
      <c r="Q6" t="s">
        <v>601</v>
      </c>
      <c r="R6" t="s">
        <v>595</v>
      </c>
      <c r="S6" t="s">
        <v>597</v>
      </c>
      <c r="T6" t="s">
        <v>599</v>
      </c>
      <c r="U6" t="s">
        <v>601</v>
      </c>
      <c r="V6" t="s">
        <v>595</v>
      </c>
      <c r="W6" t="s">
        <v>597</v>
      </c>
      <c r="X6" t="s">
        <v>599</v>
      </c>
      <c r="Y6" t="s">
        <v>601</v>
      </c>
    </row>
    <row r="7" spans="1:29">
      <c r="A7" s="2" t="s">
        <v>357</v>
      </c>
      <c r="B7" s="4"/>
      <c r="C7" s="4"/>
      <c r="D7" s="4"/>
      <c r="E7" s="4"/>
      <c r="F7" s="4"/>
      <c r="G7" s="4"/>
      <c r="H7" s="4"/>
      <c r="I7" s="4"/>
      <c r="J7" s="4">
        <v>0</v>
      </c>
      <c r="K7" s="4">
        <v>0</v>
      </c>
      <c r="L7" s="4">
        <v>0.43400000000000005</v>
      </c>
      <c r="M7" s="4">
        <v>0.60019999999999996</v>
      </c>
      <c r="N7" s="4"/>
      <c r="O7" s="4"/>
      <c r="P7" s="4"/>
      <c r="Q7" s="4"/>
      <c r="R7" s="4"/>
      <c r="S7" s="4"/>
      <c r="T7" s="4"/>
      <c r="U7" s="4"/>
      <c r="V7" s="4">
        <v>0</v>
      </c>
      <c r="W7" s="4">
        <v>0</v>
      </c>
      <c r="X7" s="4">
        <v>0.49929999999999997</v>
      </c>
      <c r="Y7" s="4">
        <v>0.73740000000000006</v>
      </c>
      <c r="Z7" s="4">
        <v>0</v>
      </c>
      <c r="AA7" s="4">
        <v>0</v>
      </c>
      <c r="AB7" s="4">
        <v>0.93330000000000002</v>
      </c>
      <c r="AC7" s="4">
        <v>1.3376000000000001</v>
      </c>
    </row>
    <row r="8" spans="1:29">
      <c r="A8" s="2" t="s">
        <v>12</v>
      </c>
      <c r="B8" s="4"/>
      <c r="C8" s="4"/>
      <c r="D8" s="4"/>
      <c r="E8" s="4"/>
      <c r="F8" s="4"/>
      <c r="G8" s="4"/>
      <c r="H8" s="4"/>
      <c r="I8" s="4"/>
      <c r="J8" s="4">
        <v>0</v>
      </c>
      <c r="K8" s="4">
        <v>0</v>
      </c>
      <c r="L8" s="4">
        <v>9.8300000000000012E-2</v>
      </c>
      <c r="M8" s="4">
        <v>4.1999999999999997E-3</v>
      </c>
      <c r="N8" s="4"/>
      <c r="O8" s="4"/>
      <c r="P8" s="4"/>
      <c r="Q8" s="4"/>
      <c r="R8" s="4"/>
      <c r="S8" s="4"/>
      <c r="T8" s="4"/>
      <c r="U8" s="4"/>
      <c r="V8" s="4">
        <v>0</v>
      </c>
      <c r="W8" s="4">
        <v>0</v>
      </c>
      <c r="X8" s="4">
        <v>0.27200000000000002</v>
      </c>
      <c r="Y8" s="4">
        <v>4.9299999999999997E-2</v>
      </c>
      <c r="Z8" s="4">
        <v>0</v>
      </c>
      <c r="AA8" s="4">
        <v>0</v>
      </c>
      <c r="AB8" s="4">
        <v>0.37030000000000002</v>
      </c>
      <c r="AC8" s="4">
        <v>5.3499999999999999E-2</v>
      </c>
    </row>
    <row r="9" spans="1:29">
      <c r="A9" s="2" t="s">
        <v>360</v>
      </c>
      <c r="B9" s="4">
        <v>2.4739</v>
      </c>
      <c r="C9" s="4">
        <v>0.70040000000000002</v>
      </c>
      <c r="D9" s="4">
        <v>1.5980000000000003</v>
      </c>
      <c r="E9" s="4">
        <v>0.90759999999999996</v>
      </c>
      <c r="F9" s="4">
        <v>0</v>
      </c>
      <c r="G9" s="4">
        <v>0.76099999999999901</v>
      </c>
      <c r="H9" s="4">
        <v>1.5521000000000003</v>
      </c>
      <c r="I9" s="4">
        <v>1.2810000000000001</v>
      </c>
      <c r="J9" s="4">
        <v>0</v>
      </c>
      <c r="K9" s="4">
        <v>0</v>
      </c>
      <c r="L9" s="4">
        <v>2.2450999999999999</v>
      </c>
      <c r="M9" s="4">
        <v>1.1031</v>
      </c>
      <c r="N9" s="4">
        <v>0</v>
      </c>
      <c r="O9" s="4">
        <v>0</v>
      </c>
      <c r="P9" s="4">
        <v>0.79859999999999998</v>
      </c>
      <c r="Q9" s="4">
        <v>0.49939999999999996</v>
      </c>
      <c r="R9" s="4">
        <v>0</v>
      </c>
      <c r="S9" s="4">
        <v>0</v>
      </c>
      <c r="T9" s="4">
        <v>1.2159</v>
      </c>
      <c r="U9" s="4">
        <v>1.1022999999999998</v>
      </c>
      <c r="V9" s="4">
        <v>0</v>
      </c>
      <c r="W9" s="4">
        <v>0</v>
      </c>
      <c r="X9" s="4">
        <v>2.3256000000000001</v>
      </c>
      <c r="Y9" s="4">
        <v>1.3951</v>
      </c>
      <c r="Z9" s="4">
        <v>2.4739</v>
      </c>
      <c r="AA9" s="4">
        <v>1.4613999999999989</v>
      </c>
      <c r="AB9" s="4">
        <v>9.7353000000000005</v>
      </c>
      <c r="AC9" s="4">
        <v>6.2885</v>
      </c>
    </row>
    <row r="10" spans="1:29">
      <c r="A10" s="2" t="s">
        <v>371</v>
      </c>
      <c r="B10" s="4">
        <v>0.49440000000000001</v>
      </c>
      <c r="C10" s="4">
        <v>0.13689999999999999</v>
      </c>
      <c r="D10" s="4">
        <v>0.1686</v>
      </c>
      <c r="E10" s="4">
        <v>5.0900000000000001E-2</v>
      </c>
      <c r="F10" s="4">
        <v>0</v>
      </c>
      <c r="G10" s="4">
        <v>0.1993</v>
      </c>
      <c r="H10" s="4">
        <v>0.2409</v>
      </c>
      <c r="I10" s="4">
        <v>0.1091</v>
      </c>
      <c r="J10" s="4">
        <v>0</v>
      </c>
      <c r="K10" s="4">
        <v>0</v>
      </c>
      <c r="L10" s="4">
        <v>0.41720000000000002</v>
      </c>
      <c r="M10" s="4">
        <v>0.1487</v>
      </c>
      <c r="N10" s="4">
        <v>0</v>
      </c>
      <c r="O10" s="4">
        <v>0</v>
      </c>
      <c r="P10" s="4">
        <v>2.6100000000000005E-2</v>
      </c>
      <c r="Q10" s="4">
        <v>0</v>
      </c>
      <c r="R10" s="4">
        <v>0</v>
      </c>
      <c r="S10" s="4">
        <v>0</v>
      </c>
      <c r="T10" s="4">
        <v>0.3019</v>
      </c>
      <c r="U10" s="4">
        <v>0.16220000000000001</v>
      </c>
      <c r="V10" s="4">
        <v>0</v>
      </c>
      <c r="W10" s="4">
        <v>0</v>
      </c>
      <c r="X10" s="4">
        <v>0.3695</v>
      </c>
      <c r="Y10" s="4">
        <v>0.10390000000000001</v>
      </c>
      <c r="Z10" s="4">
        <v>0.49440000000000001</v>
      </c>
      <c r="AA10" s="4">
        <v>0.3362</v>
      </c>
      <c r="AB10" s="4">
        <v>1.5242</v>
      </c>
      <c r="AC10" s="4">
        <v>0.57479999999999998</v>
      </c>
    </row>
    <row r="11" spans="1:29">
      <c r="A11" s="2" t="s">
        <v>18</v>
      </c>
      <c r="B11" s="4">
        <v>1.9037999999999999</v>
      </c>
      <c r="C11" s="4">
        <v>0.2851999999999999</v>
      </c>
      <c r="D11" s="4">
        <v>0.25609999999999999</v>
      </c>
      <c r="E11" s="4">
        <v>0</v>
      </c>
      <c r="F11" s="4">
        <v>0</v>
      </c>
      <c r="G11" s="4">
        <v>0.34909999999999997</v>
      </c>
      <c r="H11" s="4">
        <v>0.31829999999999997</v>
      </c>
      <c r="I11" s="4">
        <v>0</v>
      </c>
      <c r="J11" s="4">
        <v>0</v>
      </c>
      <c r="K11" s="4">
        <v>0</v>
      </c>
      <c r="L11" s="4">
        <v>0.29549999999999998</v>
      </c>
      <c r="M11" s="4">
        <v>0</v>
      </c>
      <c r="N11" s="4">
        <v>0</v>
      </c>
      <c r="O11" s="4">
        <v>0</v>
      </c>
      <c r="P11" s="4">
        <v>9.7299999999999998E-2</v>
      </c>
      <c r="Q11" s="4">
        <v>0</v>
      </c>
      <c r="R11" s="4">
        <v>0</v>
      </c>
      <c r="S11" s="4">
        <v>0</v>
      </c>
      <c r="T11" s="4">
        <v>0.1188</v>
      </c>
      <c r="U11" s="4">
        <v>0</v>
      </c>
      <c r="V11" s="4">
        <v>0</v>
      </c>
      <c r="W11" s="4">
        <v>0</v>
      </c>
      <c r="X11" s="4">
        <v>0.26919999999999999</v>
      </c>
      <c r="Y11" s="4">
        <v>0</v>
      </c>
      <c r="Z11" s="4">
        <v>1.9037999999999999</v>
      </c>
      <c r="AA11" s="4">
        <v>0.63429999999999986</v>
      </c>
      <c r="AB11" s="4">
        <v>1.3552</v>
      </c>
      <c r="AC11" s="4">
        <v>0</v>
      </c>
    </row>
    <row r="12" spans="1:29">
      <c r="A12" s="2" t="s">
        <v>28</v>
      </c>
      <c r="B12" s="4">
        <v>2.0124000000000004</v>
      </c>
      <c r="C12" s="4">
        <v>0.39489999999999986</v>
      </c>
      <c r="D12" s="4">
        <v>0.37669999999999998</v>
      </c>
      <c r="E12" s="4">
        <v>0.46599999999999997</v>
      </c>
      <c r="F12" s="4">
        <v>0</v>
      </c>
      <c r="G12" s="4">
        <v>0.38509999999999994</v>
      </c>
      <c r="H12" s="4">
        <v>0.45269999999999999</v>
      </c>
      <c r="I12" s="4">
        <v>0.33090000000000003</v>
      </c>
      <c r="J12" s="4">
        <v>0</v>
      </c>
      <c r="K12" s="4">
        <v>0</v>
      </c>
      <c r="L12" s="4">
        <v>0.39900000000000002</v>
      </c>
      <c r="M12" s="4">
        <v>0.31309999999999999</v>
      </c>
      <c r="N12" s="4">
        <v>0</v>
      </c>
      <c r="O12" s="4">
        <v>0</v>
      </c>
      <c r="P12" s="4">
        <v>0.27480000000000004</v>
      </c>
      <c r="Q12" s="4">
        <v>0.44670000000000004</v>
      </c>
      <c r="R12" s="4">
        <v>0</v>
      </c>
      <c r="S12" s="4">
        <v>0</v>
      </c>
      <c r="T12" s="4">
        <v>0.29830000000000001</v>
      </c>
      <c r="U12" s="4">
        <v>0.32940000000000003</v>
      </c>
      <c r="V12" s="4">
        <v>0</v>
      </c>
      <c r="W12" s="4">
        <v>0</v>
      </c>
      <c r="X12" s="4">
        <v>0.40349999999999997</v>
      </c>
      <c r="Y12" s="4">
        <v>0.25940000000000002</v>
      </c>
      <c r="Z12" s="4">
        <v>2.0124000000000004</v>
      </c>
      <c r="AA12" s="4">
        <v>0.7799999999999998</v>
      </c>
      <c r="AB12" s="4">
        <v>2.2050000000000001</v>
      </c>
      <c r="AC12" s="4">
        <v>2.1454999999999997</v>
      </c>
    </row>
    <row r="13" spans="1:29">
      <c r="A13" s="2" t="s">
        <v>38</v>
      </c>
      <c r="B13" s="4">
        <v>1.9167000000000003</v>
      </c>
      <c r="C13" s="4">
        <v>0.4408999999999999</v>
      </c>
      <c r="D13" s="4">
        <v>0.68670000000000009</v>
      </c>
      <c r="E13" s="4">
        <v>1.9232</v>
      </c>
      <c r="F13" s="4">
        <v>0</v>
      </c>
      <c r="G13" s="4">
        <v>0.62819999999999798</v>
      </c>
      <c r="H13" s="4">
        <v>0.6774</v>
      </c>
      <c r="I13" s="4">
        <v>2.1150000000000002</v>
      </c>
      <c r="J13" s="4">
        <v>0</v>
      </c>
      <c r="K13" s="4">
        <v>0</v>
      </c>
      <c r="L13" s="4">
        <v>1.8117000000000001</v>
      </c>
      <c r="M13" s="4">
        <v>2.1847000000000003</v>
      </c>
      <c r="N13" s="4">
        <v>0</v>
      </c>
      <c r="O13" s="4">
        <v>0</v>
      </c>
      <c r="P13" s="4">
        <v>0.66359999999999997</v>
      </c>
      <c r="Q13" s="4">
        <v>1.8865000000000001</v>
      </c>
      <c r="R13" s="4">
        <v>0</v>
      </c>
      <c r="S13" s="4">
        <v>0</v>
      </c>
      <c r="T13" s="4">
        <v>0.69550000000000001</v>
      </c>
      <c r="U13" s="4">
        <v>2.0596000000000001</v>
      </c>
      <c r="V13" s="4">
        <v>0</v>
      </c>
      <c r="W13" s="4">
        <v>0</v>
      </c>
      <c r="X13" s="4">
        <v>1.7096999999999998</v>
      </c>
      <c r="Y13" s="4">
        <v>1.9605000000000001</v>
      </c>
      <c r="Z13" s="4">
        <v>1.9167000000000003</v>
      </c>
      <c r="AA13" s="4">
        <v>1.0690999999999979</v>
      </c>
      <c r="AB13" s="4">
        <v>6.2446000000000002</v>
      </c>
      <c r="AC13" s="4">
        <v>12.1295</v>
      </c>
    </row>
    <row r="14" spans="1:29">
      <c r="A14" s="2" t="s">
        <v>383</v>
      </c>
      <c r="B14" s="4">
        <v>2.7867000000000002</v>
      </c>
      <c r="C14" s="4">
        <v>0.8286</v>
      </c>
      <c r="D14" s="4">
        <v>1.8183999999999996</v>
      </c>
      <c r="E14" s="4">
        <v>2.7376</v>
      </c>
      <c r="F14" s="4">
        <v>0</v>
      </c>
      <c r="G14" s="4">
        <v>0.773199999999998</v>
      </c>
      <c r="H14" s="4">
        <v>1.8212000000000002</v>
      </c>
      <c r="I14" s="4">
        <v>2.6810999999999998</v>
      </c>
      <c r="J14" s="4">
        <v>0</v>
      </c>
      <c r="K14" s="4">
        <v>0</v>
      </c>
      <c r="L14" s="4">
        <v>2.6585000000000001</v>
      </c>
      <c r="M14" s="4">
        <v>3.1320999999999999</v>
      </c>
      <c r="N14" s="4">
        <v>0</v>
      </c>
      <c r="O14" s="4">
        <v>0</v>
      </c>
      <c r="P14" s="4">
        <v>1.7592000000000001</v>
      </c>
      <c r="Q14" s="4">
        <v>2.5874999999999999</v>
      </c>
      <c r="R14" s="4">
        <v>0</v>
      </c>
      <c r="S14" s="4">
        <v>0</v>
      </c>
      <c r="T14" s="4">
        <v>1.6552</v>
      </c>
      <c r="U14" s="4">
        <v>2.508</v>
      </c>
      <c r="V14" s="4">
        <v>0</v>
      </c>
      <c r="W14" s="4">
        <v>0</v>
      </c>
      <c r="X14" s="4">
        <v>2.6503999999999999</v>
      </c>
      <c r="Y14" s="4">
        <v>3.1343999999999999</v>
      </c>
      <c r="Z14" s="4">
        <v>2.7867000000000002</v>
      </c>
      <c r="AA14" s="4">
        <v>1.6017999999999981</v>
      </c>
      <c r="AB14" s="4">
        <v>12.3629</v>
      </c>
      <c r="AC14" s="4">
        <v>16.7807</v>
      </c>
    </row>
    <row r="15" spans="1:29">
      <c r="A15" s="2" t="s">
        <v>48</v>
      </c>
      <c r="B15" s="4">
        <v>5.6399999999999902E-2</v>
      </c>
      <c r="C15" s="4">
        <v>2.1400000000000002E-2</v>
      </c>
      <c r="D15" s="4">
        <v>1.61E-2</v>
      </c>
      <c r="E15" s="4">
        <v>0</v>
      </c>
      <c r="F15" s="4">
        <v>0</v>
      </c>
      <c r="G15" s="4">
        <v>0</v>
      </c>
      <c r="H15" s="4">
        <v>2.4500000000000001E-2</v>
      </c>
      <c r="I15" s="4">
        <v>0</v>
      </c>
      <c r="J15" s="4">
        <v>0</v>
      </c>
      <c r="K15" s="4">
        <v>0</v>
      </c>
      <c r="L15" s="4">
        <v>1.78E-2</v>
      </c>
      <c r="M15" s="4">
        <v>0</v>
      </c>
      <c r="N15" s="4">
        <v>0</v>
      </c>
      <c r="O15" s="4">
        <v>0</v>
      </c>
      <c r="P15" s="4">
        <v>6.6999999999999994E-3</v>
      </c>
      <c r="Q15" s="4">
        <v>0</v>
      </c>
      <c r="R15" s="4">
        <v>0</v>
      </c>
      <c r="S15" s="4">
        <v>0</v>
      </c>
      <c r="T15" s="4">
        <v>1.4999999999999999E-2</v>
      </c>
      <c r="U15" s="4">
        <v>0</v>
      </c>
      <c r="V15" s="4">
        <v>0</v>
      </c>
      <c r="W15" s="4">
        <v>0</v>
      </c>
      <c r="X15" s="4">
        <v>0.02</v>
      </c>
      <c r="Y15" s="4">
        <v>0</v>
      </c>
      <c r="Z15" s="4">
        <v>5.6399999999999902E-2</v>
      </c>
      <c r="AA15" s="4">
        <v>2.1400000000000002E-2</v>
      </c>
      <c r="AB15" s="4">
        <v>0.10009999999999999</v>
      </c>
      <c r="AC15" s="4">
        <v>0</v>
      </c>
    </row>
    <row r="16" spans="1:29">
      <c r="A16" s="2" t="s">
        <v>55</v>
      </c>
      <c r="B16" s="4">
        <v>0.18069999999999989</v>
      </c>
      <c r="C16" s="4">
        <v>0.12990000000000002</v>
      </c>
      <c r="D16" s="4">
        <v>7.0300000000000015E-2</v>
      </c>
      <c r="E16" s="4">
        <v>1.6400000000000001E-2</v>
      </c>
      <c r="F16" s="4">
        <v>0</v>
      </c>
      <c r="G16" s="4">
        <v>9.5900000000000013E-2</v>
      </c>
      <c r="H16" s="4">
        <v>9.9400000000000002E-2</v>
      </c>
      <c r="I16" s="4">
        <v>3.4099999999999998E-2</v>
      </c>
      <c r="J16" s="4">
        <v>0</v>
      </c>
      <c r="K16" s="4">
        <v>0</v>
      </c>
      <c r="L16" s="4">
        <v>0.2366</v>
      </c>
      <c r="M16" s="4">
        <v>6.7900000000000002E-2</v>
      </c>
      <c r="N16" s="4">
        <v>0</v>
      </c>
      <c r="O16" s="4">
        <v>0</v>
      </c>
      <c r="P16" s="4">
        <v>9.6199999999999994E-2</v>
      </c>
      <c r="Q16" s="4">
        <v>3.39E-2</v>
      </c>
      <c r="R16" s="4">
        <v>0</v>
      </c>
      <c r="S16" s="4">
        <v>0</v>
      </c>
      <c r="T16" s="4">
        <v>9.1899999999999996E-2</v>
      </c>
      <c r="U16" s="4">
        <v>1.9300000000000001E-2</v>
      </c>
      <c r="V16" s="4">
        <v>0</v>
      </c>
      <c r="W16" s="4">
        <v>0</v>
      </c>
      <c r="X16" s="4">
        <v>0.23680000000000001</v>
      </c>
      <c r="Y16" s="4">
        <v>2.7E-2</v>
      </c>
      <c r="Z16" s="4">
        <v>0.18069999999999989</v>
      </c>
      <c r="AA16" s="4">
        <v>0.22580000000000003</v>
      </c>
      <c r="AB16" s="4">
        <v>0.83119999999999994</v>
      </c>
      <c r="AC16" s="4">
        <v>0.1986</v>
      </c>
    </row>
    <row r="17" spans="1:29">
      <c r="A17" s="2" t="s">
        <v>68</v>
      </c>
      <c r="B17" s="4">
        <v>5.0099999999999902E-2</v>
      </c>
      <c r="C17" s="4">
        <v>1.329999999999998E-2</v>
      </c>
      <c r="D17" s="4">
        <v>8.0600000000000005E-2</v>
      </c>
      <c r="E17" s="4">
        <v>0</v>
      </c>
      <c r="F17" s="4">
        <v>0</v>
      </c>
      <c r="G17" s="4">
        <v>2.7500000000000004E-2</v>
      </c>
      <c r="H17" s="4">
        <v>0</v>
      </c>
      <c r="I17" s="4">
        <v>0</v>
      </c>
      <c r="J17" s="4"/>
      <c r="K17" s="4"/>
      <c r="L17" s="4"/>
      <c r="M17" s="4"/>
      <c r="N17" s="4">
        <v>0</v>
      </c>
      <c r="O17" s="4">
        <v>0</v>
      </c>
      <c r="P17" s="4">
        <v>8.6000000000000017E-3</v>
      </c>
      <c r="Q17" s="4">
        <v>0</v>
      </c>
      <c r="R17" s="4"/>
      <c r="S17" s="4"/>
      <c r="T17" s="4"/>
      <c r="U17" s="4"/>
      <c r="V17" s="4">
        <v>0</v>
      </c>
      <c r="W17" s="4">
        <v>0</v>
      </c>
      <c r="X17" s="4">
        <v>8.3000000000000001E-3</v>
      </c>
      <c r="Y17" s="4">
        <v>0</v>
      </c>
      <c r="Z17" s="4">
        <v>5.0099999999999902E-2</v>
      </c>
      <c r="AA17" s="4">
        <v>4.0799999999999982E-2</v>
      </c>
      <c r="AB17" s="4">
        <v>9.7500000000000003E-2</v>
      </c>
      <c r="AC17" s="4">
        <v>0</v>
      </c>
    </row>
    <row r="18" spans="1:29">
      <c r="A18" s="2" t="s">
        <v>74</v>
      </c>
      <c r="B18" s="4">
        <v>0.21019999999999991</v>
      </c>
      <c r="C18" s="4">
        <v>0.35599999999999998</v>
      </c>
      <c r="D18" s="4">
        <v>0.43630000000000002</v>
      </c>
      <c r="E18" s="4">
        <v>0.48719999999999997</v>
      </c>
      <c r="F18" s="4">
        <v>0</v>
      </c>
      <c r="G18" s="4">
        <v>0.35170000000000001</v>
      </c>
      <c r="H18" s="4">
        <v>0.374</v>
      </c>
      <c r="I18" s="4">
        <v>0.35680000000000001</v>
      </c>
      <c r="J18" s="4">
        <v>0</v>
      </c>
      <c r="K18" s="4">
        <v>0</v>
      </c>
      <c r="L18" s="4">
        <v>0.31339999999999996</v>
      </c>
      <c r="M18" s="4">
        <v>0.52050000000000007</v>
      </c>
      <c r="N18" s="4">
        <v>0</v>
      </c>
      <c r="O18" s="4">
        <v>0</v>
      </c>
      <c r="P18" s="4">
        <v>0.31859999999999999</v>
      </c>
      <c r="Q18" s="4">
        <v>0.30820000000000003</v>
      </c>
      <c r="R18" s="4">
        <v>0</v>
      </c>
      <c r="S18" s="4">
        <v>0</v>
      </c>
      <c r="T18" s="4">
        <v>0.33999999999999997</v>
      </c>
      <c r="U18" s="4">
        <v>0.37230000000000002</v>
      </c>
      <c r="V18" s="4">
        <v>0</v>
      </c>
      <c r="W18" s="4">
        <v>0</v>
      </c>
      <c r="X18" s="4">
        <v>0.39040000000000002</v>
      </c>
      <c r="Y18" s="4">
        <v>0.36159999999999998</v>
      </c>
      <c r="Z18" s="4">
        <v>0.21019999999999991</v>
      </c>
      <c r="AA18" s="4">
        <v>0.7077</v>
      </c>
      <c r="AB18" s="4">
        <v>2.1726999999999999</v>
      </c>
      <c r="AC18" s="4">
        <v>2.4066000000000001</v>
      </c>
    </row>
    <row r="19" spans="1:29">
      <c r="A19" s="2" t="s">
        <v>393</v>
      </c>
      <c r="B19" s="4">
        <v>0.28110000000000002</v>
      </c>
      <c r="C19" s="4">
        <v>8.4399999999999892E-2</v>
      </c>
      <c r="D19" s="4">
        <v>6.8500000000000005E-2</v>
      </c>
      <c r="E19" s="4">
        <v>2.18E-2</v>
      </c>
      <c r="F19" s="4">
        <v>0</v>
      </c>
      <c r="G19" s="4">
        <v>5.7099999999999998E-2</v>
      </c>
      <c r="H19" s="4">
        <v>4.41E-2</v>
      </c>
      <c r="I19" s="4">
        <v>0</v>
      </c>
      <c r="J19" s="4">
        <v>0</v>
      </c>
      <c r="K19" s="4">
        <v>0</v>
      </c>
      <c r="L19" s="4">
        <v>2.8200000000000003E-2</v>
      </c>
      <c r="M19" s="4">
        <v>6.7999999999999988E-3</v>
      </c>
      <c r="N19" s="4">
        <v>0</v>
      </c>
      <c r="O19" s="4">
        <v>0</v>
      </c>
      <c r="P19" s="4">
        <v>1.4999999999999999E-2</v>
      </c>
      <c r="Q19" s="4">
        <v>0</v>
      </c>
      <c r="R19" s="4"/>
      <c r="S19" s="4"/>
      <c r="T19" s="4"/>
      <c r="U19" s="4"/>
      <c r="V19" s="4">
        <v>0</v>
      </c>
      <c r="W19" s="4">
        <v>0</v>
      </c>
      <c r="X19" s="4">
        <v>1.4700000000000001E-2</v>
      </c>
      <c r="Y19" s="4">
        <v>0</v>
      </c>
      <c r="Z19" s="4">
        <v>0.28110000000000002</v>
      </c>
      <c r="AA19" s="4">
        <v>0.1414999999999999</v>
      </c>
      <c r="AB19" s="4">
        <v>0.17049999999999998</v>
      </c>
      <c r="AC19" s="4">
        <v>2.86E-2</v>
      </c>
    </row>
    <row r="20" spans="1:29">
      <c r="A20" s="2" t="s">
        <v>84</v>
      </c>
      <c r="B20" s="4">
        <v>2.0962000000000001</v>
      </c>
      <c r="C20" s="4">
        <v>0.1867999999999998</v>
      </c>
      <c r="D20" s="4">
        <v>8.5699999999999998E-2</v>
      </c>
      <c r="E20" s="4">
        <v>6.8599999999999994E-2</v>
      </c>
      <c r="F20" s="4">
        <v>0</v>
      </c>
      <c r="G20" s="4">
        <v>0.12089999999999991</v>
      </c>
      <c r="H20" s="4">
        <v>0.1908</v>
      </c>
      <c r="I20" s="4">
        <v>0.23710000000000001</v>
      </c>
      <c r="J20" s="4">
        <v>0</v>
      </c>
      <c r="K20" s="4">
        <v>0</v>
      </c>
      <c r="L20" s="4">
        <v>0.47899999999999998</v>
      </c>
      <c r="M20" s="4">
        <v>0.54320000000000002</v>
      </c>
      <c r="N20" s="4">
        <v>0</v>
      </c>
      <c r="O20" s="4">
        <v>0</v>
      </c>
      <c r="P20" s="4">
        <v>0.54339999999999999</v>
      </c>
      <c r="Q20" s="4">
        <v>0.53780000000000006</v>
      </c>
      <c r="R20" s="4">
        <v>0</v>
      </c>
      <c r="S20" s="4">
        <v>0</v>
      </c>
      <c r="T20" s="4">
        <v>0.34329999999999999</v>
      </c>
      <c r="U20" s="4">
        <v>0.40759999999999996</v>
      </c>
      <c r="V20" s="4">
        <v>0</v>
      </c>
      <c r="W20" s="4">
        <v>0</v>
      </c>
      <c r="X20" s="4">
        <v>0.66589999999999994</v>
      </c>
      <c r="Y20" s="4">
        <v>0.48510000000000009</v>
      </c>
      <c r="Z20" s="4">
        <v>2.0962000000000001</v>
      </c>
      <c r="AA20" s="4">
        <v>0.3076999999999997</v>
      </c>
      <c r="AB20" s="4">
        <v>2.3080999999999996</v>
      </c>
      <c r="AC20" s="4">
        <v>2.2793999999999999</v>
      </c>
    </row>
    <row r="21" spans="1:29">
      <c r="A21" s="2" t="s">
        <v>518</v>
      </c>
      <c r="B21" s="4">
        <v>2.5924</v>
      </c>
      <c r="C21" s="4">
        <v>0.80399999999999894</v>
      </c>
      <c r="D21" s="4">
        <v>1.0316000000000001</v>
      </c>
      <c r="E21" s="4">
        <v>0.33039999999999997</v>
      </c>
      <c r="F21" s="4">
        <v>0</v>
      </c>
      <c r="G21" s="4">
        <v>0.88160000000000005</v>
      </c>
      <c r="H21" s="4">
        <v>1.1011</v>
      </c>
      <c r="I21" s="4">
        <v>0.5766</v>
      </c>
      <c r="J21" s="4">
        <v>0</v>
      </c>
      <c r="K21" s="4">
        <v>0</v>
      </c>
      <c r="L21" s="4">
        <v>2.1002000000000001</v>
      </c>
      <c r="M21" s="4">
        <v>0.83719999999999994</v>
      </c>
      <c r="N21" s="4">
        <v>0</v>
      </c>
      <c r="O21" s="4">
        <v>0</v>
      </c>
      <c r="P21" s="4">
        <v>1.3197000000000001</v>
      </c>
      <c r="Q21" s="4">
        <v>0.52310000000000001</v>
      </c>
      <c r="R21" s="4">
        <v>0</v>
      </c>
      <c r="S21" s="4">
        <v>0</v>
      </c>
      <c r="T21" s="4">
        <v>1.2494000000000001</v>
      </c>
      <c r="U21" s="4">
        <v>0.6694</v>
      </c>
      <c r="V21" s="4">
        <v>0</v>
      </c>
      <c r="W21" s="4">
        <v>0</v>
      </c>
      <c r="X21" s="4">
        <v>2.0947</v>
      </c>
      <c r="Y21" s="4">
        <v>0.97</v>
      </c>
      <c r="Z21" s="4">
        <v>2.5924</v>
      </c>
      <c r="AA21" s="4">
        <v>1.6855999999999991</v>
      </c>
      <c r="AB21" s="4">
        <v>8.8966999999999992</v>
      </c>
      <c r="AC21" s="4">
        <v>3.9066999999999998</v>
      </c>
    </row>
    <row r="22" spans="1:29">
      <c r="A22" s="2" t="s">
        <v>403</v>
      </c>
      <c r="B22" s="4">
        <v>17.055</v>
      </c>
      <c r="C22" s="4">
        <v>4.382699999999998</v>
      </c>
      <c r="D22" s="4">
        <v>6.6936000000000009</v>
      </c>
      <c r="E22" s="4">
        <v>7.0096999999999996</v>
      </c>
      <c r="F22" s="4">
        <v>0</v>
      </c>
      <c r="G22" s="4">
        <v>4.6305999999999949</v>
      </c>
      <c r="H22" s="4">
        <v>6.8964999999999996</v>
      </c>
      <c r="I22" s="4">
        <v>7.7216999999999993</v>
      </c>
      <c r="J22" s="4">
        <v>0</v>
      </c>
      <c r="K22" s="4">
        <v>0</v>
      </c>
      <c r="L22" s="4">
        <v>11.534499999999998</v>
      </c>
      <c r="M22" s="4">
        <v>9.4617000000000004</v>
      </c>
      <c r="N22" s="4">
        <v>0</v>
      </c>
      <c r="O22" s="4">
        <v>0</v>
      </c>
      <c r="P22" s="4">
        <v>5.9277999999999995</v>
      </c>
      <c r="Q22" s="4">
        <v>6.8231000000000002</v>
      </c>
      <c r="R22" s="4">
        <v>0</v>
      </c>
      <c r="S22" s="4">
        <v>0</v>
      </c>
      <c r="T22" s="4">
        <v>6.3251999999999988</v>
      </c>
      <c r="U22" s="4">
        <v>7.6301000000000005</v>
      </c>
      <c r="V22" s="4">
        <v>0</v>
      </c>
      <c r="W22" s="4">
        <v>0</v>
      </c>
      <c r="X22" s="4">
        <v>11.93</v>
      </c>
      <c r="Y22" s="4">
        <v>9.4837000000000007</v>
      </c>
      <c r="Z22" s="4">
        <v>17.055</v>
      </c>
      <c r="AA22" s="4">
        <v>9.0132999999999939</v>
      </c>
      <c r="AB22" s="4">
        <v>49.307599999999994</v>
      </c>
      <c r="AC22" s="4">
        <v>48.13</v>
      </c>
    </row>
    <row r="28" spans="1:29">
      <c r="A28" s="1" t="s">
        <v>405</v>
      </c>
      <c r="B28" t="s">
        <v>406</v>
      </c>
    </row>
    <row r="30" spans="1:29">
      <c r="A30" s="1" t="s">
        <v>404</v>
      </c>
      <c r="B30" s="1" t="s">
        <v>407</v>
      </c>
    </row>
    <row r="31" spans="1:29">
      <c r="B31" t="s">
        <v>13</v>
      </c>
      <c r="E31" t="s">
        <v>16</v>
      </c>
      <c r="H31" t="s">
        <v>403</v>
      </c>
    </row>
    <row r="32" spans="1:29">
      <c r="A32" s="1" t="s">
        <v>402</v>
      </c>
      <c r="B32">
        <v>1</v>
      </c>
      <c r="C32">
        <v>2</v>
      </c>
      <c r="D32">
        <v>3</v>
      </c>
      <c r="E32">
        <v>1</v>
      </c>
      <c r="F32">
        <v>2</v>
      </c>
      <c r="G32">
        <v>3</v>
      </c>
    </row>
    <row r="33" spans="1:8">
      <c r="A33" s="2" t="s">
        <v>357</v>
      </c>
      <c r="B33" s="3"/>
      <c r="C33" s="3"/>
      <c r="D33" s="3">
        <v>5</v>
      </c>
      <c r="E33" s="3"/>
      <c r="F33" s="3"/>
      <c r="G33" s="3">
        <v>5</v>
      </c>
      <c r="H33" s="3">
        <v>10</v>
      </c>
    </row>
    <row r="34" spans="1:8">
      <c r="A34" s="2" t="s">
        <v>12</v>
      </c>
      <c r="B34" s="3"/>
      <c r="C34" s="3"/>
      <c r="D34" s="3">
        <v>5</v>
      </c>
      <c r="E34" s="3"/>
      <c r="F34" s="3"/>
      <c r="G34" s="3">
        <v>5</v>
      </c>
      <c r="H34" s="3">
        <v>10</v>
      </c>
    </row>
    <row r="35" spans="1:8">
      <c r="A35" s="2" t="s">
        <v>360</v>
      </c>
      <c r="B35" s="3">
        <v>5</v>
      </c>
      <c r="C35" s="3">
        <v>5</v>
      </c>
      <c r="D35" s="3">
        <v>5</v>
      </c>
      <c r="E35" s="3">
        <v>5</v>
      </c>
      <c r="F35" s="3">
        <v>5</v>
      </c>
      <c r="G35" s="3">
        <v>5</v>
      </c>
      <c r="H35" s="3">
        <v>30</v>
      </c>
    </row>
    <row r="36" spans="1:8">
      <c r="A36" s="2" t="s">
        <v>371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6</v>
      </c>
    </row>
    <row r="37" spans="1:8">
      <c r="A37" s="2" t="s">
        <v>18</v>
      </c>
      <c r="B37" s="3">
        <v>5</v>
      </c>
      <c r="C37" s="3">
        <v>5</v>
      </c>
      <c r="D37" s="3">
        <v>5</v>
      </c>
      <c r="E37" s="3">
        <v>5</v>
      </c>
      <c r="F37" s="3">
        <v>5</v>
      </c>
      <c r="G37" s="3">
        <v>5</v>
      </c>
      <c r="H37" s="3">
        <v>30</v>
      </c>
    </row>
    <row r="38" spans="1:8">
      <c r="A38" s="2" t="s">
        <v>28</v>
      </c>
      <c r="B38" s="3">
        <v>5</v>
      </c>
      <c r="C38" s="3">
        <v>5</v>
      </c>
      <c r="D38" s="3">
        <v>5</v>
      </c>
      <c r="E38" s="3">
        <v>5</v>
      </c>
      <c r="F38" s="3">
        <v>5</v>
      </c>
      <c r="G38" s="3">
        <v>5</v>
      </c>
      <c r="H38" s="3">
        <v>30</v>
      </c>
    </row>
    <row r="39" spans="1:8">
      <c r="A39" s="2" t="s">
        <v>38</v>
      </c>
      <c r="B39" s="3">
        <v>5</v>
      </c>
      <c r="C39" s="3">
        <v>5</v>
      </c>
      <c r="D39" s="3">
        <v>5</v>
      </c>
      <c r="E39" s="3">
        <v>5</v>
      </c>
      <c r="F39" s="3">
        <v>5</v>
      </c>
      <c r="G39" s="3">
        <v>5</v>
      </c>
      <c r="H39" s="3">
        <v>30</v>
      </c>
    </row>
    <row r="40" spans="1:8">
      <c r="A40" s="2" t="s">
        <v>383</v>
      </c>
      <c r="B40" s="3">
        <v>5</v>
      </c>
      <c r="C40" s="3">
        <v>5</v>
      </c>
      <c r="D40" s="3">
        <v>5</v>
      </c>
      <c r="E40" s="3">
        <v>5</v>
      </c>
      <c r="F40" s="3">
        <v>5</v>
      </c>
      <c r="G40" s="3">
        <v>5</v>
      </c>
      <c r="H40" s="3">
        <v>30</v>
      </c>
    </row>
    <row r="41" spans="1:8">
      <c r="A41" s="2" t="s">
        <v>48</v>
      </c>
      <c r="B41" s="3">
        <v>5</v>
      </c>
      <c r="C41" s="3">
        <v>5</v>
      </c>
      <c r="D41" s="3">
        <v>2</v>
      </c>
      <c r="E41" s="3">
        <v>4</v>
      </c>
      <c r="F41" s="3">
        <v>2</v>
      </c>
      <c r="G41" s="3">
        <v>2</v>
      </c>
      <c r="H41" s="3">
        <v>20</v>
      </c>
    </row>
    <row r="42" spans="1:8">
      <c r="A42" s="2" t="s">
        <v>55</v>
      </c>
      <c r="B42" s="3">
        <v>5</v>
      </c>
      <c r="C42" s="3">
        <v>5</v>
      </c>
      <c r="D42" s="3">
        <v>5</v>
      </c>
      <c r="E42" s="3">
        <v>5</v>
      </c>
      <c r="F42" s="3">
        <v>5</v>
      </c>
      <c r="G42" s="3">
        <v>5</v>
      </c>
      <c r="H42" s="3">
        <v>30</v>
      </c>
    </row>
    <row r="43" spans="1:8">
      <c r="A43" s="2" t="s">
        <v>68</v>
      </c>
      <c r="B43" s="3">
        <v>5</v>
      </c>
      <c r="C43" s="3">
        <v>5</v>
      </c>
      <c r="D43" s="3"/>
      <c r="E43" s="3">
        <v>4</v>
      </c>
      <c r="F43" s="3"/>
      <c r="G43" s="3">
        <v>1</v>
      </c>
      <c r="H43" s="3">
        <v>15</v>
      </c>
    </row>
    <row r="44" spans="1:8">
      <c r="A44" s="2" t="s">
        <v>74</v>
      </c>
      <c r="B44" s="3">
        <v>5</v>
      </c>
      <c r="C44" s="3">
        <v>5</v>
      </c>
      <c r="D44" s="3">
        <v>5</v>
      </c>
      <c r="E44" s="3">
        <v>5</v>
      </c>
      <c r="F44" s="3">
        <v>5</v>
      </c>
      <c r="G44" s="3">
        <v>5</v>
      </c>
      <c r="H44" s="3">
        <v>30</v>
      </c>
    </row>
    <row r="45" spans="1:8">
      <c r="A45" s="2" t="s">
        <v>393</v>
      </c>
      <c r="B45" s="3">
        <v>5</v>
      </c>
      <c r="C45" s="3">
        <v>5</v>
      </c>
      <c r="D45" s="3">
        <v>3</v>
      </c>
      <c r="E45" s="3">
        <v>3</v>
      </c>
      <c r="F45" s="3"/>
      <c r="G45" s="3">
        <v>3</v>
      </c>
      <c r="H45" s="3">
        <v>19</v>
      </c>
    </row>
    <row r="46" spans="1:8">
      <c r="A46" s="2" t="s">
        <v>84</v>
      </c>
      <c r="B46" s="3">
        <v>5</v>
      </c>
      <c r="C46" s="3">
        <v>5</v>
      </c>
      <c r="D46" s="3">
        <v>5</v>
      </c>
      <c r="E46" s="3">
        <v>5</v>
      </c>
      <c r="F46" s="3">
        <v>5</v>
      </c>
      <c r="G46" s="3">
        <v>5</v>
      </c>
      <c r="H46" s="3">
        <v>30</v>
      </c>
    </row>
    <row r="47" spans="1:8">
      <c r="A47" s="2" t="s">
        <v>518</v>
      </c>
      <c r="B47" s="3">
        <v>5</v>
      </c>
      <c r="C47" s="3">
        <v>4</v>
      </c>
      <c r="D47" s="3">
        <v>5</v>
      </c>
      <c r="E47" s="3">
        <v>5</v>
      </c>
      <c r="F47" s="3">
        <v>5</v>
      </c>
      <c r="G47" s="3">
        <v>5</v>
      </c>
      <c r="H47" s="3">
        <v>29</v>
      </c>
    </row>
    <row r="48" spans="1:8">
      <c r="A48" s="2" t="s">
        <v>403</v>
      </c>
      <c r="B48" s="3">
        <v>61</v>
      </c>
      <c r="C48" s="3">
        <v>60</v>
      </c>
      <c r="D48" s="3">
        <v>61</v>
      </c>
      <c r="E48" s="3">
        <v>57</v>
      </c>
      <c r="F48" s="3">
        <v>48</v>
      </c>
      <c r="G48" s="3">
        <v>62</v>
      </c>
      <c r="H48" s="3">
        <v>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0128-3A8A-4459-BB08-6F5B2E77C0CD}">
  <dimension ref="A1:N21"/>
  <sheetViews>
    <sheetView zoomScale="190" zoomScaleNormal="190" workbookViewId="0">
      <selection activeCell="B14" sqref="B14"/>
    </sheetView>
  </sheetViews>
  <sheetFormatPr defaultRowHeight="14"/>
  <sheetData>
    <row r="1" spans="1:14" ht="14.5" thickTop="1">
      <c r="A1" s="42" t="s">
        <v>575</v>
      </c>
      <c r="B1" s="45" t="s">
        <v>576</v>
      </c>
      <c r="C1" s="45"/>
      <c r="D1" s="45"/>
      <c r="E1" s="45"/>
      <c r="F1" s="45"/>
      <c r="G1" s="45"/>
      <c r="H1" s="45"/>
      <c r="I1" s="46" t="s">
        <v>577</v>
      </c>
      <c r="J1" s="46"/>
      <c r="K1" s="46"/>
      <c r="L1" s="46"/>
      <c r="M1" s="46"/>
      <c r="N1" s="46"/>
    </row>
    <row r="2" spans="1:14">
      <c r="A2" s="43"/>
      <c r="B2" s="47" t="s">
        <v>578</v>
      </c>
      <c r="C2" s="47"/>
      <c r="D2" s="47"/>
      <c r="E2" s="47"/>
      <c r="F2" s="48" t="s">
        <v>579</v>
      </c>
      <c r="G2" s="48"/>
      <c r="H2" s="48"/>
      <c r="I2" s="48" t="s">
        <v>578</v>
      </c>
      <c r="J2" s="48"/>
      <c r="K2" s="47" t="s">
        <v>579</v>
      </c>
      <c r="L2" s="47"/>
      <c r="M2" s="47" t="s">
        <v>580</v>
      </c>
      <c r="N2" s="47"/>
    </row>
    <row r="3" spans="1:14" ht="14.5" thickBot="1">
      <c r="A3" s="44"/>
      <c r="B3" s="23" t="s">
        <v>581</v>
      </c>
      <c r="C3" s="23" t="s">
        <v>582</v>
      </c>
      <c r="D3" s="23" t="s">
        <v>583</v>
      </c>
      <c r="E3" s="23" t="s">
        <v>584</v>
      </c>
      <c r="F3" s="24" t="s">
        <v>582</v>
      </c>
      <c r="G3" s="24" t="s">
        <v>583</v>
      </c>
      <c r="H3" s="23" t="s">
        <v>584</v>
      </c>
      <c r="I3" s="24" t="s">
        <v>583</v>
      </c>
      <c r="J3" s="24" t="s">
        <v>584</v>
      </c>
      <c r="K3" s="23" t="s">
        <v>583</v>
      </c>
      <c r="L3" s="23" t="s">
        <v>584</v>
      </c>
      <c r="M3" s="23" t="s">
        <v>583</v>
      </c>
      <c r="N3" s="23" t="s">
        <v>584</v>
      </c>
    </row>
    <row r="4" spans="1:14">
      <c r="A4" s="22" t="s">
        <v>605</v>
      </c>
      <c r="B4" s="25">
        <f>'format-2'!B40</f>
        <v>1.1279999999999981E-2</v>
      </c>
      <c r="C4" s="25">
        <f>'format-2'!C40</f>
        <v>4.2800000000000008E-3</v>
      </c>
      <c r="D4" s="25">
        <f>'format-2'!D40</f>
        <v>3.2199999999999998E-3</v>
      </c>
      <c r="E4" s="25">
        <f>'format-2'!E40</f>
        <v>0</v>
      </c>
      <c r="F4" s="26">
        <f>'format-2'!F40</f>
        <v>0</v>
      </c>
      <c r="G4" s="26">
        <f>'format-2'!G40</f>
        <v>4.8999999999999998E-3</v>
      </c>
      <c r="H4" s="25">
        <f>'format-2'!H40</f>
        <v>0</v>
      </c>
      <c r="I4" s="26">
        <f>'format-2'!K40</f>
        <v>1.3399999999999998E-3</v>
      </c>
      <c r="J4" s="26">
        <f>'format-2'!L40</f>
        <v>0</v>
      </c>
      <c r="K4" s="25">
        <f>'format-2'!M40</f>
        <v>3.0000000000000001E-3</v>
      </c>
      <c r="L4" s="25">
        <f>'format-2'!N40</f>
        <v>0</v>
      </c>
      <c r="M4" s="25">
        <f>'format-2'!O40</f>
        <v>4.0000000000000001E-3</v>
      </c>
      <c r="N4" s="25">
        <f>'format-2'!P40</f>
        <v>0</v>
      </c>
    </row>
    <row r="5" spans="1:14">
      <c r="A5" s="22" t="s">
        <v>606</v>
      </c>
      <c r="B5" s="25">
        <f>'format-2'!B41</f>
        <v>3.6139999999999978E-2</v>
      </c>
      <c r="C5" s="25">
        <f>'format-2'!C41</f>
        <v>2.5980000000000003E-2</v>
      </c>
      <c r="D5" s="25">
        <f>'format-2'!D41</f>
        <v>1.4060000000000003E-2</v>
      </c>
      <c r="E5" s="25">
        <f>'format-2'!E41</f>
        <v>3.2800000000000004E-3</v>
      </c>
      <c r="F5" s="26">
        <f>'format-2'!F41</f>
        <v>1.9180000000000003E-2</v>
      </c>
      <c r="G5" s="26">
        <f>'format-2'!G41</f>
        <v>1.9880000000000002E-2</v>
      </c>
      <c r="H5" s="25">
        <f>'format-2'!H41</f>
        <v>6.8199999999999997E-3</v>
      </c>
      <c r="I5" s="26">
        <f>'format-2'!K41</f>
        <v>1.924E-2</v>
      </c>
      <c r="J5" s="26">
        <f>'format-2'!L41</f>
        <v>6.7799999999999996E-3</v>
      </c>
      <c r="K5" s="25">
        <f>'format-2'!M41</f>
        <v>1.8380000000000001E-2</v>
      </c>
      <c r="L5" s="25">
        <f>'format-2'!N41</f>
        <v>3.8600000000000001E-3</v>
      </c>
      <c r="M5" s="25">
        <f>'format-2'!O41</f>
        <v>4.7359999999999999E-2</v>
      </c>
      <c r="N5" s="25">
        <f>'format-2'!P41</f>
        <v>5.4000000000000003E-3</v>
      </c>
    </row>
    <row r="6" spans="1:14">
      <c r="A6" s="22" t="s">
        <v>607</v>
      </c>
      <c r="B6" s="25">
        <f>'format-2'!B42</f>
        <v>1.001999999999998E-2</v>
      </c>
      <c r="C6" s="25">
        <f>'format-2'!C42</f>
        <v>2.6599999999999961E-3</v>
      </c>
      <c r="D6" s="25">
        <f>'format-2'!D42</f>
        <v>1.6120000000000002E-2</v>
      </c>
      <c r="E6" s="25">
        <f>'format-2'!E42</f>
        <v>0</v>
      </c>
      <c r="F6" s="26">
        <f>'format-2'!F42</f>
        <v>5.5000000000000005E-3</v>
      </c>
      <c r="G6" s="26">
        <f>'format-2'!G42</f>
        <v>0</v>
      </c>
      <c r="H6" s="25">
        <f>'format-2'!H42</f>
        <v>0</v>
      </c>
      <c r="I6" s="26">
        <f>'format-2'!K42</f>
        <v>1.7200000000000004E-3</v>
      </c>
      <c r="J6" s="26">
        <f>'format-2'!L42</f>
        <v>0</v>
      </c>
      <c r="K6" s="25">
        <f>'format-2'!M42</f>
        <v>0</v>
      </c>
      <c r="L6" s="25">
        <f>'format-2'!N42</f>
        <v>0</v>
      </c>
      <c r="M6" s="25">
        <f>'format-2'!O42</f>
        <v>1.66E-3</v>
      </c>
      <c r="N6" s="25">
        <f>'format-2'!P42</f>
        <v>0</v>
      </c>
    </row>
    <row r="7" spans="1:14">
      <c r="A7" s="22" t="s">
        <v>608</v>
      </c>
      <c r="B7" s="25">
        <f>'format-2'!B44</f>
        <v>5.6220000000000006E-2</v>
      </c>
      <c r="C7" s="25">
        <f>'format-2'!C44</f>
        <v>1.6879999999999978E-2</v>
      </c>
      <c r="D7" s="25">
        <f>'format-2'!D44</f>
        <v>1.37E-2</v>
      </c>
      <c r="E7" s="25">
        <f>'format-2'!E44</f>
        <v>4.3600000000000002E-3</v>
      </c>
      <c r="F7" s="26">
        <f>'format-2'!F44</f>
        <v>1.142E-2</v>
      </c>
      <c r="G7" s="26">
        <f>'format-2'!G44</f>
        <v>8.8199999999999997E-3</v>
      </c>
      <c r="H7" s="25">
        <f>'format-2'!H44</f>
        <v>0</v>
      </c>
      <c r="I7" s="26">
        <f>'format-2'!K44</f>
        <v>3.0000000000000001E-3</v>
      </c>
      <c r="J7" s="26">
        <f>'format-2'!L44</f>
        <v>0</v>
      </c>
      <c r="K7" s="25">
        <f>'format-2'!M44</f>
        <v>0</v>
      </c>
      <c r="L7" s="25">
        <f>'format-2'!N44</f>
        <v>0</v>
      </c>
      <c r="M7" s="25">
        <f>'format-2'!O44</f>
        <v>2.9400000000000003E-3</v>
      </c>
      <c r="N7" s="25">
        <f>'format-2'!P44</f>
        <v>0</v>
      </c>
    </row>
    <row r="8" spans="1:14">
      <c r="A8" s="22" t="s">
        <v>609</v>
      </c>
      <c r="B8" s="27">
        <f>'format-2'!B45</f>
        <v>0.41924</v>
      </c>
      <c r="C8" s="25">
        <f>'format-2'!C45</f>
        <v>3.7359999999999963E-2</v>
      </c>
      <c r="D8" s="25">
        <f>'format-2'!D45</f>
        <v>1.7139999999999999E-2</v>
      </c>
      <c r="E8" s="25">
        <f>'format-2'!E45</f>
        <v>1.372E-2</v>
      </c>
      <c r="F8" s="26">
        <f>'format-2'!F45</f>
        <v>2.4179999999999983E-2</v>
      </c>
      <c r="G8" s="26">
        <f>'format-2'!G45</f>
        <v>3.8159999999999999E-2</v>
      </c>
      <c r="H8" s="25">
        <f>'format-2'!H45</f>
        <v>4.7420000000000004E-2</v>
      </c>
      <c r="I8" s="28">
        <f>'format-2'!K45</f>
        <v>0.10868</v>
      </c>
      <c r="J8" s="28">
        <f>'format-2'!L45</f>
        <v>0.10756000000000002</v>
      </c>
      <c r="K8" s="27">
        <f>'format-2'!M45</f>
        <v>6.8659999999999999E-2</v>
      </c>
      <c r="L8" s="27">
        <f>'format-2'!N45</f>
        <v>8.1519999999999995E-2</v>
      </c>
      <c r="M8" s="27">
        <f>'format-2'!O45</f>
        <v>0.13317999999999999</v>
      </c>
      <c r="N8" s="27">
        <f>'format-2'!P45</f>
        <v>9.7020000000000023E-2</v>
      </c>
    </row>
    <row r="9" spans="1:14">
      <c r="A9" s="22" t="s">
        <v>602</v>
      </c>
      <c r="B9" s="25">
        <f>'format-2'!B36</f>
        <v>0.38075999999999999</v>
      </c>
      <c r="C9" s="25">
        <f>'format-2'!C36</f>
        <v>5.703999999999998E-2</v>
      </c>
      <c r="D9" s="25">
        <f>'format-2'!D36</f>
        <v>5.1220000000000002E-2</v>
      </c>
      <c r="E9" s="25">
        <f>'format-2'!E36</f>
        <v>0</v>
      </c>
      <c r="F9" s="26">
        <f>'format-2'!F36</f>
        <v>6.9819999999999993E-2</v>
      </c>
      <c r="G9" s="26">
        <f>'format-2'!G36</f>
        <v>6.3659999999999994E-2</v>
      </c>
      <c r="H9" s="25">
        <f>'format-2'!H36</f>
        <v>0</v>
      </c>
      <c r="I9" s="26">
        <f>'format-2'!K36</f>
        <v>1.9459999999999998E-2</v>
      </c>
      <c r="J9" s="26">
        <f>'format-2'!L36</f>
        <v>0</v>
      </c>
      <c r="K9" s="25">
        <f>'format-2'!M36</f>
        <v>2.376E-2</v>
      </c>
      <c r="L9" s="25">
        <f>'format-2'!N36</f>
        <v>0</v>
      </c>
      <c r="M9" s="25">
        <f>'format-2'!O36</f>
        <v>5.3839999999999999E-2</v>
      </c>
      <c r="N9" s="25">
        <f>'format-2'!P36</f>
        <v>0</v>
      </c>
    </row>
    <row r="10" spans="1:14">
      <c r="A10" s="22" t="s">
        <v>610</v>
      </c>
      <c r="B10" s="25">
        <f>'format-2'!B37</f>
        <v>0.40248000000000006</v>
      </c>
      <c r="C10" s="27">
        <f>'format-2'!C37</f>
        <v>7.8979999999999967E-2</v>
      </c>
      <c r="D10" s="25">
        <f>'format-2'!D37</f>
        <v>7.533999999999999E-2</v>
      </c>
      <c r="E10" s="25">
        <f>'format-2'!E37</f>
        <v>9.3199999999999991E-2</v>
      </c>
      <c r="F10" s="26">
        <f>'format-2'!F37</f>
        <v>7.7019999999999991E-2</v>
      </c>
      <c r="G10" s="28">
        <f>'format-2'!G37</f>
        <v>9.0539999999999995E-2</v>
      </c>
      <c r="H10" s="25">
        <f>'format-2'!H37</f>
        <v>6.6180000000000003E-2</v>
      </c>
      <c r="I10" s="26">
        <f>'format-2'!K37</f>
        <v>5.4960000000000009E-2</v>
      </c>
      <c r="J10" s="26">
        <f>'format-2'!L37</f>
        <v>8.9340000000000003E-2</v>
      </c>
      <c r="K10" s="25">
        <f>'format-2'!M37</f>
        <v>5.9660000000000005E-2</v>
      </c>
      <c r="L10" s="25">
        <f>'format-2'!N37</f>
        <v>6.5880000000000008E-2</v>
      </c>
      <c r="M10" s="25">
        <f>'format-2'!O37</f>
        <v>8.0699999999999994E-2</v>
      </c>
      <c r="N10" s="25">
        <f>'format-2'!P37</f>
        <v>5.1880000000000003E-2</v>
      </c>
    </row>
    <row r="11" spans="1:14" ht="14.5" thickBot="1">
      <c r="A11" s="24" t="s">
        <v>603</v>
      </c>
      <c r="B11" s="29">
        <f>'format-2'!B43</f>
        <v>4.203999999999998E-2</v>
      </c>
      <c r="C11" s="29">
        <f>'format-2'!C43</f>
        <v>7.1199999999999999E-2</v>
      </c>
      <c r="D11" s="30">
        <f>'format-2'!D43</f>
        <v>8.7260000000000004E-2</v>
      </c>
      <c r="E11" s="30">
        <f>'format-2'!E43</f>
        <v>9.7439999999999999E-2</v>
      </c>
      <c r="F11" s="31">
        <f>'format-2'!F43</f>
        <v>7.034E-2</v>
      </c>
      <c r="G11" s="32">
        <f>'format-2'!G43</f>
        <v>7.4800000000000005E-2</v>
      </c>
      <c r="H11" s="30">
        <f>'format-2'!H43</f>
        <v>7.1360000000000007E-2</v>
      </c>
      <c r="I11" s="32">
        <f>'format-2'!K43</f>
        <v>6.3719999999999999E-2</v>
      </c>
      <c r="J11" s="32">
        <f>'format-2'!L43</f>
        <v>6.1640000000000007E-2</v>
      </c>
      <c r="K11" s="29">
        <f>'format-2'!M43</f>
        <v>6.7999999999999991E-2</v>
      </c>
      <c r="L11" s="29">
        <f>'format-2'!N43</f>
        <v>7.4459999999999998E-2</v>
      </c>
      <c r="M11" s="29">
        <f>'format-2'!O43</f>
        <v>7.8080000000000011E-2</v>
      </c>
      <c r="N11" s="29">
        <f>'format-2'!P43</f>
        <v>7.2319999999999995E-2</v>
      </c>
    </row>
    <row r="12" spans="1:14">
      <c r="A12" s="22" t="s">
        <v>604</v>
      </c>
      <c r="B12" s="33" t="s">
        <v>585</v>
      </c>
      <c r="C12" s="33" t="s">
        <v>585</v>
      </c>
      <c r="D12" s="33" t="s">
        <v>585</v>
      </c>
      <c r="E12" s="33" t="s">
        <v>585</v>
      </c>
      <c r="F12" s="34" t="s">
        <v>585</v>
      </c>
      <c r="G12" s="34" t="s">
        <v>585</v>
      </c>
      <c r="H12" s="33" t="s">
        <v>585</v>
      </c>
      <c r="I12" s="26" t="s">
        <v>585</v>
      </c>
      <c r="J12" s="26" t="s">
        <v>585</v>
      </c>
      <c r="K12" s="25" t="s">
        <v>585</v>
      </c>
      <c r="L12" s="25" t="s">
        <v>585</v>
      </c>
      <c r="M12" s="25">
        <v>0</v>
      </c>
      <c r="N12" s="25">
        <v>0</v>
      </c>
    </row>
    <row r="13" spans="1:14">
      <c r="A13" s="22" t="s">
        <v>586</v>
      </c>
      <c r="B13" s="33" t="str">
        <f>'format-2'!B31</f>
        <v>-</v>
      </c>
      <c r="C13" s="33" t="str">
        <f>'format-2'!C31</f>
        <v>-</v>
      </c>
      <c r="D13" s="33" t="str">
        <f>'format-2'!D31</f>
        <v>-</v>
      </c>
      <c r="E13" s="33" t="str">
        <f>'format-2'!E31</f>
        <v>-</v>
      </c>
      <c r="F13" s="34" t="str">
        <f>'format-2'!F31</f>
        <v>-</v>
      </c>
      <c r="G13" s="34" t="str">
        <f>'format-2'!G31</f>
        <v>-</v>
      </c>
      <c r="H13" s="33" t="str">
        <f>'format-2'!H31</f>
        <v>-</v>
      </c>
      <c r="I13" s="26" t="str">
        <f>'format-2'!K31</f>
        <v>-</v>
      </c>
      <c r="J13" s="26" t="str">
        <f>'format-2'!L31</f>
        <v>-</v>
      </c>
      <c r="K13" s="25" t="str">
        <f>'format-2'!M31</f>
        <v>-</v>
      </c>
      <c r="L13" s="25" t="str">
        <f>'format-2'!N31</f>
        <v>-</v>
      </c>
      <c r="M13" s="27">
        <f>'format-2'!O31</f>
        <v>9.985999999999999E-2</v>
      </c>
      <c r="N13" s="27">
        <f>'format-2'!P31</f>
        <v>0.14748</v>
      </c>
    </row>
    <row r="14" spans="1:14" ht="14.5" thickBot="1">
      <c r="A14" s="24" t="s">
        <v>587</v>
      </c>
      <c r="B14" s="35" t="str">
        <f>'format-2'!B32</f>
        <v>-</v>
      </c>
      <c r="C14" s="35" t="str">
        <f>'format-2'!C32</f>
        <v>-</v>
      </c>
      <c r="D14" s="35" t="str">
        <f>'format-2'!D32</f>
        <v>-</v>
      </c>
      <c r="E14" s="35" t="str">
        <f>'format-2'!E32</f>
        <v>-</v>
      </c>
      <c r="F14" s="36" t="str">
        <f>'format-2'!F32</f>
        <v>-</v>
      </c>
      <c r="G14" s="36" t="str">
        <f>'format-2'!G32</f>
        <v>-</v>
      </c>
      <c r="H14" s="35" t="str">
        <f>'format-2'!H32</f>
        <v>-</v>
      </c>
      <c r="I14" s="32" t="str">
        <f>'format-2'!K32</f>
        <v>-</v>
      </c>
      <c r="J14" s="32" t="str">
        <f>'format-2'!L32</f>
        <v>-</v>
      </c>
      <c r="K14" s="29" t="str">
        <f>'format-2'!M32</f>
        <v>-</v>
      </c>
      <c r="L14" s="29" t="str">
        <f>'format-2'!N32</f>
        <v>-</v>
      </c>
      <c r="M14" s="29">
        <f>'format-2'!O32</f>
        <v>5.4400000000000004E-2</v>
      </c>
      <c r="N14" s="29">
        <f>'format-2'!P32</f>
        <v>9.859999999999999E-3</v>
      </c>
    </row>
    <row r="15" spans="1:14">
      <c r="A15" s="22" t="s">
        <v>588</v>
      </c>
      <c r="B15" s="25">
        <f>'format-2'!B38</f>
        <v>0.38334000000000007</v>
      </c>
      <c r="C15" s="25">
        <f>'format-2'!C38</f>
        <v>8.8179999999999981E-2</v>
      </c>
      <c r="D15" s="25">
        <f>'format-2'!D38</f>
        <v>0.13734000000000002</v>
      </c>
      <c r="E15" s="25">
        <f>'format-2'!E38</f>
        <v>0.38463999999999998</v>
      </c>
      <c r="F15" s="26">
        <f>'format-2'!F38</f>
        <v>0.12563999999999959</v>
      </c>
      <c r="G15" s="26">
        <f>'format-2'!G38</f>
        <v>0.13547999999999999</v>
      </c>
      <c r="H15" s="25">
        <f>'format-2'!H38</f>
        <v>0.42300000000000004</v>
      </c>
      <c r="I15" s="26">
        <f>'format-2'!K38</f>
        <v>0.13272</v>
      </c>
      <c r="J15" s="26">
        <f>'format-2'!L38</f>
        <v>0.37730000000000002</v>
      </c>
      <c r="K15" s="25">
        <f>'format-2'!M38</f>
        <v>0.1391</v>
      </c>
      <c r="L15" s="25">
        <f>'format-2'!N38</f>
        <v>0.41192000000000001</v>
      </c>
      <c r="M15" s="25">
        <f>'format-2'!O38</f>
        <v>0.34193999999999997</v>
      </c>
      <c r="N15" s="25">
        <f>'format-2'!P38</f>
        <v>0.3921</v>
      </c>
    </row>
    <row r="16" spans="1:14">
      <c r="A16" s="22" t="s">
        <v>589</v>
      </c>
      <c r="B16" s="39">
        <f>'format-2'!B39</f>
        <v>0.55734000000000006</v>
      </c>
      <c r="C16" s="39">
        <f>'format-2'!C39</f>
        <v>0.16572000000000001</v>
      </c>
      <c r="D16" s="39">
        <f>'format-2'!D39</f>
        <v>0.36367999999999989</v>
      </c>
      <c r="E16" s="39">
        <f>'format-2'!E39</f>
        <v>0.54752000000000001</v>
      </c>
      <c r="F16" s="26">
        <f>'format-2'!F39</f>
        <v>0.15463999999999961</v>
      </c>
      <c r="G16" s="41">
        <f>'format-2'!G39</f>
        <v>0.36424000000000001</v>
      </c>
      <c r="H16" s="39">
        <f>'format-2'!H39</f>
        <v>0.53621999999999992</v>
      </c>
      <c r="I16" s="41">
        <f>'format-2'!K39</f>
        <v>0.35184000000000004</v>
      </c>
      <c r="J16" s="41">
        <f>'format-2'!L39</f>
        <v>0.51749999999999996</v>
      </c>
      <c r="K16" s="39">
        <f>'format-2'!M39</f>
        <v>0.33104</v>
      </c>
      <c r="L16" s="39">
        <f>'format-2'!N39</f>
        <v>0.50160000000000005</v>
      </c>
      <c r="M16" s="39">
        <f>'format-2'!O39</f>
        <v>0.53008</v>
      </c>
      <c r="N16" s="39">
        <f>'format-2'!P39</f>
        <v>0.62687999999999999</v>
      </c>
    </row>
    <row r="17" spans="1:14">
      <c r="A17" s="22" t="s">
        <v>590</v>
      </c>
      <c r="B17" s="25">
        <f>'format-2'!B33</f>
        <v>0.49478</v>
      </c>
      <c r="C17" s="25">
        <f>'format-2'!C33</f>
        <v>0.14008000000000001</v>
      </c>
      <c r="D17" s="25">
        <f>'format-2'!D33</f>
        <v>0.31960000000000005</v>
      </c>
      <c r="E17" s="25">
        <f>'format-2'!E33</f>
        <v>0.18151999999999999</v>
      </c>
      <c r="F17" s="26">
        <f>'format-2'!F33</f>
        <v>0.15219999999999981</v>
      </c>
      <c r="G17" s="26">
        <f>'format-2'!G33</f>
        <v>0.31042000000000003</v>
      </c>
      <c r="H17" s="25">
        <f>'format-2'!H33</f>
        <v>0.25620000000000004</v>
      </c>
      <c r="I17" s="26">
        <f>'format-2'!K33</f>
        <v>0.15972</v>
      </c>
      <c r="J17" s="26">
        <f>'format-2'!L33</f>
        <v>9.9879999999999997E-2</v>
      </c>
      <c r="K17" s="25">
        <f>'format-2'!M33</f>
        <v>0.24318000000000001</v>
      </c>
      <c r="L17" s="25">
        <f>'format-2'!N33</f>
        <v>0.22045999999999996</v>
      </c>
      <c r="M17" s="25">
        <f>'format-2'!O33</f>
        <v>0.46512000000000003</v>
      </c>
      <c r="N17" s="25">
        <f>'format-2'!P33</f>
        <v>0.27901999999999999</v>
      </c>
    </row>
    <row r="18" spans="1:14">
      <c r="A18" s="22" t="s">
        <v>591</v>
      </c>
      <c r="B18" s="25">
        <f>'format-2'!B34</f>
        <v>0.51848000000000005</v>
      </c>
      <c r="C18" s="25">
        <f>'format-2'!C34</f>
        <v>0.16079999999999978</v>
      </c>
      <c r="D18" s="25">
        <f>'format-2'!D34</f>
        <v>0.20632</v>
      </c>
      <c r="E18" s="25">
        <f>'format-2'!E34</f>
        <v>6.608E-2</v>
      </c>
      <c r="F18" s="26">
        <f>'format-2'!F34</f>
        <v>0.17632</v>
      </c>
      <c r="G18" s="26">
        <f>'format-2'!G34</f>
        <v>0.22022</v>
      </c>
      <c r="H18" s="25">
        <f>'format-2'!H34</f>
        <v>0.11532000000000001</v>
      </c>
      <c r="I18" s="26">
        <f>'format-2'!K34</f>
        <v>0.26394000000000001</v>
      </c>
      <c r="J18" s="26">
        <f>'format-2'!L34</f>
        <v>0.10462</v>
      </c>
      <c r="K18" s="25">
        <f>'format-2'!M34</f>
        <v>0.24988000000000002</v>
      </c>
      <c r="L18" s="25">
        <f>'format-2'!N34</f>
        <v>0.13388</v>
      </c>
      <c r="M18" s="25">
        <f>'format-2'!O34</f>
        <v>0.41893999999999998</v>
      </c>
      <c r="N18" s="25">
        <f>'format-2'!P34</f>
        <v>0.19400000000000001</v>
      </c>
    </row>
    <row r="19" spans="1:14" ht="14.5" thickBot="1">
      <c r="A19" s="24" t="s">
        <v>592</v>
      </c>
      <c r="B19" s="29">
        <f>'format-2'!B35</f>
        <v>0.49440000000000001</v>
      </c>
      <c r="C19" s="29">
        <f>'format-2'!C35</f>
        <v>0.13689999999999999</v>
      </c>
      <c r="D19" s="29">
        <f>'format-2'!D35</f>
        <v>0.1686</v>
      </c>
      <c r="E19" s="29">
        <f>'format-2'!E35</f>
        <v>5.0900000000000001E-2</v>
      </c>
      <c r="F19" s="40">
        <f>'format-2'!F35</f>
        <v>0.1993</v>
      </c>
      <c r="G19" s="32">
        <f>'format-2'!G35</f>
        <v>0.2409</v>
      </c>
      <c r="H19" s="29">
        <f>'format-2'!H35</f>
        <v>0.1091</v>
      </c>
      <c r="I19" s="32">
        <f>'format-2'!K35</f>
        <v>2.6100000000000005E-2</v>
      </c>
      <c r="J19" s="32">
        <f>'format-2'!L35</f>
        <v>0</v>
      </c>
      <c r="K19" s="29">
        <f>'format-2'!M35</f>
        <v>0.3019</v>
      </c>
      <c r="L19" s="29">
        <f>'format-2'!N35</f>
        <v>0.16220000000000001</v>
      </c>
      <c r="M19" s="29">
        <f>'format-2'!O35</f>
        <v>0.3695</v>
      </c>
      <c r="N19" s="29">
        <f>'format-2'!P35</f>
        <v>0.10390000000000001</v>
      </c>
    </row>
    <row r="20" spans="1:14" ht="14.5" thickBot="1">
      <c r="A20" s="37" t="s">
        <v>593</v>
      </c>
      <c r="B20" s="38">
        <f>AVERAGE(B4:B19)</f>
        <v>0.29280923076923082</v>
      </c>
      <c r="C20" s="38">
        <f t="shared" ref="C20:N20" si="0">AVERAGE(C4:C19)</f>
        <v>7.5850769230769208E-2</v>
      </c>
      <c r="D20" s="38">
        <f t="shared" si="0"/>
        <v>0.11335384615384615</v>
      </c>
      <c r="E20" s="38">
        <f t="shared" si="0"/>
        <v>0.11097384615384612</v>
      </c>
      <c r="F20" s="38">
        <f t="shared" si="0"/>
        <v>8.3504615384615302E-2</v>
      </c>
      <c r="G20" s="38">
        <f t="shared" si="0"/>
        <v>0.12092461538461539</v>
      </c>
      <c r="H20" s="38">
        <f t="shared" si="0"/>
        <v>0.12550923076923076</v>
      </c>
      <c r="I20" s="38">
        <f t="shared" si="0"/>
        <v>9.2803076923076919E-2</v>
      </c>
      <c r="J20" s="38">
        <f t="shared" si="0"/>
        <v>0.10497076923076923</v>
      </c>
      <c r="K20" s="38">
        <f t="shared" si="0"/>
        <v>0.11588923076923077</v>
      </c>
      <c r="L20" s="38">
        <f t="shared" si="0"/>
        <v>0.12736769230769232</v>
      </c>
      <c r="M20" s="38">
        <f t="shared" si="0"/>
        <v>0.16759999999999997</v>
      </c>
      <c r="N20" s="38">
        <f t="shared" si="0"/>
        <v>0.12374125000000001</v>
      </c>
    </row>
    <row r="21" spans="1:14" ht="14.5" thickTop="1">
      <c r="D21" s="4">
        <f>D20-I20</f>
        <v>2.0550769230769234E-2</v>
      </c>
      <c r="E21" s="4">
        <f>E20-J20</f>
        <v>6.0030769230768888E-3</v>
      </c>
      <c r="G21" s="4">
        <f>G20-K20</f>
        <v>5.0353846153846221E-3</v>
      </c>
      <c r="H21" s="4">
        <f>H20-L20</f>
        <v>-1.8584615384615588E-3</v>
      </c>
    </row>
  </sheetData>
  <mergeCells count="8">
    <mergeCell ref="A1:A3"/>
    <mergeCell ref="B1:H1"/>
    <mergeCell ref="I1:N1"/>
    <mergeCell ref="B2:E2"/>
    <mergeCell ref="F2:H2"/>
    <mergeCell ref="I2:J2"/>
    <mergeCell ref="K2:L2"/>
    <mergeCell ref="M2:N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6C60-2BD8-4C88-BE68-A93D5DAB4595}">
  <dimension ref="A1:T46"/>
  <sheetViews>
    <sheetView workbookViewId="0">
      <selection activeCell="B18" sqref="B18"/>
    </sheetView>
  </sheetViews>
  <sheetFormatPr defaultRowHeight="14"/>
  <cols>
    <col min="1" max="1" width="17.1640625" bestFit="1" customWidth="1"/>
    <col min="2" max="2" width="20.25" bestFit="1" customWidth="1"/>
    <col min="3" max="3" width="18.33203125" bestFit="1" customWidth="1"/>
    <col min="4" max="4" width="10.58203125" bestFit="1" customWidth="1"/>
    <col min="5" max="5" width="14.83203125" bestFit="1" customWidth="1"/>
    <col min="6" max="6" width="18.33203125" bestFit="1" customWidth="1"/>
    <col min="7" max="7" width="10.58203125" bestFit="1" customWidth="1"/>
    <col min="8" max="8" width="16.6640625" bestFit="1" customWidth="1"/>
    <col min="9" max="9" width="12.4140625" hidden="1" customWidth="1"/>
    <col min="10" max="10" width="16.6640625" hidden="1" customWidth="1"/>
    <col min="11" max="11" width="12.4140625" bestFit="1" customWidth="1"/>
    <col min="12" max="12" width="16.6640625" bestFit="1" customWidth="1"/>
    <col min="13" max="13" width="12.4140625" bestFit="1" customWidth="1"/>
    <col min="14" max="14" width="16.6640625" bestFit="1" customWidth="1"/>
    <col min="15" max="15" width="12.4140625" bestFit="1" customWidth="1"/>
    <col min="16" max="16" width="16.6640625" bestFit="1" customWidth="1"/>
  </cols>
  <sheetData>
    <row r="1" spans="1:20">
      <c r="A1">
        <f>pilot!A3</f>
        <v>0</v>
      </c>
      <c r="B1" t="str">
        <f>pilot!B3</f>
        <v>列标签</v>
      </c>
      <c r="C1">
        <f>pilot!C3</f>
        <v>0</v>
      </c>
      <c r="D1">
        <f>pilot!D3</f>
        <v>0</v>
      </c>
      <c r="E1">
        <f>pilot!E3</f>
        <v>0</v>
      </c>
      <c r="F1">
        <f>pilot!G3</f>
        <v>0</v>
      </c>
      <c r="G1">
        <f>pilot!H3</f>
        <v>0</v>
      </c>
      <c r="H1">
        <f>pilot!I3</f>
        <v>0</v>
      </c>
      <c r="I1">
        <f>pilot!L3</f>
        <v>0</v>
      </c>
      <c r="J1">
        <f>pilot!M3</f>
        <v>0</v>
      </c>
      <c r="K1">
        <f>pilot!P3</f>
        <v>0</v>
      </c>
      <c r="L1">
        <f>pilot!Q3</f>
        <v>0</v>
      </c>
      <c r="M1">
        <f>pilot!T3</f>
        <v>0</v>
      </c>
      <c r="N1">
        <f>pilot!U3</f>
        <v>0</v>
      </c>
      <c r="O1">
        <f>pilot!X3</f>
        <v>0</v>
      </c>
      <c r="P1">
        <f>pilot!Y3</f>
        <v>0</v>
      </c>
      <c r="Q1">
        <f>pilot!Z3</f>
        <v>0</v>
      </c>
      <c r="R1">
        <f>pilot!AA3</f>
        <v>0</v>
      </c>
      <c r="S1">
        <f>pilot!AB3</f>
        <v>0</v>
      </c>
      <c r="T1">
        <f>pilot!AC3</f>
        <v>0</v>
      </c>
    </row>
    <row r="2" spans="1:20">
      <c r="A2">
        <f>pilot!A4</f>
        <v>0</v>
      </c>
      <c r="B2" t="str">
        <f>pilot!B4</f>
        <v>cascade</v>
      </c>
      <c r="C2">
        <f>pilot!C4</f>
        <v>0</v>
      </c>
      <c r="D2">
        <f>pilot!D4</f>
        <v>0</v>
      </c>
      <c r="E2">
        <f>pilot!E4</f>
        <v>0</v>
      </c>
      <c r="F2">
        <f>pilot!G4</f>
        <v>0</v>
      </c>
      <c r="G2">
        <f>pilot!H4</f>
        <v>0</v>
      </c>
      <c r="H2">
        <f>pilot!I4</f>
        <v>0</v>
      </c>
      <c r="I2">
        <f>pilot!L4</f>
        <v>0</v>
      </c>
      <c r="J2">
        <f>pilot!M4</f>
        <v>0</v>
      </c>
      <c r="K2" t="str">
        <f>pilot!N4</f>
        <v>direct</v>
      </c>
      <c r="L2">
        <f>pilot!Q4</f>
        <v>0</v>
      </c>
      <c r="M2">
        <f>pilot!T4</f>
        <v>0</v>
      </c>
      <c r="N2">
        <f>pilot!U4</f>
        <v>0</v>
      </c>
      <c r="O2">
        <f>pilot!X4</f>
        <v>0</v>
      </c>
      <c r="P2">
        <f>pilot!Y4</f>
        <v>0</v>
      </c>
      <c r="Q2" t="str">
        <f>pilot!Z4</f>
        <v>求和项:checklist-value汇总</v>
      </c>
      <c r="R2" t="str">
        <f>pilot!AA4</f>
        <v>求和项:skeleton-value汇总</v>
      </c>
      <c r="S2" t="str">
        <f>pilot!AB4</f>
        <v>求和项:code汇总</v>
      </c>
      <c r="T2" t="str">
        <f>pilot!AC4</f>
        <v>求和项:parameter汇总</v>
      </c>
    </row>
    <row r="3" spans="1:20">
      <c r="A3">
        <f>pilot!A5</f>
        <v>0</v>
      </c>
      <c r="B3">
        <f>pilot!B5</f>
        <v>1</v>
      </c>
      <c r="C3">
        <f>pilot!C5</f>
        <v>0</v>
      </c>
      <c r="D3">
        <f>pilot!D5</f>
        <v>0</v>
      </c>
      <c r="E3">
        <f>pilot!E5</f>
        <v>0</v>
      </c>
      <c r="F3">
        <f>pilot!F5</f>
        <v>2</v>
      </c>
      <c r="G3">
        <f>pilot!H5</f>
        <v>0</v>
      </c>
      <c r="H3">
        <f>pilot!I5</f>
        <v>0</v>
      </c>
      <c r="I3">
        <f>pilot!J5</f>
        <v>3</v>
      </c>
      <c r="J3">
        <f>pilot!M5</f>
        <v>0</v>
      </c>
      <c r="K3">
        <f>pilot!N5</f>
        <v>1</v>
      </c>
      <c r="L3">
        <f>pilot!Q5</f>
        <v>0</v>
      </c>
      <c r="M3">
        <f>pilot!R5</f>
        <v>2</v>
      </c>
      <c r="N3">
        <f>pilot!U5</f>
        <v>0</v>
      </c>
      <c r="O3">
        <f>pilot!V5</f>
        <v>3</v>
      </c>
      <c r="P3">
        <f>pilot!Y5</f>
        <v>0</v>
      </c>
      <c r="Q3">
        <f>pilot!Z5</f>
        <v>0</v>
      </c>
      <c r="R3">
        <f>pilot!AA5</f>
        <v>0</v>
      </c>
      <c r="S3">
        <f>pilot!AB5</f>
        <v>0</v>
      </c>
      <c r="T3">
        <f>pilot!AC5</f>
        <v>0</v>
      </c>
    </row>
    <row r="4" spans="1:20">
      <c r="A4" t="str">
        <f>pilot!A6</f>
        <v>行标签</v>
      </c>
      <c r="B4" t="str">
        <f>pilot!B6</f>
        <v>求和项:checklist-value</v>
      </c>
      <c r="C4" t="str">
        <f>pilot!C6</f>
        <v>求和项:skeleton-value</v>
      </c>
      <c r="D4" t="str">
        <f>pilot!D6</f>
        <v>求和项:code</v>
      </c>
      <c r="E4" t="str">
        <f>pilot!E6</f>
        <v>求和项:parameter</v>
      </c>
      <c r="F4" t="str">
        <f>pilot!G6</f>
        <v>求和项:skeleton-value</v>
      </c>
      <c r="G4" t="str">
        <f>pilot!H6</f>
        <v>求和项:code</v>
      </c>
      <c r="H4" t="str">
        <f>pilot!I6</f>
        <v>求和项:parameter</v>
      </c>
      <c r="I4" t="str">
        <f>pilot!L6</f>
        <v>求和项:code</v>
      </c>
      <c r="J4" t="str">
        <f>pilot!M6</f>
        <v>求和项:parameter</v>
      </c>
      <c r="K4" t="str">
        <f>pilot!P6</f>
        <v>求和项:code</v>
      </c>
      <c r="L4" t="str">
        <f>pilot!Q6</f>
        <v>求和项:parameter</v>
      </c>
      <c r="M4" t="str">
        <f>pilot!T6</f>
        <v>求和项:code</v>
      </c>
      <c r="N4" t="str">
        <f>pilot!U6</f>
        <v>求和项:parameter</v>
      </c>
      <c r="O4" t="str">
        <f>pilot!X6</f>
        <v>求和项:code</v>
      </c>
      <c r="P4" t="str">
        <f>pilot!Y6</f>
        <v>求和项:parameter</v>
      </c>
      <c r="Q4">
        <f>pilot!Z6</f>
        <v>0</v>
      </c>
      <c r="R4">
        <f>pilot!AA6</f>
        <v>0</v>
      </c>
      <c r="S4">
        <f>pilot!AB6</f>
        <v>0</v>
      </c>
      <c r="T4">
        <f>pilot!AC6</f>
        <v>0</v>
      </c>
    </row>
    <row r="5" spans="1:20">
      <c r="A5" t="str">
        <f>pilot!A7</f>
        <v>codegemma</v>
      </c>
      <c r="B5">
        <f>pilot!B7</f>
        <v>0</v>
      </c>
      <c r="C5">
        <f>pilot!C7</f>
        <v>0</v>
      </c>
      <c r="D5">
        <f>pilot!D7</f>
        <v>0</v>
      </c>
      <c r="E5">
        <f>pilot!E7</f>
        <v>0</v>
      </c>
      <c r="F5">
        <f>pilot!G7</f>
        <v>0</v>
      </c>
      <c r="G5">
        <f>pilot!H7</f>
        <v>0</v>
      </c>
      <c r="H5">
        <f>pilot!I7</f>
        <v>0</v>
      </c>
      <c r="I5">
        <f>pilot!L7</f>
        <v>0.43400000000000005</v>
      </c>
      <c r="J5">
        <f>pilot!M7</f>
        <v>0.60019999999999996</v>
      </c>
      <c r="K5">
        <f>pilot!P7</f>
        <v>0</v>
      </c>
      <c r="L5">
        <f>pilot!Q7</f>
        <v>0</v>
      </c>
      <c r="M5">
        <f>pilot!T7</f>
        <v>0</v>
      </c>
      <c r="N5">
        <f>pilot!U7</f>
        <v>0</v>
      </c>
      <c r="O5">
        <f>pilot!X7</f>
        <v>0.49929999999999997</v>
      </c>
      <c r="P5">
        <f>pilot!Y7</f>
        <v>0.73740000000000006</v>
      </c>
      <c r="Q5">
        <f>pilot!Z7</f>
        <v>0</v>
      </c>
      <c r="R5">
        <f>pilot!AA7</f>
        <v>0</v>
      </c>
      <c r="S5">
        <f>pilot!AB7</f>
        <v>0.93330000000000002</v>
      </c>
      <c r="T5">
        <f>pilot!AC7</f>
        <v>1.3376000000000001</v>
      </c>
    </row>
    <row r="6" spans="1:20">
      <c r="A6" t="str">
        <f>pilot!A8</f>
        <v>codellama</v>
      </c>
      <c r="B6">
        <f>pilot!B8</f>
        <v>0</v>
      </c>
      <c r="C6">
        <f>pilot!C8</f>
        <v>0</v>
      </c>
      <c r="D6">
        <f>pilot!D8</f>
        <v>0</v>
      </c>
      <c r="E6">
        <f>pilot!E8</f>
        <v>0</v>
      </c>
      <c r="F6">
        <f>pilot!G8</f>
        <v>0</v>
      </c>
      <c r="G6">
        <f>pilot!H8</f>
        <v>0</v>
      </c>
      <c r="H6">
        <f>pilot!I8</f>
        <v>0</v>
      </c>
      <c r="I6">
        <f>pilot!L8</f>
        <v>9.8300000000000012E-2</v>
      </c>
      <c r="J6">
        <f>pilot!M8</f>
        <v>4.1999999999999997E-3</v>
      </c>
      <c r="K6">
        <f>pilot!P8</f>
        <v>0</v>
      </c>
      <c r="L6">
        <f>pilot!Q8</f>
        <v>0</v>
      </c>
      <c r="M6">
        <f>pilot!T8</f>
        <v>0</v>
      </c>
      <c r="N6">
        <f>pilot!U8</f>
        <v>0</v>
      </c>
      <c r="O6">
        <f>pilot!X8</f>
        <v>0.27200000000000002</v>
      </c>
      <c r="P6">
        <f>pilot!Y8</f>
        <v>4.9299999999999997E-2</v>
      </c>
      <c r="Q6">
        <f>pilot!Z8</f>
        <v>0</v>
      </c>
      <c r="R6">
        <f>pilot!AA8</f>
        <v>0</v>
      </c>
      <c r="S6">
        <f>pilot!AB8</f>
        <v>0.37030000000000002</v>
      </c>
      <c r="T6">
        <f>pilot!AC8</f>
        <v>5.3499999999999999E-2</v>
      </c>
    </row>
    <row r="7" spans="1:20">
      <c r="A7" t="str">
        <f>pilot!A9</f>
        <v>gemini-1.5-pro</v>
      </c>
      <c r="B7">
        <f>pilot!B9</f>
        <v>2.4739</v>
      </c>
      <c r="C7">
        <f>pilot!C9</f>
        <v>0.70040000000000002</v>
      </c>
      <c r="D7">
        <f>pilot!D9</f>
        <v>1.5980000000000003</v>
      </c>
      <c r="E7">
        <f>pilot!E9</f>
        <v>0.90759999999999996</v>
      </c>
      <c r="F7">
        <f>pilot!G9</f>
        <v>0.76099999999999901</v>
      </c>
      <c r="G7">
        <f>pilot!H9</f>
        <v>1.5521000000000003</v>
      </c>
      <c r="H7">
        <f>pilot!I9</f>
        <v>1.2810000000000001</v>
      </c>
      <c r="I7">
        <f>pilot!L9</f>
        <v>2.2450999999999999</v>
      </c>
      <c r="J7">
        <f>pilot!M9</f>
        <v>1.1031</v>
      </c>
      <c r="K7">
        <f>pilot!P9</f>
        <v>0.79859999999999998</v>
      </c>
      <c r="L7">
        <f>pilot!Q9</f>
        <v>0.49939999999999996</v>
      </c>
      <c r="M7">
        <f>pilot!T9</f>
        <v>1.2159</v>
      </c>
      <c r="N7">
        <f>pilot!U9</f>
        <v>1.1022999999999998</v>
      </c>
      <c r="O7">
        <f>pilot!X9</f>
        <v>2.3256000000000001</v>
      </c>
      <c r="P7">
        <f>pilot!Y9</f>
        <v>1.3951</v>
      </c>
      <c r="Q7">
        <f>pilot!Z9</f>
        <v>2.4739</v>
      </c>
      <c r="R7">
        <f>pilot!AA9</f>
        <v>1.4613999999999989</v>
      </c>
      <c r="S7">
        <f>pilot!AB9</f>
        <v>9.7353000000000005</v>
      </c>
      <c r="T7">
        <f>pilot!AC9</f>
        <v>6.2885</v>
      </c>
    </row>
    <row r="8" spans="1:20">
      <c r="A8" t="str">
        <f>pilot!A10</f>
        <v>gemini-2.0-pro-exp</v>
      </c>
      <c r="B8">
        <f>pilot!B10</f>
        <v>0.49440000000000001</v>
      </c>
      <c r="C8">
        <f>pilot!C10</f>
        <v>0.13689999999999999</v>
      </c>
      <c r="D8">
        <f>pilot!D10</f>
        <v>0.1686</v>
      </c>
      <c r="E8">
        <f>pilot!E10</f>
        <v>5.0900000000000001E-2</v>
      </c>
      <c r="F8">
        <f>pilot!G10</f>
        <v>0.1993</v>
      </c>
      <c r="G8">
        <f>pilot!H10</f>
        <v>0.2409</v>
      </c>
      <c r="H8">
        <f>pilot!I10</f>
        <v>0.1091</v>
      </c>
      <c r="I8">
        <f>pilot!L10</f>
        <v>0.41720000000000002</v>
      </c>
      <c r="J8">
        <f>pilot!M10</f>
        <v>0.1487</v>
      </c>
      <c r="K8">
        <f>pilot!P10</f>
        <v>2.6100000000000005E-2</v>
      </c>
      <c r="L8">
        <f>pilot!Q10</f>
        <v>0</v>
      </c>
      <c r="M8">
        <f>pilot!T10</f>
        <v>0.3019</v>
      </c>
      <c r="N8">
        <f>pilot!U10</f>
        <v>0.16220000000000001</v>
      </c>
      <c r="O8">
        <f>pilot!X10</f>
        <v>0.3695</v>
      </c>
      <c r="P8">
        <f>pilot!Y10</f>
        <v>0.10390000000000001</v>
      </c>
      <c r="Q8">
        <f>pilot!Z10</f>
        <v>0.49440000000000001</v>
      </c>
      <c r="R8">
        <f>pilot!AA10</f>
        <v>0.3362</v>
      </c>
      <c r="S8">
        <f>pilot!AB10</f>
        <v>1.5242</v>
      </c>
      <c r="T8">
        <f>pilot!AC10</f>
        <v>0.57479999999999998</v>
      </c>
    </row>
    <row r="9" spans="1:20">
      <c r="A9" t="str">
        <f>pilot!A11</f>
        <v>gemma</v>
      </c>
      <c r="B9">
        <f>pilot!B11</f>
        <v>1.9037999999999999</v>
      </c>
      <c r="C9">
        <f>pilot!C11</f>
        <v>0.2851999999999999</v>
      </c>
      <c r="D9">
        <f>pilot!D11</f>
        <v>0.25609999999999999</v>
      </c>
      <c r="E9">
        <f>pilot!E11</f>
        <v>0</v>
      </c>
      <c r="F9">
        <f>pilot!G11</f>
        <v>0.34909999999999997</v>
      </c>
      <c r="G9">
        <f>pilot!H11</f>
        <v>0.31829999999999997</v>
      </c>
      <c r="H9">
        <f>pilot!I11</f>
        <v>0</v>
      </c>
      <c r="I9">
        <f>pilot!L11</f>
        <v>0.29549999999999998</v>
      </c>
      <c r="J9">
        <f>pilot!M11</f>
        <v>0</v>
      </c>
      <c r="K9">
        <f>pilot!P11</f>
        <v>9.7299999999999998E-2</v>
      </c>
      <c r="L9">
        <f>pilot!Q11</f>
        <v>0</v>
      </c>
      <c r="M9">
        <f>pilot!T11</f>
        <v>0.1188</v>
      </c>
      <c r="N9">
        <f>pilot!U11</f>
        <v>0</v>
      </c>
      <c r="O9">
        <f>pilot!X11</f>
        <v>0.26919999999999999</v>
      </c>
      <c r="P9">
        <f>pilot!Y11</f>
        <v>0</v>
      </c>
      <c r="Q9">
        <f>pilot!Z11</f>
        <v>1.9037999999999999</v>
      </c>
      <c r="R9">
        <f>pilot!AA11</f>
        <v>0.63429999999999986</v>
      </c>
      <c r="S9">
        <f>pilot!AB11</f>
        <v>1.3552</v>
      </c>
      <c r="T9">
        <f>pilot!AC11</f>
        <v>0</v>
      </c>
    </row>
    <row r="10" spans="1:20">
      <c r="A10" t="str">
        <f>pilot!A12</f>
        <v>gemma2</v>
      </c>
      <c r="B10">
        <f>pilot!B12</f>
        <v>2.0124000000000004</v>
      </c>
      <c r="C10">
        <f>pilot!C12</f>
        <v>0.39489999999999986</v>
      </c>
      <c r="D10">
        <f>pilot!D12</f>
        <v>0.37669999999999998</v>
      </c>
      <c r="E10">
        <f>pilot!E12</f>
        <v>0.46599999999999997</v>
      </c>
      <c r="F10">
        <f>pilot!G12</f>
        <v>0.38509999999999994</v>
      </c>
      <c r="G10">
        <f>pilot!H12</f>
        <v>0.45269999999999999</v>
      </c>
      <c r="H10">
        <f>pilot!I12</f>
        <v>0.33090000000000003</v>
      </c>
      <c r="I10">
        <f>pilot!L12</f>
        <v>0.39900000000000002</v>
      </c>
      <c r="J10">
        <f>pilot!M12</f>
        <v>0.31309999999999999</v>
      </c>
      <c r="K10">
        <f>pilot!P12</f>
        <v>0.27480000000000004</v>
      </c>
      <c r="L10">
        <f>pilot!Q12</f>
        <v>0.44670000000000004</v>
      </c>
      <c r="M10">
        <f>pilot!T12</f>
        <v>0.29830000000000001</v>
      </c>
      <c r="N10">
        <f>pilot!U12</f>
        <v>0.32940000000000003</v>
      </c>
      <c r="O10">
        <f>pilot!X12</f>
        <v>0.40349999999999997</v>
      </c>
      <c r="P10">
        <f>pilot!Y12</f>
        <v>0.25940000000000002</v>
      </c>
      <c r="Q10">
        <f>pilot!Z12</f>
        <v>2.0124000000000004</v>
      </c>
      <c r="R10">
        <f>pilot!AA12</f>
        <v>0.7799999999999998</v>
      </c>
      <c r="S10">
        <f>pilot!AB12</f>
        <v>2.2050000000000001</v>
      </c>
      <c r="T10">
        <f>pilot!AC12</f>
        <v>2.1454999999999997</v>
      </c>
    </row>
    <row r="11" spans="1:20">
      <c r="A11" t="str">
        <f>pilot!A13</f>
        <v>gpt-3.5-turbo-0125</v>
      </c>
      <c r="B11">
        <f>pilot!B13</f>
        <v>1.9167000000000003</v>
      </c>
      <c r="C11">
        <f>pilot!C13</f>
        <v>0.4408999999999999</v>
      </c>
      <c r="D11">
        <f>pilot!D13</f>
        <v>0.68670000000000009</v>
      </c>
      <c r="E11">
        <f>pilot!E13</f>
        <v>1.9232</v>
      </c>
      <c r="F11">
        <f>pilot!G13</f>
        <v>0.62819999999999798</v>
      </c>
      <c r="G11">
        <f>pilot!H13</f>
        <v>0.6774</v>
      </c>
      <c r="H11">
        <f>pilot!I13</f>
        <v>2.1150000000000002</v>
      </c>
      <c r="I11">
        <f>pilot!L13</f>
        <v>1.8117000000000001</v>
      </c>
      <c r="J11">
        <f>pilot!M13</f>
        <v>2.1847000000000003</v>
      </c>
      <c r="K11">
        <f>pilot!P13</f>
        <v>0.66359999999999997</v>
      </c>
      <c r="L11">
        <f>pilot!Q13</f>
        <v>1.8865000000000001</v>
      </c>
      <c r="M11">
        <f>pilot!T13</f>
        <v>0.69550000000000001</v>
      </c>
      <c r="N11">
        <f>pilot!U13</f>
        <v>2.0596000000000001</v>
      </c>
      <c r="O11">
        <f>pilot!X13</f>
        <v>1.7096999999999998</v>
      </c>
      <c r="P11">
        <f>pilot!Y13</f>
        <v>1.9605000000000001</v>
      </c>
      <c r="Q11">
        <f>pilot!Z13</f>
        <v>1.9167000000000003</v>
      </c>
      <c r="R11">
        <f>pilot!AA13</f>
        <v>1.0690999999999979</v>
      </c>
      <c r="S11">
        <f>pilot!AB13</f>
        <v>6.2446000000000002</v>
      </c>
      <c r="T11">
        <f>pilot!AC13</f>
        <v>12.1295</v>
      </c>
    </row>
    <row r="12" spans="1:20">
      <c r="A12" t="str">
        <f>pilot!A14</f>
        <v>gpt-4o</v>
      </c>
      <c r="B12">
        <f>pilot!B14</f>
        <v>2.7867000000000002</v>
      </c>
      <c r="C12">
        <f>pilot!C14</f>
        <v>0.8286</v>
      </c>
      <c r="D12">
        <f>pilot!D14</f>
        <v>1.8183999999999996</v>
      </c>
      <c r="E12">
        <f>pilot!E14</f>
        <v>2.7376</v>
      </c>
      <c r="F12">
        <f>pilot!G14</f>
        <v>0.773199999999998</v>
      </c>
      <c r="G12">
        <f>pilot!H14</f>
        <v>1.8212000000000002</v>
      </c>
      <c r="H12">
        <f>pilot!I14</f>
        <v>2.6810999999999998</v>
      </c>
      <c r="I12">
        <f>pilot!L14</f>
        <v>2.6585000000000001</v>
      </c>
      <c r="J12">
        <f>pilot!M14</f>
        <v>3.1320999999999999</v>
      </c>
      <c r="K12">
        <f>pilot!P14</f>
        <v>1.7592000000000001</v>
      </c>
      <c r="L12">
        <f>pilot!Q14</f>
        <v>2.5874999999999999</v>
      </c>
      <c r="M12">
        <f>pilot!T14</f>
        <v>1.6552</v>
      </c>
      <c r="N12">
        <f>pilot!U14</f>
        <v>2.508</v>
      </c>
      <c r="O12">
        <f>pilot!X14</f>
        <v>2.6503999999999999</v>
      </c>
      <c r="P12">
        <f>pilot!Y14</f>
        <v>3.1343999999999999</v>
      </c>
      <c r="Q12">
        <f>pilot!Z14</f>
        <v>2.7867000000000002</v>
      </c>
      <c r="R12">
        <f>pilot!AA14</f>
        <v>1.6017999999999981</v>
      </c>
      <c r="S12">
        <f>pilot!AB14</f>
        <v>12.3629</v>
      </c>
      <c r="T12">
        <f>pilot!AC14</f>
        <v>16.7807</v>
      </c>
    </row>
    <row r="13" spans="1:20">
      <c r="A13" t="str">
        <f>pilot!A15</f>
        <v>llama2</v>
      </c>
      <c r="B13">
        <f>pilot!B15</f>
        <v>5.6399999999999902E-2</v>
      </c>
      <c r="C13">
        <f>pilot!C15</f>
        <v>2.1400000000000002E-2</v>
      </c>
      <c r="D13">
        <f>pilot!D15</f>
        <v>1.61E-2</v>
      </c>
      <c r="E13">
        <f>pilot!E15</f>
        <v>0</v>
      </c>
      <c r="F13">
        <f>pilot!G15</f>
        <v>0</v>
      </c>
      <c r="G13">
        <f>pilot!H15</f>
        <v>2.4500000000000001E-2</v>
      </c>
      <c r="H13">
        <f>pilot!I15</f>
        <v>0</v>
      </c>
      <c r="I13">
        <f>pilot!L15</f>
        <v>1.78E-2</v>
      </c>
      <c r="J13">
        <f>pilot!M15</f>
        <v>0</v>
      </c>
      <c r="K13">
        <f>pilot!P15</f>
        <v>6.6999999999999994E-3</v>
      </c>
      <c r="L13">
        <f>pilot!Q15</f>
        <v>0</v>
      </c>
      <c r="M13">
        <f>pilot!T15</f>
        <v>1.4999999999999999E-2</v>
      </c>
      <c r="N13">
        <f>pilot!U15</f>
        <v>0</v>
      </c>
      <c r="O13">
        <f>pilot!X15</f>
        <v>0.02</v>
      </c>
      <c r="P13">
        <f>pilot!Y15</f>
        <v>0</v>
      </c>
      <c r="Q13">
        <f>pilot!Z15</f>
        <v>5.6399999999999902E-2</v>
      </c>
      <c r="R13">
        <f>pilot!AA15</f>
        <v>2.1400000000000002E-2</v>
      </c>
      <c r="S13">
        <f>pilot!AB15</f>
        <v>0.10009999999999999</v>
      </c>
      <c r="T13">
        <f>pilot!AC15</f>
        <v>0</v>
      </c>
    </row>
    <row r="14" spans="1:20">
      <c r="A14" t="str">
        <f>pilot!A16</f>
        <v>llama3.1</v>
      </c>
      <c r="B14">
        <f>pilot!B16</f>
        <v>0.18069999999999989</v>
      </c>
      <c r="C14">
        <f>pilot!C16</f>
        <v>0.12990000000000002</v>
      </c>
      <c r="D14">
        <f>pilot!D16</f>
        <v>7.0300000000000015E-2</v>
      </c>
      <c r="E14">
        <f>pilot!E16</f>
        <v>1.6400000000000001E-2</v>
      </c>
      <c r="F14">
        <f>pilot!G16</f>
        <v>9.5900000000000013E-2</v>
      </c>
      <c r="G14">
        <f>pilot!H16</f>
        <v>9.9400000000000002E-2</v>
      </c>
      <c r="H14">
        <f>pilot!I16</f>
        <v>3.4099999999999998E-2</v>
      </c>
      <c r="I14">
        <f>pilot!L16</f>
        <v>0.2366</v>
      </c>
      <c r="J14">
        <f>pilot!M16</f>
        <v>6.7900000000000002E-2</v>
      </c>
      <c r="K14">
        <f>pilot!P16</f>
        <v>9.6199999999999994E-2</v>
      </c>
      <c r="L14">
        <f>pilot!Q16</f>
        <v>3.39E-2</v>
      </c>
      <c r="M14">
        <f>pilot!T16</f>
        <v>9.1899999999999996E-2</v>
      </c>
      <c r="N14">
        <f>pilot!U16</f>
        <v>1.9300000000000001E-2</v>
      </c>
      <c r="O14">
        <f>pilot!X16</f>
        <v>0.23680000000000001</v>
      </c>
      <c r="P14">
        <f>pilot!Y16</f>
        <v>2.7E-2</v>
      </c>
      <c r="Q14">
        <f>pilot!Z16</f>
        <v>0.18069999999999989</v>
      </c>
      <c r="R14">
        <f>pilot!AA16</f>
        <v>0.22580000000000003</v>
      </c>
      <c r="S14">
        <f>pilot!AB16</f>
        <v>0.83119999999999994</v>
      </c>
      <c r="T14">
        <f>pilot!AC16</f>
        <v>0.1986</v>
      </c>
    </row>
    <row r="15" spans="1:20">
      <c r="A15" t="str">
        <f>pilot!A17</f>
        <v>llama3.2</v>
      </c>
      <c r="B15">
        <f>pilot!B17</f>
        <v>5.0099999999999902E-2</v>
      </c>
      <c r="C15">
        <f>pilot!C17</f>
        <v>1.329999999999998E-2</v>
      </c>
      <c r="D15">
        <f>pilot!D17</f>
        <v>8.0600000000000005E-2</v>
      </c>
      <c r="E15">
        <f>pilot!E17</f>
        <v>0</v>
      </c>
      <c r="F15">
        <f>pilot!G17</f>
        <v>2.7500000000000004E-2</v>
      </c>
      <c r="G15">
        <f>pilot!H17</f>
        <v>0</v>
      </c>
      <c r="H15">
        <f>pilot!I17</f>
        <v>0</v>
      </c>
      <c r="I15">
        <f>pilot!L17</f>
        <v>0</v>
      </c>
      <c r="J15">
        <f>pilot!M17</f>
        <v>0</v>
      </c>
      <c r="K15">
        <f>pilot!P17</f>
        <v>8.6000000000000017E-3</v>
      </c>
      <c r="L15">
        <f>pilot!Q17</f>
        <v>0</v>
      </c>
      <c r="M15">
        <f>pilot!T17</f>
        <v>0</v>
      </c>
      <c r="N15">
        <f>pilot!U17</f>
        <v>0</v>
      </c>
      <c r="O15">
        <f>pilot!X17</f>
        <v>8.3000000000000001E-3</v>
      </c>
      <c r="P15">
        <f>pilot!Y17</f>
        <v>0</v>
      </c>
      <c r="Q15">
        <f>pilot!Z17</f>
        <v>5.0099999999999902E-2</v>
      </c>
      <c r="R15">
        <f>pilot!AA17</f>
        <v>4.0799999999999982E-2</v>
      </c>
      <c r="S15">
        <f>pilot!AB17</f>
        <v>9.7500000000000003E-2</v>
      </c>
      <c r="T15">
        <f>pilot!AC17</f>
        <v>0</v>
      </c>
    </row>
    <row r="16" spans="1:20">
      <c r="A16" t="str">
        <f>pilot!A18</f>
        <v>Mistral</v>
      </c>
      <c r="B16">
        <f>pilot!B18</f>
        <v>0.21019999999999991</v>
      </c>
      <c r="C16">
        <f>pilot!C18</f>
        <v>0.35599999999999998</v>
      </c>
      <c r="D16">
        <f>pilot!D18</f>
        <v>0.43630000000000002</v>
      </c>
      <c r="E16">
        <f>pilot!E18</f>
        <v>0.48719999999999997</v>
      </c>
      <c r="F16">
        <f>pilot!G18</f>
        <v>0.35170000000000001</v>
      </c>
      <c r="G16">
        <f>pilot!H18</f>
        <v>0.374</v>
      </c>
      <c r="H16">
        <f>pilot!I18</f>
        <v>0.35680000000000001</v>
      </c>
      <c r="I16">
        <f>pilot!L18</f>
        <v>0.31339999999999996</v>
      </c>
      <c r="J16">
        <f>pilot!M18</f>
        <v>0.52050000000000007</v>
      </c>
      <c r="K16">
        <f>pilot!P18</f>
        <v>0.31859999999999999</v>
      </c>
      <c r="L16">
        <f>pilot!Q18</f>
        <v>0.30820000000000003</v>
      </c>
      <c r="M16">
        <f>pilot!T18</f>
        <v>0.33999999999999997</v>
      </c>
      <c r="N16">
        <f>pilot!U18</f>
        <v>0.37230000000000002</v>
      </c>
      <c r="O16">
        <f>pilot!X18</f>
        <v>0.39040000000000002</v>
      </c>
      <c r="P16">
        <f>pilot!Y18</f>
        <v>0.36159999999999998</v>
      </c>
      <c r="Q16">
        <f>pilot!Z18</f>
        <v>0.21019999999999991</v>
      </c>
      <c r="R16">
        <f>pilot!AA18</f>
        <v>0.7077</v>
      </c>
      <c r="S16">
        <f>pilot!AB18</f>
        <v>2.1726999999999999</v>
      </c>
      <c r="T16">
        <f>pilot!AC18</f>
        <v>2.4066000000000001</v>
      </c>
    </row>
    <row r="17" spans="1:20">
      <c r="A17" t="str">
        <f>pilot!A19</f>
        <v>phi3-medium-128k</v>
      </c>
      <c r="B17">
        <f>pilot!B19</f>
        <v>0.28110000000000002</v>
      </c>
      <c r="C17">
        <f>pilot!C19</f>
        <v>8.4399999999999892E-2</v>
      </c>
      <c r="D17">
        <f>pilot!D19</f>
        <v>6.8500000000000005E-2</v>
      </c>
      <c r="E17">
        <f>pilot!E19</f>
        <v>2.18E-2</v>
      </c>
      <c r="F17">
        <f>pilot!G19</f>
        <v>5.7099999999999998E-2</v>
      </c>
      <c r="G17">
        <f>pilot!H19</f>
        <v>4.41E-2</v>
      </c>
      <c r="H17">
        <f>pilot!I19</f>
        <v>0</v>
      </c>
      <c r="I17">
        <f>pilot!L19</f>
        <v>2.8200000000000003E-2</v>
      </c>
      <c r="J17">
        <f>pilot!M19</f>
        <v>6.7999999999999988E-3</v>
      </c>
      <c r="K17">
        <f>pilot!P19</f>
        <v>1.4999999999999999E-2</v>
      </c>
      <c r="L17">
        <f>pilot!Q19</f>
        <v>0</v>
      </c>
      <c r="M17">
        <f>pilot!T19</f>
        <v>0</v>
      </c>
      <c r="N17">
        <f>pilot!U19</f>
        <v>0</v>
      </c>
      <c r="O17">
        <f>pilot!X19</f>
        <v>1.4700000000000001E-2</v>
      </c>
      <c r="P17">
        <f>pilot!Y19</f>
        <v>0</v>
      </c>
      <c r="Q17">
        <f>pilot!Z19</f>
        <v>0.28110000000000002</v>
      </c>
      <c r="R17">
        <f>pilot!AA19</f>
        <v>0.1414999999999999</v>
      </c>
      <c r="S17">
        <f>pilot!AB19</f>
        <v>0.17049999999999998</v>
      </c>
      <c r="T17">
        <f>pilot!AC19</f>
        <v>2.86E-2</v>
      </c>
    </row>
    <row r="18" spans="1:20">
      <c r="A18" t="str">
        <f>pilot!A20</f>
        <v>phi4</v>
      </c>
      <c r="B18">
        <f>pilot!B20</f>
        <v>2.0962000000000001</v>
      </c>
      <c r="C18">
        <f>pilot!C20</f>
        <v>0.1867999999999998</v>
      </c>
      <c r="D18">
        <f>pilot!D20</f>
        <v>8.5699999999999998E-2</v>
      </c>
      <c r="E18">
        <f>pilot!E20</f>
        <v>6.8599999999999994E-2</v>
      </c>
      <c r="F18">
        <f>pilot!G20</f>
        <v>0.12089999999999991</v>
      </c>
      <c r="G18">
        <f>pilot!H20</f>
        <v>0.1908</v>
      </c>
      <c r="H18">
        <f>pilot!I20</f>
        <v>0.23710000000000001</v>
      </c>
      <c r="I18">
        <f>pilot!L20</f>
        <v>0.47899999999999998</v>
      </c>
      <c r="J18">
        <f>pilot!M20</f>
        <v>0.54320000000000002</v>
      </c>
      <c r="K18">
        <f>pilot!P20</f>
        <v>0.54339999999999999</v>
      </c>
      <c r="L18">
        <f>pilot!Q20</f>
        <v>0.53780000000000006</v>
      </c>
      <c r="M18">
        <f>pilot!T20</f>
        <v>0.34329999999999999</v>
      </c>
      <c r="N18">
        <f>pilot!U20</f>
        <v>0.40759999999999996</v>
      </c>
      <c r="O18">
        <f>pilot!X20</f>
        <v>0.66589999999999994</v>
      </c>
      <c r="P18">
        <f>pilot!Y20</f>
        <v>0.48510000000000009</v>
      </c>
      <c r="Q18">
        <f>pilot!Z20</f>
        <v>2.0962000000000001</v>
      </c>
      <c r="R18">
        <f>pilot!AA20</f>
        <v>0.3076999999999997</v>
      </c>
      <c r="S18">
        <f>pilot!AB20</f>
        <v>2.3080999999999996</v>
      </c>
      <c r="T18">
        <f>pilot!AC20</f>
        <v>2.2793999999999999</v>
      </c>
    </row>
    <row r="19" spans="1:20">
      <c r="A19" t="str">
        <f>pilot!A21</f>
        <v>gemini-2.0-flash</v>
      </c>
      <c r="B19">
        <f>pilot!B21</f>
        <v>2.5924</v>
      </c>
      <c r="C19">
        <f>pilot!C21</f>
        <v>0.80399999999999894</v>
      </c>
      <c r="D19">
        <f>pilot!D21</f>
        <v>1.0316000000000001</v>
      </c>
      <c r="E19">
        <f>pilot!E21</f>
        <v>0.33039999999999997</v>
      </c>
      <c r="F19">
        <f>pilot!G21</f>
        <v>0.88160000000000005</v>
      </c>
      <c r="G19">
        <f>pilot!H21</f>
        <v>1.1011</v>
      </c>
      <c r="H19">
        <f>pilot!I21</f>
        <v>0.5766</v>
      </c>
      <c r="I19">
        <f>pilot!L21</f>
        <v>2.1002000000000001</v>
      </c>
      <c r="J19">
        <f>pilot!M21</f>
        <v>0.83719999999999994</v>
      </c>
      <c r="K19">
        <f>pilot!P21</f>
        <v>1.3197000000000001</v>
      </c>
      <c r="L19">
        <f>pilot!Q21</f>
        <v>0.52310000000000001</v>
      </c>
      <c r="M19">
        <f>pilot!T21</f>
        <v>1.2494000000000001</v>
      </c>
      <c r="N19">
        <f>pilot!U21</f>
        <v>0.6694</v>
      </c>
      <c r="O19">
        <f>pilot!X21</f>
        <v>2.0947</v>
      </c>
      <c r="P19">
        <f>pilot!Y21</f>
        <v>0.97</v>
      </c>
      <c r="Q19">
        <f>pilot!Z21</f>
        <v>2.5924</v>
      </c>
      <c r="R19">
        <f>pilot!AA21</f>
        <v>1.6855999999999991</v>
      </c>
      <c r="S19">
        <f>pilot!AB21</f>
        <v>8.8966999999999992</v>
      </c>
      <c r="T19">
        <f>pilot!AC21</f>
        <v>3.9066999999999998</v>
      </c>
    </row>
    <row r="20" spans="1:20">
      <c r="A20" t="str">
        <f>pilot!A22</f>
        <v>总计</v>
      </c>
      <c r="B20">
        <f>pilot!B22</f>
        <v>17.055</v>
      </c>
      <c r="C20">
        <f>pilot!C22</f>
        <v>4.382699999999998</v>
      </c>
      <c r="D20">
        <f>pilot!D22</f>
        <v>6.6936000000000009</v>
      </c>
      <c r="E20">
        <f>pilot!E22</f>
        <v>7.0096999999999996</v>
      </c>
      <c r="F20">
        <f>pilot!G22</f>
        <v>4.6305999999999949</v>
      </c>
      <c r="G20">
        <f>pilot!H22</f>
        <v>6.8964999999999996</v>
      </c>
      <c r="H20">
        <f>pilot!I22</f>
        <v>7.7216999999999993</v>
      </c>
      <c r="I20">
        <f>pilot!L22</f>
        <v>11.534499999999998</v>
      </c>
      <c r="J20">
        <f>pilot!M22</f>
        <v>9.4617000000000004</v>
      </c>
      <c r="K20">
        <f>pilot!P22</f>
        <v>5.9277999999999995</v>
      </c>
      <c r="L20">
        <f>pilot!Q22</f>
        <v>6.8231000000000002</v>
      </c>
      <c r="M20">
        <f>pilot!T22</f>
        <v>6.3251999999999988</v>
      </c>
      <c r="N20">
        <f>pilot!U22</f>
        <v>7.6301000000000005</v>
      </c>
      <c r="O20">
        <f>pilot!X22</f>
        <v>11.93</v>
      </c>
      <c r="P20">
        <f>pilot!Y22</f>
        <v>9.4837000000000007</v>
      </c>
      <c r="Q20">
        <f>pilot!Z22</f>
        <v>17.055</v>
      </c>
      <c r="R20">
        <f>pilot!AA22</f>
        <v>9.0132999999999939</v>
      </c>
      <c r="S20">
        <f>pilot!AB22</f>
        <v>49.307599999999994</v>
      </c>
      <c r="T20">
        <f>pilot!AC22</f>
        <v>48.13</v>
      </c>
    </row>
    <row r="28" spans="1:20">
      <c r="B28" t="str">
        <f t="shared" ref="B28:P28" si="0">B1</f>
        <v>列标签</v>
      </c>
      <c r="C28">
        <f t="shared" si="0"/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f t="shared" si="0"/>
        <v>0</v>
      </c>
      <c r="L28">
        <f t="shared" si="0"/>
        <v>0</v>
      </c>
      <c r="M28">
        <f t="shared" si="0"/>
        <v>0</v>
      </c>
      <c r="N28">
        <f t="shared" si="0"/>
        <v>0</v>
      </c>
      <c r="O28">
        <f t="shared" si="0"/>
        <v>0</v>
      </c>
      <c r="P28">
        <f t="shared" si="0"/>
        <v>0</v>
      </c>
    </row>
    <row r="29" spans="1:20">
      <c r="B29" t="str">
        <f t="shared" ref="B29:P29" si="1">B2</f>
        <v>cascade</v>
      </c>
      <c r="C29">
        <f t="shared" si="1"/>
        <v>0</v>
      </c>
      <c r="D29">
        <f t="shared" si="1"/>
        <v>0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  <c r="K29" t="str">
        <f t="shared" si="1"/>
        <v>direct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20">
      <c r="A30" t="str">
        <f>A4</f>
        <v>行标签</v>
      </c>
      <c r="B30">
        <f t="shared" ref="B30:P30" si="2">B3</f>
        <v>1</v>
      </c>
      <c r="C30">
        <f t="shared" si="2"/>
        <v>0</v>
      </c>
      <c r="D30">
        <f t="shared" si="2"/>
        <v>0</v>
      </c>
      <c r="E30">
        <f t="shared" si="2"/>
        <v>0</v>
      </c>
      <c r="F30">
        <f t="shared" si="2"/>
        <v>2</v>
      </c>
      <c r="G30">
        <f t="shared" si="2"/>
        <v>0</v>
      </c>
      <c r="H30">
        <f t="shared" si="2"/>
        <v>0</v>
      </c>
      <c r="I30">
        <f t="shared" si="2"/>
        <v>3</v>
      </c>
      <c r="J30">
        <f t="shared" si="2"/>
        <v>0</v>
      </c>
      <c r="K30">
        <f t="shared" si="2"/>
        <v>1</v>
      </c>
      <c r="L30">
        <f t="shared" si="2"/>
        <v>0</v>
      </c>
      <c r="M30">
        <f t="shared" si="2"/>
        <v>2</v>
      </c>
      <c r="N30">
        <f t="shared" si="2"/>
        <v>0</v>
      </c>
      <c r="O30">
        <f t="shared" si="2"/>
        <v>3</v>
      </c>
      <c r="P30">
        <f t="shared" si="2"/>
        <v>0</v>
      </c>
    </row>
    <row r="31" spans="1:20">
      <c r="A31" t="str">
        <f>A5</f>
        <v>codegemma</v>
      </c>
      <c r="B31" t="s">
        <v>585</v>
      </c>
      <c r="C31" t="s">
        <v>585</v>
      </c>
      <c r="D31" t="s">
        <v>585</v>
      </c>
      <c r="E31" t="s">
        <v>585</v>
      </c>
      <c r="F31" t="s">
        <v>585</v>
      </c>
      <c r="G31" t="s">
        <v>585</v>
      </c>
      <c r="H31" t="s">
        <v>585</v>
      </c>
      <c r="I31">
        <f>I5/5</f>
        <v>8.6800000000000016E-2</v>
      </c>
      <c r="J31">
        <f>J5/5</f>
        <v>0.12003999999999999</v>
      </c>
      <c r="K31" t="s">
        <v>585</v>
      </c>
      <c r="L31" t="s">
        <v>585</v>
      </c>
      <c r="M31" t="s">
        <v>585</v>
      </c>
      <c r="N31" t="s">
        <v>585</v>
      </c>
      <c r="O31">
        <f>O5/5</f>
        <v>9.985999999999999E-2</v>
      </c>
      <c r="P31">
        <f>P5/5</f>
        <v>0.14748</v>
      </c>
    </row>
    <row r="32" spans="1:20">
      <c r="A32" t="str">
        <f>A6</f>
        <v>codellama</v>
      </c>
      <c r="B32" t="s">
        <v>585</v>
      </c>
      <c r="C32" t="s">
        <v>585</v>
      </c>
      <c r="D32" t="s">
        <v>585</v>
      </c>
      <c r="E32" t="s">
        <v>585</v>
      </c>
      <c r="F32" t="s">
        <v>585</v>
      </c>
      <c r="G32" t="s">
        <v>585</v>
      </c>
      <c r="H32" t="s">
        <v>585</v>
      </c>
      <c r="I32">
        <f>I6/5</f>
        <v>1.9660000000000004E-2</v>
      </c>
      <c r="J32">
        <f>J6/5</f>
        <v>8.3999999999999993E-4</v>
      </c>
      <c r="K32" t="s">
        <v>585</v>
      </c>
      <c r="L32" t="s">
        <v>585</v>
      </c>
      <c r="M32" t="s">
        <v>585</v>
      </c>
      <c r="N32" t="s">
        <v>585</v>
      </c>
      <c r="O32">
        <f>O6/5</f>
        <v>5.4400000000000004E-2</v>
      </c>
      <c r="P32">
        <f>P6/5</f>
        <v>9.859999999999999E-3</v>
      </c>
    </row>
    <row r="33" spans="1:16">
      <c r="A33" t="str">
        <f>A7</f>
        <v>gemini-1.5-pro</v>
      </c>
      <c r="B33">
        <f>B7/5</f>
        <v>0.49478</v>
      </c>
      <c r="C33">
        <f t="shared" ref="C33:P33" si="3">C7/5</f>
        <v>0.14008000000000001</v>
      </c>
      <c r="D33">
        <f t="shared" si="3"/>
        <v>0.31960000000000005</v>
      </c>
      <c r="E33">
        <f t="shared" si="3"/>
        <v>0.18151999999999999</v>
      </c>
      <c r="F33">
        <f t="shared" si="3"/>
        <v>0.15219999999999981</v>
      </c>
      <c r="G33">
        <f t="shared" si="3"/>
        <v>0.31042000000000003</v>
      </c>
      <c r="H33">
        <f t="shared" si="3"/>
        <v>0.25620000000000004</v>
      </c>
      <c r="I33">
        <f t="shared" si="3"/>
        <v>0.44901999999999997</v>
      </c>
      <c r="J33">
        <f t="shared" si="3"/>
        <v>0.22061999999999998</v>
      </c>
      <c r="K33">
        <f t="shared" si="3"/>
        <v>0.15972</v>
      </c>
      <c r="L33">
        <f t="shared" si="3"/>
        <v>9.9879999999999997E-2</v>
      </c>
      <c r="M33">
        <f t="shared" si="3"/>
        <v>0.24318000000000001</v>
      </c>
      <c r="N33">
        <f t="shared" si="3"/>
        <v>0.22045999999999996</v>
      </c>
      <c r="O33">
        <f t="shared" si="3"/>
        <v>0.46512000000000003</v>
      </c>
      <c r="P33">
        <f t="shared" si="3"/>
        <v>0.27901999999999999</v>
      </c>
    </row>
    <row r="34" spans="1:16">
      <c r="A34" t="str">
        <f>A19</f>
        <v>gemini-2.0-flash</v>
      </c>
      <c r="B34">
        <f t="shared" ref="B34:P34" si="4">B19/5</f>
        <v>0.51848000000000005</v>
      </c>
      <c r="C34">
        <f t="shared" si="4"/>
        <v>0.16079999999999978</v>
      </c>
      <c r="D34">
        <f t="shared" si="4"/>
        <v>0.20632</v>
      </c>
      <c r="E34">
        <f t="shared" si="4"/>
        <v>6.608E-2</v>
      </c>
      <c r="F34">
        <f t="shared" si="4"/>
        <v>0.17632</v>
      </c>
      <c r="G34">
        <f t="shared" si="4"/>
        <v>0.22022</v>
      </c>
      <c r="H34">
        <f t="shared" si="4"/>
        <v>0.11532000000000001</v>
      </c>
      <c r="I34">
        <f t="shared" si="4"/>
        <v>0.42004000000000002</v>
      </c>
      <c r="J34">
        <f t="shared" si="4"/>
        <v>0.16743999999999998</v>
      </c>
      <c r="K34">
        <f t="shared" si="4"/>
        <v>0.26394000000000001</v>
      </c>
      <c r="L34">
        <f t="shared" si="4"/>
        <v>0.10462</v>
      </c>
      <c r="M34">
        <f t="shared" si="4"/>
        <v>0.24988000000000002</v>
      </c>
      <c r="N34">
        <f t="shared" si="4"/>
        <v>0.13388</v>
      </c>
      <c r="O34">
        <f t="shared" si="4"/>
        <v>0.41893999999999998</v>
      </c>
      <c r="P34">
        <f t="shared" si="4"/>
        <v>0.19400000000000001</v>
      </c>
    </row>
    <row r="35" spans="1:16">
      <c r="A35" t="str">
        <f t="shared" ref="A35:A45" si="5">A8</f>
        <v>gemini-2.0-pro-exp</v>
      </c>
      <c r="B35">
        <f>B8/1</f>
        <v>0.49440000000000001</v>
      </c>
      <c r="C35">
        <f t="shared" ref="C35:P35" si="6">C8/1</f>
        <v>0.13689999999999999</v>
      </c>
      <c r="D35">
        <f t="shared" si="6"/>
        <v>0.1686</v>
      </c>
      <c r="E35">
        <f t="shared" si="6"/>
        <v>5.0900000000000001E-2</v>
      </c>
      <c r="F35">
        <f t="shared" si="6"/>
        <v>0.1993</v>
      </c>
      <c r="G35">
        <f t="shared" si="6"/>
        <v>0.2409</v>
      </c>
      <c r="H35">
        <f t="shared" si="6"/>
        <v>0.1091</v>
      </c>
      <c r="I35">
        <f t="shared" si="6"/>
        <v>0.41720000000000002</v>
      </c>
      <c r="J35">
        <f t="shared" si="6"/>
        <v>0.1487</v>
      </c>
      <c r="K35">
        <f t="shared" si="6"/>
        <v>2.6100000000000005E-2</v>
      </c>
      <c r="L35">
        <f t="shared" si="6"/>
        <v>0</v>
      </c>
      <c r="M35">
        <f t="shared" si="6"/>
        <v>0.3019</v>
      </c>
      <c r="N35">
        <f t="shared" si="6"/>
        <v>0.16220000000000001</v>
      </c>
      <c r="O35">
        <f t="shared" si="6"/>
        <v>0.3695</v>
      </c>
      <c r="P35">
        <f t="shared" si="6"/>
        <v>0.10390000000000001</v>
      </c>
    </row>
    <row r="36" spans="1:16">
      <c r="A36" t="str">
        <f t="shared" si="5"/>
        <v>gemma</v>
      </c>
      <c r="B36">
        <f t="shared" ref="B36:P36" si="7">B9/5</f>
        <v>0.38075999999999999</v>
      </c>
      <c r="C36">
        <f t="shared" si="7"/>
        <v>5.703999999999998E-2</v>
      </c>
      <c r="D36">
        <f t="shared" si="7"/>
        <v>5.1220000000000002E-2</v>
      </c>
      <c r="E36">
        <f t="shared" si="7"/>
        <v>0</v>
      </c>
      <c r="F36">
        <f t="shared" si="7"/>
        <v>6.9819999999999993E-2</v>
      </c>
      <c r="G36">
        <f t="shared" si="7"/>
        <v>6.3659999999999994E-2</v>
      </c>
      <c r="H36">
        <f t="shared" si="7"/>
        <v>0</v>
      </c>
      <c r="I36">
        <f t="shared" si="7"/>
        <v>5.91E-2</v>
      </c>
      <c r="J36">
        <f t="shared" si="7"/>
        <v>0</v>
      </c>
      <c r="K36">
        <f t="shared" si="7"/>
        <v>1.9459999999999998E-2</v>
      </c>
      <c r="L36">
        <f t="shared" si="7"/>
        <v>0</v>
      </c>
      <c r="M36">
        <f t="shared" si="7"/>
        <v>2.376E-2</v>
      </c>
      <c r="N36">
        <f t="shared" si="7"/>
        <v>0</v>
      </c>
      <c r="O36">
        <f t="shared" si="7"/>
        <v>5.3839999999999999E-2</v>
      </c>
      <c r="P36">
        <f t="shared" si="7"/>
        <v>0</v>
      </c>
    </row>
    <row r="37" spans="1:16">
      <c r="A37" t="str">
        <f t="shared" si="5"/>
        <v>gemma2</v>
      </c>
      <c r="B37">
        <f t="shared" ref="B37:P37" si="8">B10/5</f>
        <v>0.40248000000000006</v>
      </c>
      <c r="C37">
        <f t="shared" si="8"/>
        <v>7.8979999999999967E-2</v>
      </c>
      <c r="D37">
        <f t="shared" si="8"/>
        <v>7.533999999999999E-2</v>
      </c>
      <c r="E37">
        <f t="shared" si="8"/>
        <v>9.3199999999999991E-2</v>
      </c>
      <c r="F37">
        <f t="shared" si="8"/>
        <v>7.7019999999999991E-2</v>
      </c>
      <c r="G37">
        <f t="shared" si="8"/>
        <v>9.0539999999999995E-2</v>
      </c>
      <c r="H37">
        <f t="shared" si="8"/>
        <v>6.6180000000000003E-2</v>
      </c>
      <c r="I37">
        <f t="shared" si="8"/>
        <v>7.980000000000001E-2</v>
      </c>
      <c r="J37">
        <f t="shared" si="8"/>
        <v>6.2619999999999995E-2</v>
      </c>
      <c r="K37">
        <f t="shared" si="8"/>
        <v>5.4960000000000009E-2</v>
      </c>
      <c r="L37">
        <f t="shared" si="8"/>
        <v>8.9340000000000003E-2</v>
      </c>
      <c r="M37">
        <f t="shared" si="8"/>
        <v>5.9660000000000005E-2</v>
      </c>
      <c r="N37">
        <f t="shared" si="8"/>
        <v>6.5880000000000008E-2</v>
      </c>
      <c r="O37">
        <f t="shared" si="8"/>
        <v>8.0699999999999994E-2</v>
      </c>
      <c r="P37">
        <f t="shared" si="8"/>
        <v>5.1880000000000003E-2</v>
      </c>
    </row>
    <row r="38" spans="1:16">
      <c r="A38" t="str">
        <f t="shared" si="5"/>
        <v>gpt-3.5-turbo-0125</v>
      </c>
      <c r="B38">
        <f t="shared" ref="B38:P38" si="9">B11/5</f>
        <v>0.38334000000000007</v>
      </c>
      <c r="C38">
        <f t="shared" si="9"/>
        <v>8.8179999999999981E-2</v>
      </c>
      <c r="D38">
        <f t="shared" si="9"/>
        <v>0.13734000000000002</v>
      </c>
      <c r="E38">
        <f t="shared" si="9"/>
        <v>0.38463999999999998</v>
      </c>
      <c r="F38">
        <f t="shared" si="9"/>
        <v>0.12563999999999959</v>
      </c>
      <c r="G38">
        <f t="shared" si="9"/>
        <v>0.13547999999999999</v>
      </c>
      <c r="H38">
        <f t="shared" si="9"/>
        <v>0.42300000000000004</v>
      </c>
      <c r="I38">
        <f t="shared" si="9"/>
        <v>0.36234</v>
      </c>
      <c r="J38">
        <f t="shared" si="9"/>
        <v>0.43694000000000005</v>
      </c>
      <c r="K38">
        <f t="shared" si="9"/>
        <v>0.13272</v>
      </c>
      <c r="L38">
        <f t="shared" si="9"/>
        <v>0.37730000000000002</v>
      </c>
      <c r="M38">
        <f t="shared" si="9"/>
        <v>0.1391</v>
      </c>
      <c r="N38">
        <f t="shared" si="9"/>
        <v>0.41192000000000001</v>
      </c>
      <c r="O38">
        <f t="shared" si="9"/>
        <v>0.34193999999999997</v>
      </c>
      <c r="P38">
        <f t="shared" si="9"/>
        <v>0.3921</v>
      </c>
    </row>
    <row r="39" spans="1:16">
      <c r="A39" t="str">
        <f t="shared" si="5"/>
        <v>gpt-4o</v>
      </c>
      <c r="B39">
        <f t="shared" ref="B39:P39" si="10">B12/5</f>
        <v>0.55734000000000006</v>
      </c>
      <c r="C39">
        <f t="shared" si="10"/>
        <v>0.16572000000000001</v>
      </c>
      <c r="D39">
        <f t="shared" si="10"/>
        <v>0.36367999999999989</v>
      </c>
      <c r="E39">
        <f t="shared" si="10"/>
        <v>0.54752000000000001</v>
      </c>
      <c r="F39">
        <f t="shared" si="10"/>
        <v>0.15463999999999961</v>
      </c>
      <c r="G39">
        <f t="shared" si="10"/>
        <v>0.36424000000000001</v>
      </c>
      <c r="H39">
        <f t="shared" si="10"/>
        <v>0.53621999999999992</v>
      </c>
      <c r="I39">
        <f t="shared" si="10"/>
        <v>0.53170000000000006</v>
      </c>
      <c r="J39">
        <f t="shared" si="10"/>
        <v>0.62641999999999998</v>
      </c>
      <c r="K39">
        <f t="shared" si="10"/>
        <v>0.35184000000000004</v>
      </c>
      <c r="L39">
        <f t="shared" si="10"/>
        <v>0.51749999999999996</v>
      </c>
      <c r="M39">
        <f t="shared" si="10"/>
        <v>0.33104</v>
      </c>
      <c r="N39">
        <f t="shared" si="10"/>
        <v>0.50160000000000005</v>
      </c>
      <c r="O39">
        <f t="shared" si="10"/>
        <v>0.53008</v>
      </c>
      <c r="P39">
        <f t="shared" si="10"/>
        <v>0.62687999999999999</v>
      </c>
    </row>
    <row r="40" spans="1:16">
      <c r="A40" t="str">
        <f t="shared" si="5"/>
        <v>llama2</v>
      </c>
      <c r="B40">
        <f t="shared" ref="B40:P40" si="11">B13/5</f>
        <v>1.1279999999999981E-2</v>
      </c>
      <c r="C40">
        <f t="shared" si="11"/>
        <v>4.2800000000000008E-3</v>
      </c>
      <c r="D40">
        <f t="shared" si="11"/>
        <v>3.2199999999999998E-3</v>
      </c>
      <c r="E40">
        <f t="shared" si="11"/>
        <v>0</v>
      </c>
      <c r="F40">
        <f t="shared" si="11"/>
        <v>0</v>
      </c>
      <c r="G40">
        <f t="shared" si="11"/>
        <v>4.8999999999999998E-3</v>
      </c>
      <c r="H40">
        <f t="shared" si="11"/>
        <v>0</v>
      </c>
      <c r="I40">
        <f t="shared" si="11"/>
        <v>3.5599999999999998E-3</v>
      </c>
      <c r="J40">
        <f t="shared" si="11"/>
        <v>0</v>
      </c>
      <c r="K40">
        <f t="shared" si="11"/>
        <v>1.3399999999999998E-3</v>
      </c>
      <c r="L40">
        <f t="shared" si="11"/>
        <v>0</v>
      </c>
      <c r="M40">
        <f t="shared" si="11"/>
        <v>3.0000000000000001E-3</v>
      </c>
      <c r="N40">
        <f t="shared" si="11"/>
        <v>0</v>
      </c>
      <c r="O40">
        <f t="shared" si="11"/>
        <v>4.0000000000000001E-3</v>
      </c>
      <c r="P40">
        <f t="shared" si="11"/>
        <v>0</v>
      </c>
    </row>
    <row r="41" spans="1:16">
      <c r="A41" t="str">
        <f t="shared" si="5"/>
        <v>llama3.1</v>
      </c>
      <c r="B41">
        <f t="shared" ref="B41:P41" si="12">B14/5</f>
        <v>3.6139999999999978E-2</v>
      </c>
      <c r="C41">
        <f t="shared" si="12"/>
        <v>2.5980000000000003E-2</v>
      </c>
      <c r="D41">
        <f t="shared" si="12"/>
        <v>1.4060000000000003E-2</v>
      </c>
      <c r="E41">
        <f t="shared" si="12"/>
        <v>3.2800000000000004E-3</v>
      </c>
      <c r="F41">
        <f t="shared" si="12"/>
        <v>1.9180000000000003E-2</v>
      </c>
      <c r="G41">
        <f t="shared" si="12"/>
        <v>1.9880000000000002E-2</v>
      </c>
      <c r="H41">
        <f t="shared" si="12"/>
        <v>6.8199999999999997E-3</v>
      </c>
      <c r="I41">
        <f t="shared" si="12"/>
        <v>4.7320000000000001E-2</v>
      </c>
      <c r="J41">
        <f t="shared" si="12"/>
        <v>1.358E-2</v>
      </c>
      <c r="K41">
        <f t="shared" si="12"/>
        <v>1.924E-2</v>
      </c>
      <c r="L41">
        <f t="shared" si="12"/>
        <v>6.7799999999999996E-3</v>
      </c>
      <c r="M41">
        <f t="shared" si="12"/>
        <v>1.8380000000000001E-2</v>
      </c>
      <c r="N41">
        <f t="shared" si="12"/>
        <v>3.8600000000000001E-3</v>
      </c>
      <c r="O41">
        <f t="shared" si="12"/>
        <v>4.7359999999999999E-2</v>
      </c>
      <c r="P41">
        <f t="shared" si="12"/>
        <v>5.4000000000000003E-3</v>
      </c>
    </row>
    <row r="42" spans="1:16">
      <c r="A42" t="str">
        <f t="shared" si="5"/>
        <v>llama3.2</v>
      </c>
      <c r="B42">
        <f t="shared" ref="B42:P42" si="13">B15/5</f>
        <v>1.001999999999998E-2</v>
      </c>
      <c r="C42">
        <f t="shared" si="13"/>
        <v>2.6599999999999961E-3</v>
      </c>
      <c r="D42">
        <f t="shared" si="13"/>
        <v>1.6120000000000002E-2</v>
      </c>
      <c r="E42">
        <f t="shared" si="13"/>
        <v>0</v>
      </c>
      <c r="F42">
        <f t="shared" si="13"/>
        <v>5.5000000000000005E-3</v>
      </c>
      <c r="G42">
        <f t="shared" si="13"/>
        <v>0</v>
      </c>
      <c r="H42">
        <f t="shared" si="13"/>
        <v>0</v>
      </c>
      <c r="I42">
        <f t="shared" si="13"/>
        <v>0</v>
      </c>
      <c r="J42">
        <f t="shared" si="13"/>
        <v>0</v>
      </c>
      <c r="K42">
        <f t="shared" si="13"/>
        <v>1.7200000000000004E-3</v>
      </c>
      <c r="L42">
        <f t="shared" si="13"/>
        <v>0</v>
      </c>
      <c r="M42">
        <f t="shared" si="13"/>
        <v>0</v>
      </c>
      <c r="N42">
        <f t="shared" si="13"/>
        <v>0</v>
      </c>
      <c r="O42">
        <f t="shared" si="13"/>
        <v>1.66E-3</v>
      </c>
      <c r="P42">
        <f t="shared" si="13"/>
        <v>0</v>
      </c>
    </row>
    <row r="43" spans="1:16">
      <c r="A43" t="str">
        <f t="shared" si="5"/>
        <v>Mistral</v>
      </c>
      <c r="B43">
        <f t="shared" ref="B43:P43" si="14">B16/5</f>
        <v>4.203999999999998E-2</v>
      </c>
      <c r="C43">
        <f t="shared" si="14"/>
        <v>7.1199999999999999E-2</v>
      </c>
      <c r="D43">
        <f t="shared" si="14"/>
        <v>8.7260000000000004E-2</v>
      </c>
      <c r="E43">
        <f t="shared" si="14"/>
        <v>9.7439999999999999E-2</v>
      </c>
      <c r="F43">
        <f t="shared" si="14"/>
        <v>7.034E-2</v>
      </c>
      <c r="G43">
        <f t="shared" si="14"/>
        <v>7.4800000000000005E-2</v>
      </c>
      <c r="H43">
        <f t="shared" si="14"/>
        <v>7.1360000000000007E-2</v>
      </c>
      <c r="I43">
        <f t="shared" si="14"/>
        <v>6.2679999999999986E-2</v>
      </c>
      <c r="J43">
        <f t="shared" si="14"/>
        <v>0.10410000000000001</v>
      </c>
      <c r="K43">
        <f t="shared" si="14"/>
        <v>6.3719999999999999E-2</v>
      </c>
      <c r="L43">
        <f t="shared" si="14"/>
        <v>6.1640000000000007E-2</v>
      </c>
      <c r="M43">
        <f t="shared" si="14"/>
        <v>6.7999999999999991E-2</v>
      </c>
      <c r="N43">
        <f t="shared" si="14"/>
        <v>7.4459999999999998E-2</v>
      </c>
      <c r="O43">
        <f t="shared" si="14"/>
        <v>7.8080000000000011E-2</v>
      </c>
      <c r="P43">
        <f t="shared" si="14"/>
        <v>7.2319999999999995E-2</v>
      </c>
    </row>
    <row r="44" spans="1:16">
      <c r="A44" t="str">
        <f t="shared" si="5"/>
        <v>phi3-medium-128k</v>
      </c>
      <c r="B44">
        <f t="shared" ref="B44:P44" si="15">B17/5</f>
        <v>5.6220000000000006E-2</v>
      </c>
      <c r="C44">
        <f t="shared" si="15"/>
        <v>1.6879999999999978E-2</v>
      </c>
      <c r="D44">
        <f t="shared" si="15"/>
        <v>1.37E-2</v>
      </c>
      <c r="E44">
        <f t="shared" si="15"/>
        <v>4.3600000000000002E-3</v>
      </c>
      <c r="F44">
        <f t="shared" si="15"/>
        <v>1.142E-2</v>
      </c>
      <c r="G44">
        <f t="shared" si="15"/>
        <v>8.8199999999999997E-3</v>
      </c>
      <c r="H44">
        <f t="shared" si="15"/>
        <v>0</v>
      </c>
      <c r="I44">
        <f t="shared" si="15"/>
        <v>5.6400000000000009E-3</v>
      </c>
      <c r="J44">
        <f t="shared" si="15"/>
        <v>1.3599999999999997E-3</v>
      </c>
      <c r="K44">
        <f t="shared" si="15"/>
        <v>3.0000000000000001E-3</v>
      </c>
      <c r="L44">
        <f t="shared" si="15"/>
        <v>0</v>
      </c>
      <c r="M44">
        <f t="shared" si="15"/>
        <v>0</v>
      </c>
      <c r="N44">
        <f t="shared" si="15"/>
        <v>0</v>
      </c>
      <c r="O44">
        <f t="shared" si="15"/>
        <v>2.9400000000000003E-3</v>
      </c>
      <c r="P44">
        <f t="shared" si="15"/>
        <v>0</v>
      </c>
    </row>
    <row r="45" spans="1:16">
      <c r="A45" t="str">
        <f t="shared" si="5"/>
        <v>phi4</v>
      </c>
      <c r="B45">
        <f t="shared" ref="B45:P45" si="16">B18/5</f>
        <v>0.41924</v>
      </c>
      <c r="C45">
        <f t="shared" si="16"/>
        <v>3.7359999999999963E-2</v>
      </c>
      <c r="D45">
        <f t="shared" si="16"/>
        <v>1.7139999999999999E-2</v>
      </c>
      <c r="E45">
        <f t="shared" si="16"/>
        <v>1.372E-2</v>
      </c>
      <c r="F45">
        <f t="shared" si="16"/>
        <v>2.4179999999999983E-2</v>
      </c>
      <c r="G45">
        <f t="shared" si="16"/>
        <v>3.8159999999999999E-2</v>
      </c>
      <c r="H45">
        <f t="shared" si="16"/>
        <v>4.7420000000000004E-2</v>
      </c>
      <c r="I45">
        <f t="shared" si="16"/>
        <v>9.5799999999999996E-2</v>
      </c>
      <c r="J45">
        <f t="shared" si="16"/>
        <v>0.10864</v>
      </c>
      <c r="K45">
        <f t="shared" si="16"/>
        <v>0.10868</v>
      </c>
      <c r="L45">
        <f t="shared" si="16"/>
        <v>0.10756000000000002</v>
      </c>
      <c r="M45">
        <f t="shared" si="16"/>
        <v>6.8659999999999999E-2</v>
      </c>
      <c r="N45">
        <f t="shared" si="16"/>
        <v>8.1519999999999995E-2</v>
      </c>
      <c r="O45">
        <f t="shared" si="16"/>
        <v>0.13317999999999999</v>
      </c>
      <c r="P45">
        <f t="shared" si="16"/>
        <v>9.7020000000000023E-2</v>
      </c>
    </row>
    <row r="46" spans="1:16">
      <c r="A46" t="str">
        <f>A20</f>
        <v>总计</v>
      </c>
      <c r="B46">
        <f t="shared" ref="B46:H46" si="17">SUM(B33:B45)/13</f>
        <v>0.29280923076923082</v>
      </c>
      <c r="C46">
        <f t="shared" si="17"/>
        <v>7.5850769230769208E-2</v>
      </c>
      <c r="D46">
        <f t="shared" si="17"/>
        <v>0.11335384615384614</v>
      </c>
      <c r="E46">
        <f t="shared" si="17"/>
        <v>0.11097384615384615</v>
      </c>
      <c r="F46">
        <f t="shared" si="17"/>
        <v>8.3504615384615302E-2</v>
      </c>
      <c r="G46">
        <f t="shared" si="17"/>
        <v>0.12092461538461535</v>
      </c>
      <c r="H46">
        <f t="shared" si="17"/>
        <v>0.12550923076923076</v>
      </c>
      <c r="I46">
        <f>SUM(I31:I45)/16</f>
        <v>0.16504124999999997</v>
      </c>
      <c r="J46">
        <f>SUM(J31:J45)/16</f>
        <v>0.12570624999999999</v>
      </c>
      <c r="K46">
        <f>SUM(K33:K45)/13</f>
        <v>9.2803076923076905E-2</v>
      </c>
      <c r="L46">
        <f>SUM(L33:L45)/13</f>
        <v>0.10497076923076923</v>
      </c>
      <c r="M46">
        <f>SUM(M33:M45)/13</f>
        <v>0.11588923076923077</v>
      </c>
      <c r="N46">
        <f>SUM(N33:N45)/13</f>
        <v>0.12736769230769232</v>
      </c>
      <c r="O46">
        <f>SUM(O31:O45)/16</f>
        <v>0.1676</v>
      </c>
      <c r="P46">
        <f>SUM(P31:P45)/16</f>
        <v>0.12374125000000001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F6F8E-0406-4E59-9956-CF04A05AB8E8}">
  <dimension ref="A1:U22"/>
  <sheetViews>
    <sheetView workbookViewId="0">
      <selection activeCell="M12" sqref="M12"/>
    </sheetView>
  </sheetViews>
  <sheetFormatPr defaultRowHeight="14"/>
  <cols>
    <col min="2" max="2" width="17.1640625" bestFit="1" customWidth="1"/>
    <col min="3" max="3" width="20.25" bestFit="1" customWidth="1"/>
    <col min="4" max="4" width="20.1640625" bestFit="1" customWidth="1"/>
    <col min="5" max="5" width="12.4140625" bestFit="1" customWidth="1"/>
    <col min="6" max="6" width="16.6640625" bestFit="1" customWidth="1"/>
    <col min="7" max="7" width="20.1640625" bestFit="1" customWidth="1"/>
    <col min="8" max="8" width="12.4140625" bestFit="1" customWidth="1"/>
    <col min="9" max="9" width="16.6640625" bestFit="1" customWidth="1"/>
    <col min="10" max="10" width="12.4140625" hidden="1" customWidth="1"/>
    <col min="11" max="11" width="16.6640625" hidden="1" customWidth="1"/>
    <col min="12" max="12" width="12.4140625" bestFit="1" customWidth="1"/>
    <col min="13" max="13" width="16.6640625" bestFit="1" customWidth="1"/>
    <col min="14" max="14" width="12.4140625" bestFit="1" customWidth="1"/>
    <col min="15" max="15" width="16.6640625" bestFit="1" customWidth="1"/>
    <col min="16" max="16" width="12.4140625" bestFit="1" customWidth="1"/>
    <col min="17" max="17" width="16.6640625" bestFit="1" customWidth="1"/>
    <col min="18" max="18" width="24" bestFit="1" customWidth="1"/>
    <col min="19" max="19" width="23.9140625" bestFit="1" customWidth="1"/>
    <col min="20" max="20" width="16.1640625" bestFit="1" customWidth="1"/>
    <col min="21" max="21" width="20.4140625" bestFit="1" customWidth="1"/>
  </cols>
  <sheetData>
    <row r="1" spans="1:21">
      <c r="C1" t="str">
        <f>pilot!B4</f>
        <v>cascade</v>
      </c>
      <c r="L1" t="str">
        <f>pilot!N4</f>
        <v>direct</v>
      </c>
      <c r="R1" t="str">
        <f>pilot!Z4</f>
        <v>求和项:checklist-value汇总</v>
      </c>
      <c r="S1" t="str">
        <f>pilot!AA4</f>
        <v>求和项:skeleton-value汇总</v>
      </c>
      <c r="T1" t="str">
        <f>pilot!AB4</f>
        <v>求和项:code汇总</v>
      </c>
      <c r="U1" t="str">
        <f>pilot!AC4</f>
        <v>求和项:parameter汇总</v>
      </c>
    </row>
    <row r="2" spans="1:21">
      <c r="C2">
        <f>pilot!B5</f>
        <v>1</v>
      </c>
      <c r="G2">
        <f>pilot!F5</f>
        <v>2</v>
      </c>
      <c r="J2">
        <f>pilot!J5</f>
        <v>3</v>
      </c>
      <c r="L2">
        <f>pilot!N5</f>
        <v>1</v>
      </c>
      <c r="N2">
        <f>pilot!R5</f>
        <v>2</v>
      </c>
      <c r="P2">
        <f>pilot!V5</f>
        <v>3</v>
      </c>
    </row>
    <row r="3" spans="1:21">
      <c r="B3" t="str">
        <f>pilot!A6</f>
        <v>行标签</v>
      </c>
      <c r="C3" t="str">
        <f>pilot!B6</f>
        <v>求和项:checklist-value</v>
      </c>
      <c r="D3" t="str">
        <f>pilot!C6</f>
        <v>求和项:skeleton-value</v>
      </c>
      <c r="E3" t="str">
        <f>pilot!D6</f>
        <v>求和项:code</v>
      </c>
      <c r="F3" t="str">
        <f>pilot!E6</f>
        <v>求和项:parameter</v>
      </c>
      <c r="G3" t="str">
        <f>pilot!G6</f>
        <v>求和项:skeleton-value</v>
      </c>
      <c r="H3" t="str">
        <f>pilot!H6</f>
        <v>求和项:code</v>
      </c>
      <c r="I3" t="str">
        <f>pilot!I6</f>
        <v>求和项:parameter</v>
      </c>
      <c r="J3" t="str">
        <f>pilot!L6</f>
        <v>求和项:code</v>
      </c>
      <c r="K3" t="str">
        <f>pilot!M6</f>
        <v>求和项:parameter</v>
      </c>
      <c r="L3" t="str">
        <f>pilot!P6</f>
        <v>求和项:code</v>
      </c>
      <c r="M3" t="str">
        <f>pilot!Q6</f>
        <v>求和项:parameter</v>
      </c>
      <c r="N3" t="str">
        <f>pilot!T6</f>
        <v>求和项:code</v>
      </c>
      <c r="O3" t="str">
        <f>pilot!U6</f>
        <v>求和项:parameter</v>
      </c>
      <c r="P3" t="str">
        <f>pilot!X6</f>
        <v>求和项:code</v>
      </c>
      <c r="Q3" t="str">
        <f>pilot!Y6</f>
        <v>求和项:parameter</v>
      </c>
      <c r="R3">
        <f>pilot!Z6</f>
        <v>0</v>
      </c>
      <c r="S3">
        <f>pilot!AA6</f>
        <v>0</v>
      </c>
      <c r="T3">
        <f>pilot!AB6</f>
        <v>0</v>
      </c>
      <c r="U3">
        <f>pilot!AC6</f>
        <v>0</v>
      </c>
    </row>
    <row r="4" spans="1:21" s="5" customFormat="1">
      <c r="B4" s="5" t="str">
        <f>pilot!A9</f>
        <v>gemini-1.5-pro</v>
      </c>
      <c r="C4" s="6">
        <f>pilot!B9</f>
        <v>2.4739</v>
      </c>
      <c r="D4" s="6">
        <f>pilot!C9</f>
        <v>0.70040000000000002</v>
      </c>
      <c r="E4" s="6">
        <f>pilot!D9</f>
        <v>1.5980000000000003</v>
      </c>
      <c r="F4" s="11">
        <f>pilot!E9</f>
        <v>0.90759999999999996</v>
      </c>
      <c r="G4" s="6">
        <f>pilot!G9</f>
        <v>0.76099999999999901</v>
      </c>
      <c r="H4" s="6">
        <f>pilot!H9</f>
        <v>1.5521000000000003</v>
      </c>
      <c r="I4" s="11">
        <f>pilot!I9</f>
        <v>1.2810000000000001</v>
      </c>
      <c r="J4" s="6">
        <f>pilot!L9</f>
        <v>2.2450999999999999</v>
      </c>
      <c r="K4" s="11">
        <f>pilot!M9</f>
        <v>1.1031</v>
      </c>
      <c r="L4" s="15">
        <f>pilot!P9</f>
        <v>0.79859999999999998</v>
      </c>
      <c r="M4" s="11">
        <f>pilot!Q9</f>
        <v>0.49939999999999996</v>
      </c>
      <c r="N4" s="15">
        <f>pilot!T9</f>
        <v>1.2159</v>
      </c>
      <c r="O4" s="11">
        <f>pilot!U9</f>
        <v>1.1022999999999998</v>
      </c>
      <c r="P4" s="15">
        <f>pilot!X9</f>
        <v>2.3256000000000001</v>
      </c>
      <c r="Q4" s="11">
        <f>pilot!Y9</f>
        <v>1.3951</v>
      </c>
      <c r="R4" s="6">
        <f>pilot!Z9</f>
        <v>2.4739</v>
      </c>
      <c r="S4" s="6">
        <f>pilot!AA9</f>
        <v>1.4613999999999989</v>
      </c>
      <c r="T4" s="6">
        <f>pilot!AB9</f>
        <v>9.7353000000000005</v>
      </c>
      <c r="U4" s="6">
        <f>pilot!AC9</f>
        <v>6.2885</v>
      </c>
    </row>
    <row r="5" spans="1:21" s="5" customFormat="1">
      <c r="B5" s="5" t="str">
        <f>pilot!A10</f>
        <v>gemini-2.0-pro-exp</v>
      </c>
      <c r="C5" s="6">
        <f>pilot!B10</f>
        <v>0.49440000000000001</v>
      </c>
      <c r="D5" s="6">
        <f>pilot!C10</f>
        <v>0.13689999999999999</v>
      </c>
      <c r="E5" s="6">
        <f>pilot!D10</f>
        <v>0.1686</v>
      </c>
      <c r="F5" s="11">
        <f>pilot!E10</f>
        <v>5.0900000000000001E-2</v>
      </c>
      <c r="G5" s="19">
        <f>pilot!G10</f>
        <v>0.1993</v>
      </c>
      <c r="H5" s="6">
        <f>pilot!H10</f>
        <v>0.2409</v>
      </c>
      <c r="I5" s="11">
        <f>pilot!I10</f>
        <v>0.1091</v>
      </c>
      <c r="J5" s="6">
        <f>pilot!L10</f>
        <v>0.41720000000000002</v>
      </c>
      <c r="K5" s="11">
        <f>pilot!M10</f>
        <v>0.1487</v>
      </c>
      <c r="L5" s="15">
        <f>pilot!P10</f>
        <v>2.6100000000000005E-2</v>
      </c>
      <c r="M5" s="11">
        <f>pilot!Q10</f>
        <v>0</v>
      </c>
      <c r="N5" s="15">
        <f>pilot!T10</f>
        <v>0.3019</v>
      </c>
      <c r="O5" s="11">
        <f>pilot!U10</f>
        <v>0.16220000000000001</v>
      </c>
      <c r="P5" s="15">
        <f>pilot!X10</f>
        <v>0.3695</v>
      </c>
      <c r="Q5" s="11">
        <f>pilot!Y10</f>
        <v>0.10390000000000001</v>
      </c>
      <c r="R5" s="6">
        <f>pilot!Z10</f>
        <v>0.49440000000000001</v>
      </c>
      <c r="S5" s="6">
        <f>pilot!AA10</f>
        <v>0.3362</v>
      </c>
      <c r="T5" s="6">
        <f>pilot!AB10</f>
        <v>1.5242</v>
      </c>
      <c r="U5" s="6">
        <f>pilot!AC10</f>
        <v>0.57479999999999998</v>
      </c>
    </row>
    <row r="6" spans="1:21">
      <c r="B6" t="str">
        <f>pilot!A21</f>
        <v>gemini-2.0-flash</v>
      </c>
      <c r="C6" s="4">
        <f>pilot!B21</f>
        <v>2.5924</v>
      </c>
      <c r="D6" s="4">
        <f>pilot!C21</f>
        <v>0.80399999999999894</v>
      </c>
      <c r="E6" s="4">
        <f>pilot!D21</f>
        <v>1.0316000000000001</v>
      </c>
      <c r="F6" s="14">
        <f>pilot!E21</f>
        <v>0.33039999999999997</v>
      </c>
      <c r="G6" s="4">
        <f>pilot!G21</f>
        <v>0.88160000000000005</v>
      </c>
      <c r="H6" s="4">
        <f>pilot!H21</f>
        <v>1.1011</v>
      </c>
      <c r="I6" s="14">
        <f>pilot!I21</f>
        <v>0.5766</v>
      </c>
      <c r="J6" s="4">
        <f>pilot!L21</f>
        <v>2.1002000000000001</v>
      </c>
      <c r="K6" s="14">
        <f>pilot!M21</f>
        <v>0.83719999999999994</v>
      </c>
      <c r="L6" s="18">
        <f>pilot!P21</f>
        <v>1.3197000000000001</v>
      </c>
      <c r="M6" s="14">
        <f>pilot!Q21</f>
        <v>0.52310000000000001</v>
      </c>
      <c r="N6" s="18">
        <f>pilot!T21</f>
        <v>1.2494000000000001</v>
      </c>
      <c r="O6" s="14">
        <f>pilot!U21</f>
        <v>0.6694</v>
      </c>
      <c r="P6" s="18">
        <f>pilot!X21</f>
        <v>2.0947</v>
      </c>
      <c r="Q6" s="14">
        <f>pilot!Y21</f>
        <v>0.97</v>
      </c>
      <c r="R6" s="4">
        <f>pilot!Z21</f>
        <v>2.5924</v>
      </c>
      <c r="S6" s="4">
        <f>pilot!AA21</f>
        <v>1.6855999999999991</v>
      </c>
      <c r="T6" s="4">
        <f>pilot!AB21</f>
        <v>8.8966999999999992</v>
      </c>
      <c r="U6" s="4">
        <f>pilot!AC21</f>
        <v>3.9066999999999998</v>
      </c>
    </row>
    <row r="7" spans="1:21" s="5" customFormat="1">
      <c r="B7" s="5" t="str">
        <f>pilot!A13</f>
        <v>gpt-3.5-turbo-0125</v>
      </c>
      <c r="C7" s="6">
        <f>pilot!B13</f>
        <v>1.9167000000000003</v>
      </c>
      <c r="D7" s="6">
        <f>pilot!C13</f>
        <v>0.4408999999999999</v>
      </c>
      <c r="E7" s="6">
        <f>pilot!D13</f>
        <v>0.68670000000000009</v>
      </c>
      <c r="F7" s="11">
        <f>pilot!E13</f>
        <v>1.9232</v>
      </c>
      <c r="G7" s="6">
        <f>pilot!G13</f>
        <v>0.62819999999999798</v>
      </c>
      <c r="H7" s="6">
        <f>pilot!H13</f>
        <v>0.6774</v>
      </c>
      <c r="I7" s="11">
        <f>pilot!I13</f>
        <v>2.1150000000000002</v>
      </c>
      <c r="J7" s="6">
        <f>pilot!L13</f>
        <v>1.8117000000000001</v>
      </c>
      <c r="K7" s="11">
        <f>pilot!M13</f>
        <v>2.1847000000000003</v>
      </c>
      <c r="L7" s="15">
        <f>pilot!P13</f>
        <v>0.66359999999999997</v>
      </c>
      <c r="M7" s="11">
        <f>pilot!Q13</f>
        <v>1.8865000000000001</v>
      </c>
      <c r="N7" s="15">
        <f>pilot!T13</f>
        <v>0.69550000000000001</v>
      </c>
      <c r="O7" s="11">
        <f>pilot!U13</f>
        <v>2.0596000000000001</v>
      </c>
      <c r="P7" s="15">
        <f>pilot!X13</f>
        <v>1.7096999999999998</v>
      </c>
      <c r="Q7" s="11">
        <f>pilot!Y13</f>
        <v>1.9605000000000001</v>
      </c>
      <c r="R7" s="6">
        <f>pilot!Z13</f>
        <v>1.9167000000000003</v>
      </c>
      <c r="S7" s="6">
        <f>pilot!AA13</f>
        <v>1.0690999999999979</v>
      </c>
      <c r="T7" s="6">
        <f>pilot!AB13</f>
        <v>6.2446000000000002</v>
      </c>
      <c r="U7" s="6">
        <f>pilot!AC13</f>
        <v>12.1295</v>
      </c>
    </row>
    <row r="8" spans="1:21" s="5" customFormat="1">
      <c r="B8" s="5" t="str">
        <f>pilot!A14</f>
        <v>gpt-4o</v>
      </c>
      <c r="C8" s="19">
        <f>pilot!B14</f>
        <v>2.7867000000000002</v>
      </c>
      <c r="D8" s="6">
        <f>pilot!C14</f>
        <v>0.8286</v>
      </c>
      <c r="E8" s="19">
        <f>pilot!D14</f>
        <v>1.8183999999999996</v>
      </c>
      <c r="F8" s="20">
        <f>pilot!E14</f>
        <v>2.7376</v>
      </c>
      <c r="G8" s="6">
        <f>pilot!G14</f>
        <v>0.773199999999998</v>
      </c>
      <c r="H8" s="19">
        <f>pilot!H14</f>
        <v>1.8212000000000002</v>
      </c>
      <c r="I8" s="20">
        <f>pilot!I14</f>
        <v>2.6810999999999998</v>
      </c>
      <c r="J8" s="19">
        <f>pilot!L14</f>
        <v>2.6585000000000001</v>
      </c>
      <c r="K8" s="20">
        <f>pilot!M14</f>
        <v>3.1320999999999999</v>
      </c>
      <c r="L8" s="21">
        <f>pilot!P14</f>
        <v>1.7592000000000001</v>
      </c>
      <c r="M8" s="20">
        <f>pilot!Q14</f>
        <v>2.5874999999999999</v>
      </c>
      <c r="N8" s="21">
        <f>pilot!T14</f>
        <v>1.6552</v>
      </c>
      <c r="O8" s="20">
        <f>pilot!U14</f>
        <v>2.508</v>
      </c>
      <c r="P8" s="21">
        <f>pilot!X14</f>
        <v>2.6503999999999999</v>
      </c>
      <c r="Q8" s="20">
        <f>pilot!Y14</f>
        <v>3.1343999999999999</v>
      </c>
      <c r="R8" s="6">
        <f>pilot!Z14</f>
        <v>2.7867000000000002</v>
      </c>
      <c r="S8" s="6">
        <f>pilot!AA14</f>
        <v>1.6017999999999981</v>
      </c>
      <c r="T8" s="6">
        <f>pilot!AB14</f>
        <v>12.3629</v>
      </c>
      <c r="U8" s="6">
        <f>pilot!AC14</f>
        <v>16.7807</v>
      </c>
    </row>
    <row r="9" spans="1:21" s="7" customFormat="1">
      <c r="A9" s="7" t="s">
        <v>412</v>
      </c>
      <c r="B9" s="7" t="str">
        <f>pilot!A11</f>
        <v>gemma</v>
      </c>
      <c r="C9" s="8">
        <f>pilot!B11</f>
        <v>1.9037999999999999</v>
      </c>
      <c r="D9" s="8">
        <f>pilot!C11</f>
        <v>0.2851999999999999</v>
      </c>
      <c r="E9" s="8">
        <f>pilot!D11</f>
        <v>0.25609999999999999</v>
      </c>
      <c r="F9" s="12">
        <f>pilot!E11</f>
        <v>0</v>
      </c>
      <c r="G9" s="8">
        <f>pilot!G11</f>
        <v>0.34909999999999997</v>
      </c>
      <c r="H9" s="8">
        <f>pilot!H11</f>
        <v>0.31829999999999997</v>
      </c>
      <c r="I9" s="12">
        <f>pilot!I11</f>
        <v>0</v>
      </c>
      <c r="J9" s="8">
        <f>pilot!L11</f>
        <v>0.29549999999999998</v>
      </c>
      <c r="K9" s="12">
        <f>pilot!M11</f>
        <v>0</v>
      </c>
      <c r="L9" s="16">
        <f>pilot!P11</f>
        <v>9.7299999999999998E-2</v>
      </c>
      <c r="M9" s="12">
        <f>pilot!Q11</f>
        <v>0</v>
      </c>
      <c r="N9" s="16">
        <f>pilot!T11</f>
        <v>0.1188</v>
      </c>
      <c r="O9" s="12">
        <f>pilot!U11</f>
        <v>0</v>
      </c>
      <c r="P9" s="16">
        <f>pilot!X11</f>
        <v>0.26919999999999999</v>
      </c>
      <c r="Q9" s="12">
        <f>pilot!Y11</f>
        <v>0</v>
      </c>
      <c r="R9" s="8">
        <f>pilot!Z11</f>
        <v>1.9037999999999999</v>
      </c>
      <c r="S9" s="8">
        <f>pilot!AA11</f>
        <v>0.63429999999999986</v>
      </c>
      <c r="T9" s="8">
        <f>pilot!AB11</f>
        <v>1.3552</v>
      </c>
      <c r="U9" s="8">
        <f>pilot!AC11</f>
        <v>0</v>
      </c>
    </row>
    <row r="10" spans="1:21" s="7" customFormat="1">
      <c r="A10" s="7" t="s">
        <v>413</v>
      </c>
      <c r="B10" s="7" t="str">
        <f>pilot!A12</f>
        <v>gemma2</v>
      </c>
      <c r="C10" s="8">
        <f>pilot!B12</f>
        <v>2.0124000000000004</v>
      </c>
      <c r="D10" s="8">
        <f>pilot!C12</f>
        <v>0.39489999999999986</v>
      </c>
      <c r="E10" s="8">
        <f>pilot!D12</f>
        <v>0.37669999999999998</v>
      </c>
      <c r="F10" s="12">
        <f>pilot!E12</f>
        <v>0.46599999999999997</v>
      </c>
      <c r="G10" s="8">
        <f>pilot!G12</f>
        <v>0.38509999999999994</v>
      </c>
      <c r="H10" s="8">
        <f>pilot!H12</f>
        <v>0.45269999999999999</v>
      </c>
      <c r="I10" s="12">
        <f>pilot!I12</f>
        <v>0.33090000000000003</v>
      </c>
      <c r="J10" s="8">
        <f>pilot!L12</f>
        <v>0.39900000000000002</v>
      </c>
      <c r="K10" s="12">
        <f>pilot!M12</f>
        <v>0.31309999999999999</v>
      </c>
      <c r="L10" s="16">
        <f>pilot!P12</f>
        <v>0.27480000000000004</v>
      </c>
      <c r="M10" s="12">
        <f>pilot!Q12</f>
        <v>0.44670000000000004</v>
      </c>
      <c r="N10" s="16">
        <f>pilot!T12</f>
        <v>0.29830000000000001</v>
      </c>
      <c r="O10" s="12">
        <f>pilot!U12</f>
        <v>0.32940000000000003</v>
      </c>
      <c r="P10" s="16">
        <f>pilot!X12</f>
        <v>0.40349999999999997</v>
      </c>
      <c r="Q10" s="12">
        <f>pilot!Y12</f>
        <v>0.25940000000000002</v>
      </c>
      <c r="R10" s="8">
        <f>pilot!Z12</f>
        <v>2.0124000000000004</v>
      </c>
      <c r="S10" s="8">
        <f>pilot!AA12</f>
        <v>0.7799999999999998</v>
      </c>
      <c r="T10" s="8">
        <f>pilot!AB12</f>
        <v>2.2050000000000001</v>
      </c>
      <c r="U10" s="8">
        <f>pilot!AC12</f>
        <v>2.1454999999999997</v>
      </c>
    </row>
    <row r="11" spans="1:21" s="7" customFormat="1">
      <c r="A11" s="7" t="s">
        <v>412</v>
      </c>
      <c r="B11" s="7" t="str">
        <f>pilot!A15</f>
        <v>llama2</v>
      </c>
      <c r="C11" s="8">
        <f>pilot!B15</f>
        <v>5.6399999999999902E-2</v>
      </c>
      <c r="D11" s="8">
        <f>pilot!C15</f>
        <v>2.1400000000000002E-2</v>
      </c>
      <c r="E11" s="8">
        <f>pilot!D15</f>
        <v>1.61E-2</v>
      </c>
      <c r="F11" s="12">
        <f>pilot!E15</f>
        <v>0</v>
      </c>
      <c r="G11" s="8">
        <f>pilot!G15</f>
        <v>0</v>
      </c>
      <c r="H11" s="8">
        <f>pilot!H15</f>
        <v>2.4500000000000001E-2</v>
      </c>
      <c r="I11" s="12">
        <f>pilot!I15</f>
        <v>0</v>
      </c>
      <c r="J11" s="8">
        <f>pilot!L15</f>
        <v>1.78E-2</v>
      </c>
      <c r="K11" s="12">
        <f>pilot!M15</f>
        <v>0</v>
      </c>
      <c r="L11" s="16">
        <f>pilot!P15</f>
        <v>6.6999999999999994E-3</v>
      </c>
      <c r="M11" s="12">
        <f>pilot!Q15</f>
        <v>0</v>
      </c>
      <c r="N11" s="16">
        <f>pilot!T15</f>
        <v>1.4999999999999999E-2</v>
      </c>
      <c r="O11" s="12">
        <f>pilot!U15</f>
        <v>0</v>
      </c>
      <c r="P11" s="16">
        <f>pilot!X15</f>
        <v>0.02</v>
      </c>
      <c r="Q11" s="12">
        <f>pilot!Y15</f>
        <v>0</v>
      </c>
      <c r="R11" s="8">
        <f>pilot!Z15</f>
        <v>5.6399999999999902E-2</v>
      </c>
      <c r="S11" s="8">
        <f>pilot!AA15</f>
        <v>2.1400000000000002E-2</v>
      </c>
      <c r="T11" s="8">
        <f>pilot!AB15</f>
        <v>0.10009999999999999</v>
      </c>
      <c r="U11" s="8">
        <f>pilot!AC15</f>
        <v>0</v>
      </c>
    </row>
    <row r="12" spans="1:21" s="7" customFormat="1">
      <c r="A12" s="7" t="s">
        <v>414</v>
      </c>
      <c r="B12" s="7" t="str">
        <f>pilot!A16</f>
        <v>llama3.1</v>
      </c>
      <c r="C12" s="8">
        <f>pilot!B16</f>
        <v>0.18069999999999989</v>
      </c>
      <c r="D12" s="8">
        <f>pilot!C16</f>
        <v>0.12990000000000002</v>
      </c>
      <c r="E12" s="8">
        <f>pilot!D16</f>
        <v>7.0300000000000015E-2</v>
      </c>
      <c r="F12" s="12">
        <f>pilot!E16</f>
        <v>1.6400000000000001E-2</v>
      </c>
      <c r="G12" s="8">
        <f>pilot!G16</f>
        <v>9.5900000000000013E-2</v>
      </c>
      <c r="H12" s="8">
        <f>pilot!H16</f>
        <v>9.9400000000000002E-2</v>
      </c>
      <c r="I12" s="12">
        <f>pilot!I16</f>
        <v>3.4099999999999998E-2</v>
      </c>
      <c r="J12" s="8">
        <f>pilot!L16</f>
        <v>0.2366</v>
      </c>
      <c r="K12" s="12">
        <f>pilot!M16</f>
        <v>6.7900000000000002E-2</v>
      </c>
      <c r="L12" s="16">
        <f>pilot!P16</f>
        <v>9.6199999999999994E-2</v>
      </c>
      <c r="M12" s="12">
        <f>pilot!Q16</f>
        <v>3.39E-2</v>
      </c>
      <c r="N12" s="16">
        <f>pilot!T16</f>
        <v>9.1899999999999996E-2</v>
      </c>
      <c r="O12" s="12">
        <f>pilot!U16</f>
        <v>1.9300000000000001E-2</v>
      </c>
      <c r="P12" s="16">
        <f>pilot!X16</f>
        <v>0.23680000000000001</v>
      </c>
      <c r="Q12" s="12">
        <f>pilot!Y16</f>
        <v>2.7E-2</v>
      </c>
      <c r="R12" s="8">
        <f>pilot!Z16</f>
        <v>0.18069999999999989</v>
      </c>
      <c r="S12" s="8">
        <f>pilot!AA16</f>
        <v>0.22580000000000003</v>
      </c>
      <c r="T12" s="8">
        <f>pilot!AB16</f>
        <v>0.83119999999999994</v>
      </c>
      <c r="U12" s="8">
        <f>pilot!AC16</f>
        <v>0.1986</v>
      </c>
    </row>
    <row r="13" spans="1:21" s="7" customFormat="1">
      <c r="A13" s="7" t="s">
        <v>415</v>
      </c>
      <c r="B13" s="7" t="str">
        <f>pilot!A17</f>
        <v>llama3.2</v>
      </c>
      <c r="C13" s="8">
        <f>pilot!B17</f>
        <v>5.0099999999999902E-2</v>
      </c>
      <c r="D13" s="8">
        <f>pilot!C17</f>
        <v>1.329999999999998E-2</v>
      </c>
      <c r="E13" s="8">
        <f>pilot!D17</f>
        <v>8.0600000000000005E-2</v>
      </c>
      <c r="F13" s="12">
        <f>pilot!E17</f>
        <v>0</v>
      </c>
      <c r="G13" s="8">
        <f>pilot!G17</f>
        <v>2.7500000000000004E-2</v>
      </c>
      <c r="H13" s="8">
        <f>pilot!H17</f>
        <v>0</v>
      </c>
      <c r="I13" s="12">
        <f>pilot!I17</f>
        <v>0</v>
      </c>
      <c r="J13" s="8">
        <f>pilot!L17</f>
        <v>0</v>
      </c>
      <c r="K13" s="12">
        <f>pilot!M17</f>
        <v>0</v>
      </c>
      <c r="L13" s="16">
        <f>pilot!P17</f>
        <v>8.6000000000000017E-3</v>
      </c>
      <c r="M13" s="12">
        <f>pilot!Q17</f>
        <v>0</v>
      </c>
      <c r="N13" s="16">
        <f>pilot!T17</f>
        <v>0</v>
      </c>
      <c r="O13" s="12">
        <f>pilot!U17</f>
        <v>0</v>
      </c>
      <c r="P13" s="16">
        <f>pilot!X17</f>
        <v>8.3000000000000001E-3</v>
      </c>
      <c r="Q13" s="12">
        <f>pilot!Y17</f>
        <v>0</v>
      </c>
      <c r="R13" s="8">
        <f>pilot!Z17</f>
        <v>5.0099999999999902E-2</v>
      </c>
      <c r="S13" s="8">
        <f>pilot!AA17</f>
        <v>4.0799999999999982E-2</v>
      </c>
      <c r="T13" s="8">
        <f>pilot!AB17</f>
        <v>9.7500000000000003E-2</v>
      </c>
      <c r="U13" s="8">
        <f>pilot!AC17</f>
        <v>0</v>
      </c>
    </row>
    <row r="14" spans="1:21" s="7" customFormat="1">
      <c r="A14" s="7" t="s">
        <v>416</v>
      </c>
      <c r="B14" s="7" t="str">
        <f>pilot!A18</f>
        <v>Mistral</v>
      </c>
      <c r="C14" s="8">
        <f>pilot!B18</f>
        <v>0.21019999999999991</v>
      </c>
      <c r="D14" s="8">
        <f>pilot!C18</f>
        <v>0.35599999999999998</v>
      </c>
      <c r="E14" s="8">
        <f>pilot!D18</f>
        <v>0.43630000000000002</v>
      </c>
      <c r="F14" s="12">
        <f>pilot!E18</f>
        <v>0.48719999999999997</v>
      </c>
      <c r="G14" s="8">
        <f>pilot!G18</f>
        <v>0.35170000000000001</v>
      </c>
      <c r="H14" s="8">
        <f>pilot!H18</f>
        <v>0.374</v>
      </c>
      <c r="I14" s="12">
        <f>pilot!I18</f>
        <v>0.35680000000000001</v>
      </c>
      <c r="J14" s="8">
        <f>pilot!L18</f>
        <v>0.31339999999999996</v>
      </c>
      <c r="K14" s="12">
        <f>pilot!M18</f>
        <v>0.52050000000000007</v>
      </c>
      <c r="L14" s="16">
        <f>pilot!P18</f>
        <v>0.31859999999999999</v>
      </c>
      <c r="M14" s="12">
        <f>pilot!Q18</f>
        <v>0.30820000000000003</v>
      </c>
      <c r="N14" s="16">
        <f>pilot!T18</f>
        <v>0.33999999999999997</v>
      </c>
      <c r="O14" s="12">
        <f>pilot!U18</f>
        <v>0.37230000000000002</v>
      </c>
      <c r="P14" s="16">
        <f>pilot!X18</f>
        <v>0.39040000000000002</v>
      </c>
      <c r="Q14" s="12">
        <f>pilot!Y18</f>
        <v>0.36159999999999998</v>
      </c>
      <c r="R14" s="8">
        <f>pilot!Z18</f>
        <v>0.21019999999999991</v>
      </c>
      <c r="S14" s="8">
        <f>pilot!AA18</f>
        <v>0.7077</v>
      </c>
      <c r="T14" s="8">
        <f>pilot!AB18</f>
        <v>2.1726999999999999</v>
      </c>
      <c r="U14" s="8">
        <f>pilot!AC18</f>
        <v>2.4066000000000001</v>
      </c>
    </row>
    <row r="15" spans="1:21" s="7" customFormat="1">
      <c r="A15" s="7" t="s">
        <v>417</v>
      </c>
      <c r="B15" s="7" t="str">
        <f>pilot!A19</f>
        <v>phi3-medium-128k</v>
      </c>
      <c r="C15" s="8">
        <f>pilot!B19</f>
        <v>0.28110000000000002</v>
      </c>
      <c r="D15" s="8">
        <f>pilot!C19</f>
        <v>8.4399999999999892E-2</v>
      </c>
      <c r="E15" s="8">
        <f>pilot!D19</f>
        <v>6.8500000000000005E-2</v>
      </c>
      <c r="F15" s="12">
        <f>pilot!E19</f>
        <v>2.18E-2</v>
      </c>
      <c r="G15" s="8">
        <f>pilot!G19</f>
        <v>5.7099999999999998E-2</v>
      </c>
      <c r="H15" s="8">
        <f>pilot!H19</f>
        <v>4.41E-2</v>
      </c>
      <c r="I15" s="12">
        <f>pilot!I19</f>
        <v>0</v>
      </c>
      <c r="J15" s="8">
        <f>pilot!L19</f>
        <v>2.8200000000000003E-2</v>
      </c>
      <c r="K15" s="12">
        <f>pilot!M19</f>
        <v>6.7999999999999988E-3</v>
      </c>
      <c r="L15" s="16">
        <f>pilot!P19</f>
        <v>1.4999999999999999E-2</v>
      </c>
      <c r="M15" s="12">
        <f>pilot!Q19</f>
        <v>0</v>
      </c>
      <c r="N15" s="16">
        <f>pilot!T19</f>
        <v>0</v>
      </c>
      <c r="O15" s="12">
        <f>pilot!U19</f>
        <v>0</v>
      </c>
      <c r="P15" s="16">
        <f>pilot!X19</f>
        <v>1.4700000000000001E-2</v>
      </c>
      <c r="Q15" s="12">
        <f>pilot!Y19</f>
        <v>0</v>
      </c>
      <c r="R15" s="8">
        <f>pilot!Z19</f>
        <v>0.28110000000000002</v>
      </c>
      <c r="S15" s="8">
        <f>pilot!AA19</f>
        <v>0.1414999999999999</v>
      </c>
      <c r="T15" s="8">
        <f>pilot!AB19</f>
        <v>0.17049999999999998</v>
      </c>
      <c r="U15" s="8">
        <f>pilot!AC19</f>
        <v>2.86E-2</v>
      </c>
    </row>
    <row r="16" spans="1:21" s="7" customFormat="1">
      <c r="A16" s="7" t="s">
        <v>418</v>
      </c>
      <c r="B16" s="7" t="str">
        <f>pilot!A20</f>
        <v>phi4</v>
      </c>
      <c r="C16" s="8">
        <f>pilot!B20</f>
        <v>2.0962000000000001</v>
      </c>
      <c r="D16" s="8">
        <f>pilot!C20</f>
        <v>0.1867999999999998</v>
      </c>
      <c r="E16" s="8">
        <f>pilot!D20</f>
        <v>8.5699999999999998E-2</v>
      </c>
      <c r="F16" s="12">
        <f>pilot!E20</f>
        <v>6.8599999999999994E-2</v>
      </c>
      <c r="G16" s="8">
        <f>pilot!G20</f>
        <v>0.12089999999999991</v>
      </c>
      <c r="H16" s="8">
        <f>pilot!H20</f>
        <v>0.1908</v>
      </c>
      <c r="I16" s="12">
        <f>pilot!I20</f>
        <v>0.23710000000000001</v>
      </c>
      <c r="J16" s="8">
        <f>pilot!L20</f>
        <v>0.47899999999999998</v>
      </c>
      <c r="K16" s="12">
        <f>pilot!M20</f>
        <v>0.54320000000000002</v>
      </c>
      <c r="L16" s="16">
        <f>pilot!P20</f>
        <v>0.54339999999999999</v>
      </c>
      <c r="M16" s="12">
        <f>pilot!Q20</f>
        <v>0.53780000000000006</v>
      </c>
      <c r="N16" s="16">
        <f>pilot!T20</f>
        <v>0.34329999999999999</v>
      </c>
      <c r="O16" s="12">
        <f>pilot!U20</f>
        <v>0.40759999999999996</v>
      </c>
      <c r="P16" s="16">
        <f>pilot!X20</f>
        <v>0.66589999999999994</v>
      </c>
      <c r="Q16" s="12">
        <f>pilot!Y20</f>
        <v>0.48510000000000009</v>
      </c>
      <c r="R16" s="8">
        <f>pilot!Z20</f>
        <v>2.0962000000000001</v>
      </c>
      <c r="S16" s="8">
        <f>pilot!AA20</f>
        <v>0.3076999999999997</v>
      </c>
      <c r="T16" s="8">
        <f>pilot!AB20</f>
        <v>2.3080999999999996</v>
      </c>
      <c r="U16" s="8">
        <f>pilot!AC20</f>
        <v>2.2793999999999999</v>
      </c>
    </row>
    <row r="17" spans="1:21" s="9" customFormat="1">
      <c r="A17" s="9" t="s">
        <v>412</v>
      </c>
      <c r="B17" s="9" t="str">
        <f>pilot!A7</f>
        <v>codegemma</v>
      </c>
      <c r="C17" s="10">
        <f>pilot!B7</f>
        <v>0</v>
      </c>
      <c r="D17" s="10">
        <f>pilot!C7</f>
        <v>0</v>
      </c>
      <c r="E17" s="10">
        <f>pilot!D7</f>
        <v>0</v>
      </c>
      <c r="F17" s="13">
        <f>pilot!E7</f>
        <v>0</v>
      </c>
      <c r="G17" s="10">
        <f>pilot!G7</f>
        <v>0</v>
      </c>
      <c r="H17" s="10">
        <f>pilot!H7</f>
        <v>0</v>
      </c>
      <c r="I17" s="13">
        <f>pilot!I7</f>
        <v>0</v>
      </c>
      <c r="J17" s="10">
        <f>pilot!L7</f>
        <v>0.43400000000000005</v>
      </c>
      <c r="K17" s="13">
        <f>pilot!M7</f>
        <v>0.60019999999999996</v>
      </c>
      <c r="L17" s="17">
        <f>pilot!P7</f>
        <v>0</v>
      </c>
      <c r="M17" s="13">
        <f>pilot!Q7</f>
        <v>0</v>
      </c>
      <c r="N17" s="17">
        <f>pilot!T7</f>
        <v>0</v>
      </c>
      <c r="O17" s="13">
        <f>pilot!U7</f>
        <v>0</v>
      </c>
      <c r="P17" s="17">
        <f>pilot!X7</f>
        <v>0.49929999999999997</v>
      </c>
      <c r="Q17" s="13">
        <f>pilot!Y7</f>
        <v>0.73740000000000006</v>
      </c>
      <c r="R17" s="10">
        <f>pilot!Z7</f>
        <v>0</v>
      </c>
      <c r="S17" s="10">
        <f>pilot!AA7</f>
        <v>0</v>
      </c>
      <c r="T17" s="10">
        <f>pilot!AB7</f>
        <v>0.93330000000000002</v>
      </c>
      <c r="U17" s="10">
        <f>pilot!AC7</f>
        <v>1.3376000000000001</v>
      </c>
    </row>
    <row r="18" spans="1:21" s="9" customFormat="1">
      <c r="A18" s="9" t="s">
        <v>412</v>
      </c>
      <c r="B18" s="9" t="str">
        <f>pilot!A8</f>
        <v>codellama</v>
      </c>
      <c r="C18" s="10">
        <f>pilot!B8</f>
        <v>0</v>
      </c>
      <c r="D18" s="10">
        <f>pilot!C8</f>
        <v>0</v>
      </c>
      <c r="E18" s="10">
        <f>pilot!D8</f>
        <v>0</v>
      </c>
      <c r="F18" s="13">
        <f>pilot!E8</f>
        <v>0</v>
      </c>
      <c r="G18" s="10">
        <f>pilot!G8</f>
        <v>0</v>
      </c>
      <c r="H18" s="10">
        <f>pilot!H8</f>
        <v>0</v>
      </c>
      <c r="I18" s="13">
        <f>pilot!I8</f>
        <v>0</v>
      </c>
      <c r="J18" s="10">
        <f>pilot!L8</f>
        <v>9.8300000000000012E-2</v>
      </c>
      <c r="K18" s="13">
        <f>pilot!M8</f>
        <v>4.1999999999999997E-3</v>
      </c>
      <c r="L18" s="17">
        <f>pilot!P8</f>
        <v>0</v>
      </c>
      <c r="M18" s="13">
        <f>pilot!Q8</f>
        <v>0</v>
      </c>
      <c r="N18" s="17">
        <f>pilot!T8</f>
        <v>0</v>
      </c>
      <c r="O18" s="13">
        <f>pilot!U8</f>
        <v>0</v>
      </c>
      <c r="P18" s="17">
        <f>pilot!X8</f>
        <v>0.27200000000000002</v>
      </c>
      <c r="Q18" s="13">
        <f>pilot!Y8</f>
        <v>4.9299999999999997E-2</v>
      </c>
      <c r="R18" s="10">
        <f>pilot!Z8</f>
        <v>0</v>
      </c>
      <c r="S18" s="10">
        <f>pilot!AA8</f>
        <v>0</v>
      </c>
      <c r="T18" s="10">
        <f>pilot!AB8</f>
        <v>0.37030000000000002</v>
      </c>
      <c r="U18" s="10">
        <f>pilot!AC8</f>
        <v>5.3499999999999999E-2</v>
      </c>
    </row>
    <row r="22" spans="1:21">
      <c r="F22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e b 7 0 3 a e - 5 4 e f - 4 1 2 5 - 9 5 9 7 - 4 f e c 8 2 f 9 7 a 6 c "   x m l n s = " h t t p : / / s c h e m a s . m i c r o s o f t . c o m / D a t a M a s h u p " > A A A A A A s G A A B Q S w M E F A A C A A g A j 2 N M W o R e Y D q m A A A A 9 w A A A B I A H A B D b 2 5 m a W c v U G F j a 2 F n Z S 5 4 b W w g o h g A K K A U A A A A A A A A A A A A A A A A A A A A A A A A A A A A h Y 8 x D o I w G I W v Q r r T A h I i 5 K c M r G J M T I x r U y o 0 Q j G 0 W O L V H D y S V x C j q J v j + 9 4 3 v H e / 3 i A b 2 8 Y 5 i 1 7 L T q X I x x 5 y h O J d K V W V o s E c 3 C X K K G w Y P 7 J K O J O s d D L q M k W 1 M a e E E G s t t g v c 9 R U J P M 8 n + 2 K 1 5 b V o G f r I 8 r / s S q U N U 1 w g C r v X G B r g O M J + H I U h 9 o D M F A q p v k Y w D X 6 2 P x D y o T F D L + i l d v M 1 k D k C e Z + g D 1 B L A w Q U A A I A C A C P Y 0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2 N M W i R C g 9 c D A w A A F A c A A B M A H A B G b 3 J t d W x h c y 9 T Z W N 0 a W 9 u M S 5 t I K I Y A C i g F A A A A A A A A A A A A A A A A A A A A A A A A A A A A L 1 U W 0 s b Q R R + D / g f h u l L A m u o t B T U r u I t 6 E N F E 9 9 i H s b d o 0 7 Z z K a z u 1 Y J g d I L U U R M w U u r U K z 4 Y K U X h S J 4 6 6 9 x N 8 m / 6 N l s L q u m P r X N S 3 Y u 5 / u + 8 5 0 z x w L N 5 q Y g q e C / q 7 c j 0 h G x 5 p k E n T y g 5 s x z f 3 8 B O r n Q u c Z s U 1 q d E i z H s C l R i Q F 2 R 4 T g z z s v 4 T J h G j r I e I I b Y E X p c M / 0 M 7 z H 2 R w I m y T B A i a 1 + e k J a f q Y I w v M m I b F H E i e x X N r + j 6 q m B L Q l L / t V l + t l H f e V n d K l e 1 1 b 6 t 4 f X H a h c x T b M a A e A o M h E i a L 6 0 o C l I I M G 2 e p A d s W / I Z x w Y r 0 5 8 e 5 b o O I t N P n v Y R W z r Q Q K 4 c v y l v H F a K R + 7 3 n e u z F b d 4 5 W 0 e t 5 A H d H 3 I N J y s i L a X o B B a u f r q r e 0 H a 1 r n D u 9 F 0 0 O m s D H V T K x B W i 2 u u e + v 3 N I a w r n L 2 y 2 6 J A i W h Y D R i r b X p p A 8 H c d b y E V T p i M 1 i N e W h Q a 6 u 7 x X / X j g Q 7 8 7 v b 7 Y u k E Q O N U g u K 3 D h w 5 D 3 s 6 u S e G t f H F P N j G q 8 v n Q 2 7 u 8 Q T G y m G N C r 3 3 X r W s j 6 K 5 v Q X A Q 4 Z N j + m E T y w f n 1 7 9 W g 0 W s a a S 3 + 9 P b O E P k 8 s m F + 2 m 1 q W F K M m H N m j I b 4 E 0 t 5 R C v j W g l n 6 c G L I C B A s a E / e R x 3 L 9 a 8 H 3 Q T N 0 3 Y A L Q D W F j L 7 e O c k y i Q B t k m / N C r C P C R V t 1 4 R f m r r + u 9 1 k 4 M Y K o j K T H r I k G w 6 Q D c k n 1 G 1 Y h g 1 w w u T S G b W z z W Q 5 S D Y e i g U i v 0 u C S n 8 4 t k C S 8 c D h S 1 8 A y Y S 2 B z z d 0 3 H n h Q 9 Z C f N j U H P / J R u v i l f Q w G D z L k U G l C l L W 2 0 r t V s i I Q P + 4 m F O 7 H z 1 R y K R j 2 p C y l w x Q W 5 / x c V N A p l n J 9 Z K 7 V k S v v L 1 i d f 9 D s 5 I 4 N b I Y M Q o M J 0 z 9 e a f r m w O G k d K Y w a Q V J B W 2 / i Z c O N 3 7 E / 3 n o 8 z 9 c V l Z P v I r j 4 T 5 h 4 X m d G i J r 1 + p i U 6 T h C N q E 7 p W x U E f W M x h N M 1 T C o u Q z W H + C e x 0 x 2 C 1 N 0 t 7 K L 1 b U U o L l G R u l f x P H j Q K H C N q X + v s P z b D X 2 w I H 6 r h a x v Y U M e c l 3 p / A 1 B L A Q I t A B Q A A g A I A I 9 j T F q E X m A 6 p g A A A P c A A A A S A A A A A A A A A A A A A A A A A A A A A A B D b 2 5 m a W c v U G F j a 2 F n Z S 5 4 b W x Q S w E C L Q A U A A I A C A C P Y 0 x a D 8 r p q 6 Q A A A D p A A A A E w A A A A A A A A A A A A A A A A D y A A A A W 0 N v b n R l b n R f V H l w Z X N d L n h t b F B L A Q I t A B Q A A g A I A I 9 j T F o k Q o P X A w M A A B Q H A A A T A A A A A A A A A A A A A A A A A O M B A A B G b 3 J t d W x h c y 9 T Z W N 0 a W 9 u M S 5 t U E s F B g A A A A A D A A M A w g A A A D M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U k A A A A A A A A 0 y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k 1 k b C 9 C Z E V E Q V R h K 3 R T Y 1 o x N T N G T k x P U z d q a U J 2 W W 1 w b F k z U n B k b V V 0 Y V c 1 a 2 F X T m h k R z l 5 Y 3 k x e V p Y T j F i S F F n N k w y c z V v M m k 1 c G F I N U x 1 M k F B Q U F B Q U F B Q U F B Q U F E W l p T c X d 3 V W V w R G 5 X V 1 V H b W J C U 2 F R U z V i a X U 1 W X F w N T Z p T D V i c V A 1 c C t s N k s r a U F B R k 1 k b C 9 C Z E V E Q V R h K 3 R T Y 1 o x N T N G T k F B Q U F B Q T 0 9 I i A v P j w v U 3 R h Y m x l R W 5 0 c m l l c z 4 8 L 0 l 0 Z W 0 + P E l 0 Z W 0 + P E l 0 Z W 1 M b 2 N h d G l v b j 4 8 S X R l b V R 5 c G U + R m 9 y b X V s Y T w v S X R l b V R 5 c G U + P E l 0 Z W 1 Q Y X R o P l N l Y 3 R p b 2 4 x L 2 9 i a m V j d G l 2 Z S 1 p b m R p Y 2 F 0 b 3 J z L X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i a m V j d G l 2 Z V 9 p b m R p Y 2 F 0 b 3 J z X 3 J l c 3 V s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J U M D Q 6 M j g 6 M z E u N j Q 1 M z A 4 O V o i I C 8 + P E V u d H J 5 I F R 5 c G U 9 I k Z p b G x D b 2 x 1 b W 5 U e X B l c y I g V m F s d W U 9 I n N C Z 0 F B Q U F B R E F B Q U V C Q T 0 9 I i A v P j x F b n R y e S B U e X B l P S J G a W x s Q 2 9 s d W 1 u T m F t Z X M i I F Z h b H V l P S J z W y Z x d W 9 0 O 1 N v d X J j Z S 5 O Y W 1 l J n F 1 b 3 Q 7 L C Z x d W 9 0 O 2 R h d G U m c X V v d D s s J n F 1 b 3 Q 7 b W 9 k Z W w m c X V v d D s s J n F 1 b 3 Q 7 b W 9 k Z S Z x d W 9 0 O y w m c X V v d D t 0 a W 1 l c 3 R h b X A m c X V v d D s s J n F 1 b 3 Q 7 b G V 2 Z W w m c X V v d D s s J n F 1 b 3 Q 7 Y 2 h l Y 2 t s a X N 0 J n F 1 b 3 Q 7 L C Z x d W 9 0 O 3 N r Z W x l d G 9 u J n F 1 b 3 Q 7 L C Z x d W 9 0 O 2 N v Z G U m c X V v d D s s J n F 1 b 3 Q 7 c G F y Y W 1 l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i a m V j d G l 2 Z S 1 p b m R p Y 2 F 0 b 3 J z L X J l c 3 V s d C / m u p A u e 0 5 h b W U s M X 0 m c X V v d D s s J n F 1 b 3 Q 7 U 2 V j d G l v b j E v b 2 J q Z W N 0 a X Z l L W l u Z G l j Y X R v c n M t c m V z d W x 0 L + a J q e W x l e e a h O i h q O a g v O W I l z E u e 2 R h d G U s M X 0 m c X V v d D s s J n F 1 b 3 Q 7 U 2 V j d G l v b j E v b 2 J q Z W N 0 a X Z l L W l u Z G l j Y X R v c n M t c m V z d W x 0 L + a J q e W x l e e a h O i h q O a g v O W I l z E u e 2 1 v Z G V s L D J 9 J n F 1 b 3 Q 7 L C Z x d W 9 0 O 1 N l Y 3 R p b 2 4 x L 2 9 i a m V j d G l 2 Z S 1 p b m R p Y 2 F 0 b 3 J z L X J l c 3 V s d C / m i a n l s Z X n m o T o o a j m o L z l i J c x L n t t b 2 R l L D N 9 J n F 1 b 3 Q 7 L C Z x d W 9 0 O 1 N l Y 3 R p b 2 4 x L 2 9 i a m V j d G l 2 Z S 1 p b m R p Y 2 F 0 b 3 J z L X J l c 3 V s d C / m i a n l s Z X n m o T o o a j m o L z l i J c x L n t 0 a W 1 l c 3 R h b X A s N H 0 m c X V v d D s s J n F 1 b 3 Q 7 U 2 V j d G l v b j E v b 2 J q Z W N 0 a X Z l L W l u Z G l j Y X R v c n M t c m V z d W x 0 L + a b t O a U u e e a h O e x u + W e i y 5 7 b G V 2 Z W w s N X 0 m c X V v d D s s J n F 1 b 3 Q 7 U 2 V j d G l v b j E v b 2 J q Z W N 0 a X Z l L W l u Z G l j Y X R v c n M t c m V z d W x 0 L + a J q e W x l e e a h O i h q O a g v O W I l z E u e 2 N o Z W N r b G l z d C w 2 f S Z x d W 9 0 O y w m c X V v d D t T Z W N 0 a W 9 u M S 9 v Y m p l Y 3 R p d m U t a W 5 k a W N h d G 9 y c y 1 y Z X N 1 b H Q v 5 o m p 5 b G V 5 5 q E 6 K G o 5 q C 8 5 Y i X M S 5 7 c 2 t l b G V 0 b 2 4 s N 3 0 m c X V v d D s s J n F 1 b 3 Q 7 U 2 V j d G l v b j E v b 2 J q Z W N 0 a X Z l L W l u Z G l j Y X R v c n M t c m V z d W x 0 L + a b t O a U u e e a h O e x u + W e i y 5 7 Y 2 9 k Z S w 4 f S Z x d W 9 0 O y w m c X V v d D t T Z W N 0 a W 9 u M S 9 v Y m p l Y 3 R p d m U t a W 5 k a W N h d G 9 y c y 1 y Z X N 1 b H Q v 5 p u 0 5 p S 5 5 5 q E 5 7 G 7 5 Z 6 L L n t w Y X J h b W V 0 Z X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9 i a m V j d G l 2 Z S 1 p b m R p Y 2 F 0 b 3 J z L X J l c 3 V s d C / m u p A u e 0 5 h b W U s M X 0 m c X V v d D s s J n F 1 b 3 Q 7 U 2 V j d G l v b j E v b 2 J q Z W N 0 a X Z l L W l u Z G l j Y X R v c n M t c m V z d W x 0 L + a J q e W x l e e a h O i h q O a g v O W I l z E u e 2 R h d G U s M X 0 m c X V v d D s s J n F 1 b 3 Q 7 U 2 V j d G l v b j E v b 2 J q Z W N 0 a X Z l L W l u Z G l j Y X R v c n M t c m V z d W x 0 L + a J q e W x l e e a h O i h q O a g v O W I l z E u e 2 1 v Z G V s L D J 9 J n F 1 b 3 Q 7 L C Z x d W 9 0 O 1 N l Y 3 R p b 2 4 x L 2 9 i a m V j d G l 2 Z S 1 p b m R p Y 2 F 0 b 3 J z L X J l c 3 V s d C / m i a n l s Z X n m o T o o a j m o L z l i J c x L n t t b 2 R l L D N 9 J n F 1 b 3 Q 7 L C Z x d W 9 0 O 1 N l Y 3 R p b 2 4 x L 2 9 i a m V j d G l 2 Z S 1 p b m R p Y 2 F 0 b 3 J z L X J l c 3 V s d C / m i a n l s Z X n m o T o o a j m o L z l i J c x L n t 0 a W 1 l c 3 R h b X A s N H 0 m c X V v d D s s J n F 1 b 3 Q 7 U 2 V j d G l v b j E v b 2 J q Z W N 0 a X Z l L W l u Z G l j Y X R v c n M t c m V z d W x 0 L + a b t O a U u e e a h O e x u + W e i y 5 7 b G V 2 Z W w s N X 0 m c X V v d D s s J n F 1 b 3 Q 7 U 2 V j d G l v b j E v b 2 J q Z W N 0 a X Z l L W l u Z G l j Y X R v c n M t c m V z d W x 0 L + a J q e W x l e e a h O i h q O a g v O W I l z E u e 2 N o Z W N r b G l z d C w 2 f S Z x d W 9 0 O y w m c X V v d D t T Z W N 0 a W 9 u M S 9 v Y m p l Y 3 R p d m U t a W 5 k a W N h d G 9 y c y 1 y Z X N 1 b H Q v 5 o m p 5 b G V 5 5 q E 6 K G o 5 q C 8 5 Y i X M S 5 7 c 2 t l b G V 0 b 2 4 s N 3 0 m c X V v d D s s J n F 1 b 3 Q 7 U 2 V j d G l v b j E v b 2 J q Z W N 0 a X Z l L W l u Z G l j Y X R v c n M t c m V z d W x 0 L + a b t O a U u e e a h O e x u + W e i y 5 7 Y 2 9 k Z S w 4 f S Z x d W 9 0 O y w m c X V v d D t T Z W N 0 a W 9 u M S 9 v Y m p l Y 3 R p d m U t a W 5 k a W N h d G 9 y c y 1 y Z X N 1 b H Q v 5 p u 0 5 p S 5 5 5 q E 5 7 G 7 5 Z 6 L L n t w Y X J h b W V 0 Z X I s O X 0 m c X V v d D t d L C Z x d W 9 0 O 1 J l b G F 0 a W 9 u c 2 h p c E l u Z m 8 m c X V v d D s 6 W 1 1 9 I i A v P j x F b n R y e S B U e X B l P S J R d W V y e U l E I i B W Y W x 1 Z T 0 i c z g 0 M z A 2 N j Q x L T k 1 N D g t N D h j Z S 0 4 N T I x L W Q 1 Z D g 3 N 2 Q z Y j M 0 M y I g L z 4 8 L 1 N 0 Y W J s Z U V u d H J p Z X M + P C 9 J d G V t P j x J d G V t P j x J d G V t T G 9 j Y X R p b 2 4 + P E l 0 Z W 1 U e X B l P k Z v c m 1 1 b G E 8 L 0 l 0 Z W 1 U e X B l P j x J d G V t U G F 0 a D 5 T Z W N 0 a W 9 u M S 9 v Y m p l Y 3 R p d m U t a W 5 k a W N h d G 9 y c y 1 y Z X N 1 b H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T g y J U U 2 J T k 1 J U I w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W M 0 Y T U 5 M z Y t N T E z M C 0 0 M 2 V h L T l k N j U t O T Q x Y T Y 2 Y z E 0 O W E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T F U M D M 6 M j A 6 N D Y u N z k 4 M j Y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M i 0 x M V Q w M z o y M D o 0 N i 4 3 O T k 3 N z k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h Y z R h N T k z N i 0 1 M T M w L T Q z Z W E t O W Q 2 N S 0 5 N D F h N j Z j M T Q 5 Y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8 l R T U l Q U Y l Q k M l R T g l O D g l Q U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E J U F D J U U 2 J T h E J U E y J U U 3 J U E 0 J U J B J U U 0 J U J F J T h C J U U 2 J T k 2 J T g 3 J U U 0 J U J C J U I 2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j M T V m N z Y 0 Y y 0 0 M D c 0 L T R k Y z A t Y W Z h Z C 0 0 O W M 2 N z V l N z c x N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E x V D A z O j I w O j Q 2 L j c 5 O T c 3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y V B N C V C Q S V F N C V C R S U 4 Q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E J U F D J U U 2 J T h E J U E y J U U 2 J T k 2 J T g 3 J U U 0 J U J C J U I 2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F j N G E 1 O T M 2 L T U x M z A t N D N l Y S 0 5 Z D Y 1 L T k 0 M W E 2 N m M x N D l h N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E x V D A z O j I w O j Q 2 L j g w M D g 5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p l Y 3 R p d m U t a W 5 k a W N h d G 9 y c y 1 y Z X N 1 b H Q v J U U 3 J U F E J T l C J U U 5 J T g w J T g 5 J U U 3 J T l B J T g 0 J U U 5 J T l B J T k w J U U 4 J T k 3 J T h G J U U 2 J T k 2 J T g 3 J U U 0 J U J C J U I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i a m V j d G l 2 Z S 1 p b m R p Y 2 F 0 b 3 J z L X J l c 3 V s d C 8 l R T g l Q j A l O D M l R T c l O T Q l Q T g l R T g l O D c l Q U E l R T U l Q U U l O U E l R T Q l Q j k l O D k l R T U l O D c l Q k Q l R T Y l O T U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J q Z W N 0 a X Z l L W l u Z G l j Y X R v c n M t c m V z d W x 0 L y V F O S U 4 N y U 4 R C V F N S U 5 M S V C R C V F N S U 5 M C U 4 R C V F N y U 5 Q S U 4 N C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p l Y 3 R p d m U t a W 5 k a W N h d G 9 y c y 1 y Z X N 1 b H Q v J U U 1 J T g 4 J U E w J U U 5 J T k 5 J U E 0 J U U 3 J T l B J T g 0 J U U 1 J T g 1 J U I 2 J U U 0 J U J C J T k 2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i a m V j d G l 2 Z S 1 p b m R p Y 2 F 0 b 3 J z L X J l c 3 V s d C 8 l R T Y l O D k l Q T k l R T U l Q j E l O T U l R T c l O U E l O D Q l R T g l Q T E l Q T g l R T Y l Q T A l Q k M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J q Z W N 0 a X Z l L W l u Z G l j Y X R v c n M t c m V z d W x 0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B d A s 7 9 j R S a t Y k z g n b h 5 1 A A A A A A I A A A A A A B B m A A A A A Q A A I A A A A K k Z J R t 6 l 4 G 6 v 5 R n L Z z 0 c Y c e O k a v M 3 q H 3 4 2 0 u O d j R Z p m A A A A A A 6 A A A A A A g A A I A A A A A 3 a e L 9 k f 7 x c 1 C 7 Z 6 x q z A v J z m d I p R S k / p B t Y g k b l f C W 6 U A A A A A n g v Y Q 4 F W T T 7 j 0 0 A K h e V N G Q s Y d 0 o h Q E e w 8 5 d x 8 z z w M M s A i f i M O x B c t W a C h a V A K w l l a v t I X y a y 5 D A i + u J J + 5 I H I M G P R 1 N 3 6 E q m 8 o w 5 7 + b G J D Q A A A A A a k x W 0 3 + + 2 P o T V W E 6 X 4 c T N Y n U n 9 2 t E t Y o 0 5 B M k 4 j s 4 x l V + 6 D o C j D 7 8 T 1 p Q z 4 Q s v H I U u o 9 j 7 e g s I 1 1 h p x 9 P e g S 8 = < / D a t a M a s h u p > 
</file>

<file path=customXml/itemProps1.xml><?xml version="1.0" encoding="utf-8"?>
<ds:datastoreItem xmlns:ds="http://schemas.openxmlformats.org/officeDocument/2006/customXml" ds:itemID="{83E7F140-0340-4861-AA1B-1CD7C3DE5B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result-query</vt:lpstr>
      <vt:lpstr>pilot</vt:lpstr>
      <vt:lpstr>format</vt:lpstr>
      <vt:lpstr>format-2</vt:lpstr>
      <vt:lpstr>format-3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2025-02-11T03:19:40Z</dcterms:created>
  <dcterms:modified xsi:type="dcterms:W3CDTF">2025-05-23T06:53:59Z</dcterms:modified>
</cp:coreProperties>
</file>