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efetmgbr-my.sharepoint.com/personal/jessicasilva_cefetmg_br/Documents/DPPG/Planilha_PF_Ex_2025/"/>
    </mc:Choice>
  </mc:AlternateContent>
  <xr:revisionPtr revIDLastSave="0" documentId="11_DC6080098EC58041963CE60744428B434D9BEBA7" xr6:coauthVersionLast="47" xr6:coauthVersionMax="47" xr10:uidLastSave="{00000000-0000-0000-0000-000000000000}"/>
  <bookViews>
    <workbookView xWindow="-46188" yWindow="-12948" windowWidth="46296" windowHeight="25416" xr2:uid="{00000000-000D-0000-FFFF-FFFF00000000}"/>
  </bookViews>
  <sheets>
    <sheet name="TOTAL" sheetId="51" r:id="rId1"/>
    <sheet name="TOTAL com aquisicao" sheetId="50" r:id="rId2"/>
    <sheet name="Aquisicao" sheetId="35" r:id="rId3"/>
    <sheet name="Doacao" sheetId="55" r:id="rId4"/>
    <sheet name="Departamentos" sheetId="52" r:id="rId5"/>
    <sheet name="Departamentos Consumo" sheetId="53" r:id="rId6"/>
    <sheet name="Planilha1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2" hidden="1">Aquisicao!#REF!</definedName>
    <definedName name="_xlnm._FilterDatabase" localSheetId="4" hidden="1">Departamentos!#REF!</definedName>
    <definedName name="_xlnm._FilterDatabase" localSheetId="5" hidden="1">'Departamentos Consumo'!#REF!</definedName>
    <definedName name="_xlnm._FilterDatabase" localSheetId="3" hidden="1">Doacao!#REF!</definedName>
    <definedName name="_xlnm._FilterDatabase" localSheetId="6" hidden="1">Planilha1!$B$3:$E$25</definedName>
    <definedName name="_xlnm._FilterDatabase" localSheetId="0" hidden="1">TOTAL!$A$8:$F$62</definedName>
    <definedName name="_xlnm._FilterDatabase" localSheetId="1" hidden="1">'TOTAL com aquisicao'!$A$8:$F$62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0" l="1"/>
  <c r="G11" i="51" s="1"/>
  <c r="H11" i="50"/>
  <c r="I11" i="50"/>
  <c r="J11" i="50"/>
  <c r="J11" i="51" s="1"/>
  <c r="K11" i="50"/>
  <c r="L11" i="50"/>
  <c r="L11" i="51" s="1"/>
  <c r="M11" i="50"/>
  <c r="M11" i="51" s="1"/>
  <c r="N11" i="50"/>
  <c r="O11" i="50"/>
  <c r="P11" i="50"/>
  <c r="Q11" i="50"/>
  <c r="R11" i="50"/>
  <c r="S11" i="50"/>
  <c r="G12" i="50"/>
  <c r="G12" i="51" s="1"/>
  <c r="H12" i="50"/>
  <c r="I12" i="50"/>
  <c r="J12" i="50"/>
  <c r="J12" i="51" s="1"/>
  <c r="K12" i="50"/>
  <c r="L12" i="50"/>
  <c r="M12" i="50"/>
  <c r="N12" i="50"/>
  <c r="O12" i="50"/>
  <c r="P12" i="50"/>
  <c r="Q12" i="50"/>
  <c r="Q12" i="51" s="1"/>
  <c r="R12" i="50"/>
  <c r="S12" i="50"/>
  <c r="G13" i="50"/>
  <c r="G13" i="51" s="1"/>
  <c r="H13" i="50"/>
  <c r="I13" i="50"/>
  <c r="J13" i="50"/>
  <c r="K13" i="50"/>
  <c r="L13" i="50"/>
  <c r="M13" i="50"/>
  <c r="M13" i="51" s="1"/>
  <c r="N13" i="50"/>
  <c r="O13" i="50"/>
  <c r="P13" i="50"/>
  <c r="P13" i="51" s="1"/>
  <c r="Q13" i="50"/>
  <c r="R13" i="50"/>
  <c r="S13" i="50"/>
  <c r="G14" i="50"/>
  <c r="H14" i="50"/>
  <c r="H14" i="51" s="1"/>
  <c r="I14" i="50"/>
  <c r="J14" i="50"/>
  <c r="K14" i="50"/>
  <c r="L14" i="50"/>
  <c r="M14" i="50"/>
  <c r="N14" i="50"/>
  <c r="O14" i="50"/>
  <c r="P14" i="50"/>
  <c r="P14" i="51" s="1"/>
  <c r="Q14" i="50"/>
  <c r="R14" i="50"/>
  <c r="S14" i="50"/>
  <c r="G15" i="50"/>
  <c r="G15" i="51" s="1"/>
  <c r="H15" i="50"/>
  <c r="I15" i="50"/>
  <c r="J15" i="50"/>
  <c r="K15" i="50"/>
  <c r="L15" i="50"/>
  <c r="M15" i="50"/>
  <c r="M15" i="51" s="1"/>
  <c r="N15" i="50"/>
  <c r="O15" i="50"/>
  <c r="P15" i="50"/>
  <c r="Q15" i="50"/>
  <c r="R15" i="50"/>
  <c r="S15" i="50"/>
  <c r="S15" i="51" s="1"/>
  <c r="G16" i="50"/>
  <c r="G16" i="51" s="1"/>
  <c r="H16" i="50"/>
  <c r="I16" i="50"/>
  <c r="J16" i="50"/>
  <c r="K16" i="50"/>
  <c r="L16" i="50"/>
  <c r="M16" i="50"/>
  <c r="N16" i="50"/>
  <c r="O16" i="50"/>
  <c r="P16" i="50"/>
  <c r="P16" i="51" s="1"/>
  <c r="Q16" i="50"/>
  <c r="R16" i="50"/>
  <c r="S16" i="50"/>
  <c r="G17" i="50"/>
  <c r="G17" i="51" s="1"/>
  <c r="H17" i="50"/>
  <c r="I17" i="50"/>
  <c r="I17" i="51" s="1"/>
  <c r="J17" i="50"/>
  <c r="K17" i="50"/>
  <c r="L17" i="50"/>
  <c r="L17" i="51" s="1"/>
  <c r="M17" i="50"/>
  <c r="N17" i="50"/>
  <c r="O17" i="50"/>
  <c r="P17" i="50"/>
  <c r="Q17" i="50"/>
  <c r="R17" i="50"/>
  <c r="S17" i="50"/>
  <c r="G18" i="50"/>
  <c r="G18" i="51" s="1"/>
  <c r="H18" i="50"/>
  <c r="I18" i="50"/>
  <c r="I18" i="51" s="1"/>
  <c r="J18" i="50"/>
  <c r="K18" i="50"/>
  <c r="L18" i="50"/>
  <c r="M18" i="50"/>
  <c r="N18" i="50"/>
  <c r="O18" i="50"/>
  <c r="P18" i="50"/>
  <c r="Q18" i="50"/>
  <c r="R18" i="50"/>
  <c r="S18" i="50"/>
  <c r="G19" i="50"/>
  <c r="G19" i="51" s="1"/>
  <c r="H19" i="50"/>
  <c r="I19" i="50"/>
  <c r="J19" i="50"/>
  <c r="K19" i="50"/>
  <c r="L19" i="50"/>
  <c r="L19" i="51" s="1"/>
  <c r="M19" i="50"/>
  <c r="N19" i="50"/>
  <c r="O19" i="50"/>
  <c r="O19" i="51" s="1"/>
  <c r="P19" i="50"/>
  <c r="Q19" i="50"/>
  <c r="R19" i="50"/>
  <c r="R19" i="51" s="1"/>
  <c r="S19" i="50"/>
  <c r="G20" i="50"/>
  <c r="G20" i="51" s="1"/>
  <c r="H20" i="50"/>
  <c r="I20" i="50"/>
  <c r="J20" i="50"/>
  <c r="K20" i="50"/>
  <c r="L20" i="50"/>
  <c r="M20" i="50"/>
  <c r="N20" i="50"/>
  <c r="O20" i="50"/>
  <c r="P20" i="50"/>
  <c r="Q20" i="50"/>
  <c r="R20" i="50"/>
  <c r="R20" i="51" s="1"/>
  <c r="S20" i="50"/>
  <c r="G21" i="50"/>
  <c r="G21" i="51" s="1"/>
  <c r="H21" i="50"/>
  <c r="H21" i="51" s="1"/>
  <c r="I21" i="50"/>
  <c r="J21" i="50"/>
  <c r="K21" i="50"/>
  <c r="L21" i="50"/>
  <c r="M21" i="50"/>
  <c r="N21" i="50"/>
  <c r="O21" i="50"/>
  <c r="P21" i="50"/>
  <c r="Q21" i="50"/>
  <c r="R21" i="50"/>
  <c r="S21" i="50"/>
  <c r="G22" i="50"/>
  <c r="G22" i="51" s="1"/>
  <c r="H22" i="50"/>
  <c r="H22" i="51" s="1"/>
  <c r="I22" i="50"/>
  <c r="J22" i="50"/>
  <c r="K22" i="50"/>
  <c r="L22" i="50"/>
  <c r="M22" i="50"/>
  <c r="N22" i="50"/>
  <c r="O22" i="50"/>
  <c r="P22" i="50"/>
  <c r="Q22" i="50"/>
  <c r="R22" i="50"/>
  <c r="S22" i="50"/>
  <c r="G23" i="50"/>
  <c r="G23" i="51" s="1"/>
  <c r="H23" i="50"/>
  <c r="I23" i="50"/>
  <c r="J23" i="50"/>
  <c r="K23" i="50"/>
  <c r="K23" i="51" s="1"/>
  <c r="L23" i="50"/>
  <c r="M23" i="50"/>
  <c r="M23" i="51" s="1"/>
  <c r="N23" i="50"/>
  <c r="N23" i="51" s="1"/>
  <c r="O23" i="50"/>
  <c r="P23" i="50"/>
  <c r="Q23" i="50"/>
  <c r="R23" i="50"/>
  <c r="S23" i="50"/>
  <c r="G24" i="50"/>
  <c r="G24" i="51" s="1"/>
  <c r="H24" i="50"/>
  <c r="I24" i="50"/>
  <c r="J24" i="50"/>
  <c r="K24" i="50"/>
  <c r="L24" i="50"/>
  <c r="M24" i="50"/>
  <c r="N24" i="50"/>
  <c r="N24" i="51" s="1"/>
  <c r="O24" i="50"/>
  <c r="P24" i="50"/>
  <c r="P24" i="51" s="1"/>
  <c r="Q24" i="50"/>
  <c r="R24" i="50"/>
  <c r="S24" i="50"/>
  <c r="G25" i="50"/>
  <c r="G25" i="51" s="1"/>
  <c r="H25" i="50"/>
  <c r="I25" i="50"/>
  <c r="J25" i="50"/>
  <c r="K25" i="50"/>
  <c r="L25" i="50"/>
  <c r="M25" i="50"/>
  <c r="N25" i="50"/>
  <c r="O25" i="50"/>
  <c r="P25" i="50"/>
  <c r="Q25" i="50"/>
  <c r="Q25" i="51" s="1"/>
  <c r="R25" i="50"/>
  <c r="S25" i="50"/>
  <c r="G26" i="50"/>
  <c r="G26" i="51" s="1"/>
  <c r="H26" i="50"/>
  <c r="I26" i="50"/>
  <c r="I26" i="51" s="1"/>
  <c r="J26" i="50"/>
  <c r="K26" i="50"/>
  <c r="L26" i="50"/>
  <c r="M26" i="50"/>
  <c r="N26" i="50"/>
  <c r="O26" i="50"/>
  <c r="P26" i="50"/>
  <c r="Q26" i="50"/>
  <c r="R26" i="50"/>
  <c r="S26" i="50"/>
  <c r="G27" i="50"/>
  <c r="G27" i="51" s="1"/>
  <c r="H27" i="50"/>
  <c r="I27" i="50"/>
  <c r="J27" i="50"/>
  <c r="J27" i="51" s="1"/>
  <c r="K27" i="50"/>
  <c r="L27" i="50"/>
  <c r="L27" i="51" s="1"/>
  <c r="M27" i="50"/>
  <c r="N27" i="50"/>
  <c r="O27" i="50"/>
  <c r="P27" i="50"/>
  <c r="Q27" i="50"/>
  <c r="R27" i="50"/>
  <c r="S27" i="50"/>
  <c r="G28" i="50"/>
  <c r="G28" i="51" s="1"/>
  <c r="H28" i="50"/>
  <c r="I28" i="50"/>
  <c r="J28" i="50"/>
  <c r="K28" i="50"/>
  <c r="L28" i="50"/>
  <c r="M28" i="50"/>
  <c r="N28" i="50"/>
  <c r="O28" i="50"/>
  <c r="P28" i="50"/>
  <c r="Q28" i="50"/>
  <c r="R28" i="50"/>
  <c r="S28" i="50"/>
  <c r="G29" i="50"/>
  <c r="G29" i="51" s="1"/>
  <c r="H29" i="50"/>
  <c r="I29" i="50"/>
  <c r="J29" i="50"/>
  <c r="K29" i="50"/>
  <c r="L29" i="50"/>
  <c r="M29" i="50"/>
  <c r="M29" i="51" s="1"/>
  <c r="N29" i="50"/>
  <c r="O29" i="50"/>
  <c r="P29" i="50"/>
  <c r="P29" i="51" s="1"/>
  <c r="Q29" i="50"/>
  <c r="R29" i="50"/>
  <c r="S29" i="50"/>
  <c r="G30" i="50"/>
  <c r="G30" i="51" s="1"/>
  <c r="H30" i="50"/>
  <c r="H30" i="51" s="1"/>
  <c r="I30" i="50"/>
  <c r="J30" i="50"/>
  <c r="K30" i="50"/>
  <c r="L30" i="50"/>
  <c r="M30" i="50"/>
  <c r="N30" i="50"/>
  <c r="O30" i="50"/>
  <c r="P30" i="50"/>
  <c r="P30" i="51" s="1"/>
  <c r="Q30" i="50"/>
  <c r="R30" i="50"/>
  <c r="S30" i="50"/>
  <c r="S30" i="51" s="1"/>
  <c r="G31" i="50"/>
  <c r="G31" i="51" s="1"/>
  <c r="H31" i="50"/>
  <c r="I31" i="50"/>
  <c r="J31" i="50"/>
  <c r="K31" i="50"/>
  <c r="L31" i="50"/>
  <c r="M31" i="50"/>
  <c r="M31" i="51" s="1"/>
  <c r="N31" i="50"/>
  <c r="O31" i="50"/>
  <c r="P31" i="50"/>
  <c r="Q31" i="50"/>
  <c r="R31" i="50"/>
  <c r="S31" i="50"/>
  <c r="S31" i="51" s="1"/>
  <c r="G32" i="50"/>
  <c r="G32" i="51" s="1"/>
  <c r="H32" i="50"/>
  <c r="I32" i="50"/>
  <c r="J32" i="50"/>
  <c r="K32" i="50"/>
  <c r="L32" i="50"/>
  <c r="M32" i="50"/>
  <c r="N32" i="50"/>
  <c r="O32" i="50"/>
  <c r="P32" i="50"/>
  <c r="P32" i="51" s="1"/>
  <c r="Q32" i="50"/>
  <c r="R32" i="50"/>
  <c r="S32" i="50"/>
  <c r="G33" i="50"/>
  <c r="G33" i="51" s="1"/>
  <c r="H33" i="50"/>
  <c r="I33" i="50"/>
  <c r="I33" i="51" s="1"/>
  <c r="J33" i="50"/>
  <c r="K33" i="50"/>
  <c r="L33" i="50"/>
  <c r="L33" i="51" s="1"/>
  <c r="M33" i="50"/>
  <c r="N33" i="50"/>
  <c r="O33" i="50"/>
  <c r="P33" i="50"/>
  <c r="Q33" i="50"/>
  <c r="R33" i="50"/>
  <c r="S33" i="50"/>
  <c r="G34" i="50"/>
  <c r="G34" i="51" s="1"/>
  <c r="H34" i="50"/>
  <c r="I34" i="50"/>
  <c r="I34" i="51" s="1"/>
  <c r="J34" i="50"/>
  <c r="K34" i="50"/>
  <c r="L34" i="50"/>
  <c r="L34" i="51" s="1"/>
  <c r="M34" i="50"/>
  <c r="N34" i="50"/>
  <c r="O34" i="50"/>
  <c r="P34" i="50"/>
  <c r="Q34" i="50"/>
  <c r="R34" i="50"/>
  <c r="S34" i="50"/>
  <c r="G35" i="50"/>
  <c r="G35" i="51" s="1"/>
  <c r="H35" i="50"/>
  <c r="I35" i="50"/>
  <c r="J35" i="50"/>
  <c r="K35" i="50"/>
  <c r="L35" i="50"/>
  <c r="L35" i="51" s="1"/>
  <c r="M35" i="50"/>
  <c r="N35" i="50"/>
  <c r="O35" i="50"/>
  <c r="O35" i="51" s="1"/>
  <c r="P35" i="50"/>
  <c r="Q35" i="50"/>
  <c r="R35" i="50"/>
  <c r="S35" i="50"/>
  <c r="G36" i="50"/>
  <c r="G36" i="51" s="1"/>
  <c r="H36" i="50"/>
  <c r="I36" i="50"/>
  <c r="J36" i="50"/>
  <c r="K36" i="50"/>
  <c r="L36" i="50"/>
  <c r="M36" i="50"/>
  <c r="N36" i="50"/>
  <c r="O36" i="50"/>
  <c r="P36" i="50"/>
  <c r="Q36" i="50"/>
  <c r="R36" i="50"/>
  <c r="R36" i="51" s="1"/>
  <c r="S36" i="50"/>
  <c r="G37" i="50"/>
  <c r="G37" i="51" s="1"/>
  <c r="H37" i="50"/>
  <c r="H37" i="51" s="1"/>
  <c r="I37" i="50"/>
  <c r="J37" i="50"/>
  <c r="K37" i="50"/>
  <c r="L37" i="50"/>
  <c r="M37" i="50"/>
  <c r="N37" i="50"/>
  <c r="O37" i="50"/>
  <c r="P37" i="50"/>
  <c r="Q37" i="50"/>
  <c r="R37" i="50"/>
  <c r="S37" i="50"/>
  <c r="G38" i="50"/>
  <c r="G38" i="51" s="1"/>
  <c r="H38" i="50"/>
  <c r="H38" i="51" s="1"/>
  <c r="I38" i="50"/>
  <c r="J38" i="50"/>
  <c r="K38" i="50"/>
  <c r="L38" i="50"/>
  <c r="M38" i="50"/>
  <c r="N38" i="50"/>
  <c r="O38" i="50"/>
  <c r="P38" i="50"/>
  <c r="Q38" i="50"/>
  <c r="R38" i="50"/>
  <c r="S38" i="50"/>
  <c r="G39" i="50"/>
  <c r="G39" i="51" s="1"/>
  <c r="H39" i="50"/>
  <c r="I39" i="50"/>
  <c r="J39" i="50"/>
  <c r="K39" i="50"/>
  <c r="K39" i="51" s="1"/>
  <c r="L39" i="50"/>
  <c r="M39" i="50"/>
  <c r="M39" i="51" s="1"/>
  <c r="N39" i="50"/>
  <c r="N39" i="51" s="1"/>
  <c r="O39" i="50"/>
  <c r="P39" i="50"/>
  <c r="Q39" i="50"/>
  <c r="R39" i="50"/>
  <c r="S39" i="50"/>
  <c r="G40" i="50"/>
  <c r="G40" i="51" s="1"/>
  <c r="H40" i="50"/>
  <c r="I40" i="50"/>
  <c r="J40" i="50"/>
  <c r="K40" i="50"/>
  <c r="L40" i="50"/>
  <c r="M40" i="50"/>
  <c r="N40" i="50"/>
  <c r="N40" i="51" s="1"/>
  <c r="O40" i="50"/>
  <c r="P40" i="50"/>
  <c r="P40" i="51" s="1"/>
  <c r="Q40" i="50"/>
  <c r="R40" i="50"/>
  <c r="S40" i="50"/>
  <c r="G41" i="50"/>
  <c r="G41" i="51" s="1"/>
  <c r="H41" i="50"/>
  <c r="I41" i="50"/>
  <c r="J41" i="50"/>
  <c r="K41" i="50"/>
  <c r="L41" i="50"/>
  <c r="M41" i="50"/>
  <c r="N41" i="50"/>
  <c r="O41" i="50"/>
  <c r="P41" i="50"/>
  <c r="Q41" i="50"/>
  <c r="R41" i="50"/>
  <c r="S41" i="50"/>
  <c r="G42" i="50"/>
  <c r="G42" i="51" s="1"/>
  <c r="H42" i="50"/>
  <c r="I42" i="50"/>
  <c r="I42" i="51" s="1"/>
  <c r="J42" i="50"/>
  <c r="K42" i="50"/>
  <c r="L42" i="50"/>
  <c r="M42" i="50"/>
  <c r="N42" i="50"/>
  <c r="O42" i="50"/>
  <c r="O42" i="51" s="1"/>
  <c r="P42" i="50"/>
  <c r="Q42" i="50"/>
  <c r="R42" i="50"/>
  <c r="S42" i="50"/>
  <c r="G43" i="50"/>
  <c r="G43" i="51" s="1"/>
  <c r="H43" i="50"/>
  <c r="I43" i="50"/>
  <c r="J43" i="50"/>
  <c r="J43" i="51" s="1"/>
  <c r="K43" i="50"/>
  <c r="L43" i="50"/>
  <c r="L43" i="51" s="1"/>
  <c r="M43" i="50"/>
  <c r="N43" i="50"/>
  <c r="O43" i="50"/>
  <c r="O43" i="51" s="1"/>
  <c r="P43" i="50"/>
  <c r="Q43" i="50"/>
  <c r="R43" i="50"/>
  <c r="S43" i="50"/>
  <c r="G44" i="50"/>
  <c r="G44" i="51" s="1"/>
  <c r="H44" i="50"/>
  <c r="I44" i="50"/>
  <c r="J44" i="50"/>
  <c r="J44" i="51" s="1"/>
  <c r="K44" i="50"/>
  <c r="L44" i="50"/>
  <c r="M44" i="50"/>
  <c r="N44" i="50"/>
  <c r="O44" i="50"/>
  <c r="P44" i="50"/>
  <c r="Q44" i="50"/>
  <c r="Q44" i="51" s="1"/>
  <c r="R44" i="50"/>
  <c r="S44" i="50"/>
  <c r="G45" i="50"/>
  <c r="G45" i="51" s="1"/>
  <c r="H45" i="50"/>
  <c r="I45" i="50"/>
  <c r="J45" i="50"/>
  <c r="K45" i="50"/>
  <c r="L45" i="50"/>
  <c r="M45" i="50"/>
  <c r="M45" i="51" s="1"/>
  <c r="N45" i="50"/>
  <c r="O45" i="50"/>
  <c r="P45" i="50"/>
  <c r="Q45" i="50"/>
  <c r="R45" i="50"/>
  <c r="S45" i="50"/>
  <c r="G46" i="50"/>
  <c r="G46" i="51" s="1"/>
  <c r="H46" i="50"/>
  <c r="H46" i="51" s="1"/>
  <c r="I46" i="50"/>
  <c r="J46" i="50"/>
  <c r="K46" i="50"/>
  <c r="L46" i="50"/>
  <c r="M46" i="50"/>
  <c r="N46" i="50"/>
  <c r="O46" i="50"/>
  <c r="P46" i="50"/>
  <c r="Q46" i="50"/>
  <c r="R46" i="50"/>
  <c r="S46" i="50"/>
  <c r="S46" i="51" s="1"/>
  <c r="G47" i="50"/>
  <c r="G47" i="51" s="1"/>
  <c r="H47" i="50"/>
  <c r="I47" i="50"/>
  <c r="J47" i="50"/>
  <c r="K47" i="50"/>
  <c r="L47" i="50"/>
  <c r="M47" i="50"/>
  <c r="M47" i="51" s="1"/>
  <c r="N47" i="50"/>
  <c r="O47" i="50"/>
  <c r="P47" i="50"/>
  <c r="Q47" i="50"/>
  <c r="R47" i="50"/>
  <c r="S47" i="50"/>
  <c r="S47" i="51" s="1"/>
  <c r="G48" i="50"/>
  <c r="G48" i="51" s="1"/>
  <c r="H48" i="50"/>
  <c r="I48" i="50"/>
  <c r="J48" i="50"/>
  <c r="K48" i="50"/>
  <c r="L48" i="50"/>
  <c r="M48" i="50"/>
  <c r="N48" i="50"/>
  <c r="N48" i="51" s="1"/>
  <c r="O48" i="50"/>
  <c r="O48" i="51" s="1"/>
  <c r="P48" i="50"/>
  <c r="P48" i="51" s="1"/>
  <c r="Q48" i="50"/>
  <c r="R48" i="50"/>
  <c r="S48" i="50"/>
  <c r="G49" i="50"/>
  <c r="G49" i="51" s="1"/>
  <c r="H49" i="50"/>
  <c r="I49" i="50"/>
  <c r="J49" i="50"/>
  <c r="K49" i="50"/>
  <c r="L49" i="50"/>
  <c r="M49" i="50"/>
  <c r="N49" i="50"/>
  <c r="O49" i="50"/>
  <c r="P49" i="50"/>
  <c r="Q49" i="50"/>
  <c r="Q49" i="51" s="1"/>
  <c r="R49" i="50"/>
  <c r="S49" i="50"/>
  <c r="G50" i="50"/>
  <c r="G50" i="51" s="1"/>
  <c r="H50" i="50"/>
  <c r="I50" i="50"/>
  <c r="J50" i="50"/>
  <c r="K50" i="50"/>
  <c r="L50" i="50"/>
  <c r="M50" i="50"/>
  <c r="N50" i="50"/>
  <c r="O50" i="50"/>
  <c r="P50" i="50"/>
  <c r="Q50" i="50"/>
  <c r="R50" i="50"/>
  <c r="S50" i="50"/>
  <c r="G51" i="50"/>
  <c r="G51" i="51" s="1"/>
  <c r="H51" i="50"/>
  <c r="I51" i="50"/>
  <c r="J51" i="50"/>
  <c r="K51" i="50"/>
  <c r="L51" i="50"/>
  <c r="M51" i="50"/>
  <c r="M51" i="51" s="1"/>
  <c r="N51" i="50"/>
  <c r="O51" i="50"/>
  <c r="P51" i="50"/>
  <c r="Q51" i="50"/>
  <c r="R51" i="50"/>
  <c r="S51" i="50"/>
  <c r="G52" i="50"/>
  <c r="G52" i="51" s="1"/>
  <c r="H52" i="50"/>
  <c r="I52" i="50"/>
  <c r="J52" i="50"/>
  <c r="K52" i="50"/>
  <c r="L52" i="50"/>
  <c r="M52" i="50"/>
  <c r="M52" i="51" s="1"/>
  <c r="N52" i="50"/>
  <c r="O52" i="50"/>
  <c r="P52" i="50"/>
  <c r="Q52" i="50"/>
  <c r="R52" i="50"/>
  <c r="R52" i="51" s="1"/>
  <c r="S52" i="50"/>
  <c r="G53" i="50"/>
  <c r="G53" i="51" s="1"/>
  <c r="H53" i="50"/>
  <c r="I53" i="50"/>
  <c r="J53" i="50"/>
  <c r="K53" i="50"/>
  <c r="L53" i="50"/>
  <c r="M53" i="50"/>
  <c r="M53" i="51" s="1"/>
  <c r="N53" i="50"/>
  <c r="O53" i="50"/>
  <c r="P53" i="50"/>
  <c r="Q53" i="50"/>
  <c r="R53" i="50"/>
  <c r="S53" i="50"/>
  <c r="G54" i="50"/>
  <c r="G54" i="51" s="1"/>
  <c r="H54" i="50"/>
  <c r="H54" i="51" s="1"/>
  <c r="I54" i="50"/>
  <c r="J54" i="50"/>
  <c r="K54" i="50"/>
  <c r="L54" i="50"/>
  <c r="M54" i="50"/>
  <c r="N54" i="50"/>
  <c r="O54" i="50"/>
  <c r="P54" i="50"/>
  <c r="P54" i="51" s="1"/>
  <c r="Q54" i="50"/>
  <c r="R54" i="50"/>
  <c r="S54" i="50"/>
  <c r="G55" i="50"/>
  <c r="G55" i="51" s="1"/>
  <c r="H55" i="50"/>
  <c r="I55" i="50"/>
  <c r="J55" i="50"/>
  <c r="K55" i="50"/>
  <c r="K55" i="51" s="1"/>
  <c r="L55" i="50"/>
  <c r="M55" i="50"/>
  <c r="M55" i="51" s="1"/>
  <c r="N55" i="50"/>
  <c r="N55" i="51" s="1"/>
  <c r="O55" i="50"/>
  <c r="P55" i="50"/>
  <c r="Q55" i="50"/>
  <c r="R55" i="50"/>
  <c r="S55" i="50"/>
  <c r="G56" i="50"/>
  <c r="G56" i="51" s="1"/>
  <c r="H56" i="50"/>
  <c r="I56" i="50"/>
  <c r="J56" i="50"/>
  <c r="K56" i="50"/>
  <c r="L56" i="50"/>
  <c r="M56" i="50"/>
  <c r="N56" i="50"/>
  <c r="O56" i="50"/>
  <c r="P56" i="50"/>
  <c r="Q56" i="50"/>
  <c r="Q56" i="51" s="1"/>
  <c r="R56" i="50"/>
  <c r="S56" i="50"/>
  <c r="G57" i="50"/>
  <c r="G57" i="51" s="1"/>
  <c r="H57" i="50"/>
  <c r="H57" i="51" s="1"/>
  <c r="I57" i="50"/>
  <c r="J57" i="50"/>
  <c r="K57" i="50"/>
  <c r="L57" i="50"/>
  <c r="M57" i="50"/>
  <c r="N57" i="50"/>
  <c r="O57" i="50"/>
  <c r="P57" i="50"/>
  <c r="Q57" i="50"/>
  <c r="Q57" i="51" s="1"/>
  <c r="R57" i="50"/>
  <c r="S57" i="50"/>
  <c r="G58" i="50"/>
  <c r="G58" i="51" s="1"/>
  <c r="H58" i="50"/>
  <c r="I58" i="50"/>
  <c r="J58" i="50"/>
  <c r="K58" i="50"/>
  <c r="L58" i="50"/>
  <c r="L58" i="51" s="1"/>
  <c r="M58" i="50"/>
  <c r="M58" i="51" s="1"/>
  <c r="N58" i="50"/>
  <c r="O58" i="50"/>
  <c r="P58" i="50"/>
  <c r="Q58" i="50"/>
  <c r="R58" i="50"/>
  <c r="S58" i="50"/>
  <c r="G59" i="50"/>
  <c r="G59" i="51" s="1"/>
  <c r="H59" i="50"/>
  <c r="I59" i="50"/>
  <c r="J59" i="50"/>
  <c r="K59" i="50"/>
  <c r="L59" i="50"/>
  <c r="L59" i="51" s="1"/>
  <c r="M59" i="50"/>
  <c r="N59" i="50"/>
  <c r="N59" i="51" s="1"/>
  <c r="O59" i="50"/>
  <c r="P59" i="50"/>
  <c r="Q59" i="50"/>
  <c r="R59" i="50"/>
  <c r="S59" i="50"/>
  <c r="G60" i="50"/>
  <c r="G60" i="51" s="1"/>
  <c r="H60" i="50"/>
  <c r="I60" i="50"/>
  <c r="J60" i="50"/>
  <c r="K60" i="50"/>
  <c r="L60" i="50"/>
  <c r="M60" i="50"/>
  <c r="N60" i="50"/>
  <c r="O60" i="50"/>
  <c r="P60" i="50"/>
  <c r="Q60" i="50"/>
  <c r="R60" i="50"/>
  <c r="S60" i="50"/>
  <c r="S60" i="51" s="1"/>
  <c r="G61" i="50"/>
  <c r="G61" i="51" s="1"/>
  <c r="H61" i="50"/>
  <c r="I61" i="50"/>
  <c r="J61" i="50"/>
  <c r="K61" i="50"/>
  <c r="L61" i="50"/>
  <c r="M61" i="50"/>
  <c r="N61" i="50"/>
  <c r="O61" i="50"/>
  <c r="P61" i="50"/>
  <c r="Q61" i="50"/>
  <c r="R61" i="50"/>
  <c r="S61" i="50"/>
  <c r="G62" i="50"/>
  <c r="G62" i="51" s="1"/>
  <c r="H62" i="50"/>
  <c r="I62" i="50"/>
  <c r="J62" i="50"/>
  <c r="K62" i="50"/>
  <c r="L62" i="50"/>
  <c r="M62" i="50"/>
  <c r="N62" i="50"/>
  <c r="O62" i="50"/>
  <c r="P62" i="50"/>
  <c r="Q62" i="50"/>
  <c r="R62" i="50"/>
  <c r="S62" i="50"/>
  <c r="G63" i="50"/>
  <c r="G63" i="51" s="1"/>
  <c r="H63" i="50"/>
  <c r="I63" i="50"/>
  <c r="J63" i="50"/>
  <c r="K63" i="50"/>
  <c r="L63" i="50"/>
  <c r="L63" i="51" s="1"/>
  <c r="M63" i="50"/>
  <c r="N63" i="50"/>
  <c r="O63" i="50"/>
  <c r="P63" i="50"/>
  <c r="Q63" i="50"/>
  <c r="R63" i="50"/>
  <c r="S63" i="50"/>
  <c r="G64" i="50"/>
  <c r="G64" i="51" s="1"/>
  <c r="H64" i="50"/>
  <c r="H64" i="51" s="1"/>
  <c r="I64" i="50"/>
  <c r="J64" i="50"/>
  <c r="K64" i="50"/>
  <c r="L64" i="50"/>
  <c r="M64" i="50"/>
  <c r="N64" i="50"/>
  <c r="O64" i="50"/>
  <c r="P64" i="50"/>
  <c r="Q64" i="50"/>
  <c r="R64" i="50"/>
  <c r="S64" i="50"/>
  <c r="G65" i="50"/>
  <c r="G65" i="51" s="1"/>
  <c r="H65" i="50"/>
  <c r="I65" i="50"/>
  <c r="J65" i="50"/>
  <c r="K65" i="50"/>
  <c r="L65" i="50"/>
  <c r="M65" i="50"/>
  <c r="N65" i="50"/>
  <c r="O65" i="50"/>
  <c r="P65" i="50"/>
  <c r="Q65" i="50"/>
  <c r="R65" i="50"/>
  <c r="S65" i="50"/>
  <c r="G66" i="50"/>
  <c r="G66" i="51" s="1"/>
  <c r="H66" i="50"/>
  <c r="I66" i="50"/>
  <c r="J66" i="50"/>
  <c r="K66" i="50"/>
  <c r="L66" i="50"/>
  <c r="M66" i="50"/>
  <c r="N66" i="50"/>
  <c r="O66" i="50"/>
  <c r="P66" i="50"/>
  <c r="P66" i="51" s="1"/>
  <c r="Q66" i="50"/>
  <c r="R66" i="50"/>
  <c r="S66" i="50"/>
  <c r="G67" i="50"/>
  <c r="G67" i="51" s="1"/>
  <c r="H67" i="50"/>
  <c r="I67" i="50"/>
  <c r="J67" i="50"/>
  <c r="K67" i="50"/>
  <c r="L67" i="50"/>
  <c r="M67" i="50"/>
  <c r="N67" i="50"/>
  <c r="O67" i="50"/>
  <c r="P67" i="50"/>
  <c r="Q67" i="50"/>
  <c r="R67" i="50"/>
  <c r="S67" i="50"/>
  <c r="G68" i="50"/>
  <c r="G68" i="51" s="1"/>
  <c r="H68" i="50"/>
  <c r="I68" i="50"/>
  <c r="J68" i="50"/>
  <c r="K68" i="50"/>
  <c r="L68" i="50"/>
  <c r="M68" i="50"/>
  <c r="N68" i="50"/>
  <c r="O68" i="50"/>
  <c r="P68" i="50"/>
  <c r="Q68" i="50"/>
  <c r="R68" i="50"/>
  <c r="S68" i="50"/>
  <c r="G69" i="50"/>
  <c r="G69" i="51" s="1"/>
  <c r="H69" i="50"/>
  <c r="I69" i="50"/>
  <c r="J69" i="50"/>
  <c r="K69" i="50"/>
  <c r="L69" i="50"/>
  <c r="M69" i="50"/>
  <c r="N69" i="50"/>
  <c r="O69" i="50"/>
  <c r="P69" i="50"/>
  <c r="Q69" i="50"/>
  <c r="R69" i="50"/>
  <c r="S69" i="50"/>
  <c r="G70" i="50"/>
  <c r="G70" i="51" s="1"/>
  <c r="H70" i="50"/>
  <c r="I70" i="50"/>
  <c r="J70" i="50"/>
  <c r="K70" i="50"/>
  <c r="L70" i="50"/>
  <c r="M70" i="50"/>
  <c r="N70" i="50"/>
  <c r="O70" i="50"/>
  <c r="P70" i="50"/>
  <c r="Q70" i="50"/>
  <c r="Q70" i="51" s="1"/>
  <c r="R70" i="50"/>
  <c r="S70" i="50"/>
  <c r="G71" i="50"/>
  <c r="G71" i="51" s="1"/>
  <c r="H71" i="50"/>
  <c r="H71" i="51" s="1"/>
  <c r="I71" i="50"/>
  <c r="J71" i="50"/>
  <c r="K71" i="50"/>
  <c r="L71" i="50"/>
  <c r="M71" i="50"/>
  <c r="N71" i="50"/>
  <c r="O71" i="50"/>
  <c r="P71" i="50"/>
  <c r="Q71" i="50"/>
  <c r="R71" i="50"/>
  <c r="S71" i="50"/>
  <c r="G72" i="50"/>
  <c r="G72" i="51" s="1"/>
  <c r="H72" i="50"/>
  <c r="I72" i="50"/>
  <c r="J72" i="50"/>
  <c r="K72" i="50"/>
  <c r="L72" i="50"/>
  <c r="M72" i="50"/>
  <c r="N72" i="50"/>
  <c r="O72" i="50"/>
  <c r="P72" i="50"/>
  <c r="Q72" i="50"/>
  <c r="Q72" i="51" s="1"/>
  <c r="R72" i="50"/>
  <c r="S72" i="50"/>
  <c r="G73" i="50"/>
  <c r="G73" i="51" s="1"/>
  <c r="H73" i="50"/>
  <c r="I73" i="50"/>
  <c r="J73" i="50"/>
  <c r="K73" i="50"/>
  <c r="L73" i="50"/>
  <c r="M73" i="50"/>
  <c r="N73" i="50"/>
  <c r="O73" i="50"/>
  <c r="P73" i="50"/>
  <c r="Q73" i="50"/>
  <c r="R73" i="50"/>
  <c r="S73" i="50"/>
  <c r="G74" i="50"/>
  <c r="G74" i="51" s="1"/>
  <c r="H74" i="50"/>
  <c r="I74" i="50"/>
  <c r="J74" i="50"/>
  <c r="K74" i="50"/>
  <c r="L74" i="50"/>
  <c r="M74" i="50"/>
  <c r="N74" i="50"/>
  <c r="O74" i="50"/>
  <c r="P74" i="50"/>
  <c r="P74" i="51" s="1"/>
  <c r="Q74" i="50"/>
  <c r="R74" i="50"/>
  <c r="S74" i="50"/>
  <c r="G75" i="50"/>
  <c r="G75" i="51" s="1"/>
  <c r="H75" i="50"/>
  <c r="I75" i="50"/>
  <c r="J75" i="50"/>
  <c r="K75" i="50"/>
  <c r="L75" i="50"/>
  <c r="M75" i="50"/>
  <c r="N75" i="50"/>
  <c r="O75" i="50"/>
  <c r="P75" i="50"/>
  <c r="Q75" i="50"/>
  <c r="R75" i="50"/>
  <c r="S75" i="50"/>
  <c r="G76" i="50"/>
  <c r="G76" i="51" s="1"/>
  <c r="H76" i="50"/>
  <c r="H76" i="51" s="1"/>
  <c r="I76" i="50"/>
  <c r="J76" i="50"/>
  <c r="K76" i="50"/>
  <c r="L76" i="50"/>
  <c r="M76" i="50"/>
  <c r="N76" i="50"/>
  <c r="O76" i="50"/>
  <c r="P76" i="50"/>
  <c r="Q76" i="50"/>
  <c r="R76" i="50"/>
  <c r="S76" i="50"/>
  <c r="G77" i="50"/>
  <c r="G77" i="51" s="1"/>
  <c r="H77" i="50"/>
  <c r="I77" i="50"/>
  <c r="J77" i="50"/>
  <c r="K77" i="50"/>
  <c r="L77" i="50"/>
  <c r="M77" i="50"/>
  <c r="N77" i="50"/>
  <c r="O77" i="50"/>
  <c r="P77" i="50"/>
  <c r="Q77" i="50"/>
  <c r="R77" i="50"/>
  <c r="S77" i="50"/>
  <c r="G78" i="50"/>
  <c r="G78" i="51" s="1"/>
  <c r="H78" i="50"/>
  <c r="I78" i="50"/>
  <c r="J78" i="50"/>
  <c r="K78" i="50"/>
  <c r="L78" i="50"/>
  <c r="L78" i="51" s="1"/>
  <c r="M78" i="50"/>
  <c r="N78" i="50"/>
  <c r="O78" i="50"/>
  <c r="P78" i="50"/>
  <c r="Q78" i="50"/>
  <c r="R78" i="50"/>
  <c r="S78" i="50"/>
  <c r="G79" i="50"/>
  <c r="G79" i="51" s="1"/>
  <c r="H79" i="50"/>
  <c r="I79" i="50"/>
  <c r="J79" i="50"/>
  <c r="K79" i="50"/>
  <c r="L79" i="50"/>
  <c r="M79" i="50"/>
  <c r="N79" i="50"/>
  <c r="O79" i="50"/>
  <c r="P79" i="50"/>
  <c r="Q79" i="50"/>
  <c r="R79" i="50"/>
  <c r="S79" i="50"/>
  <c r="G80" i="50"/>
  <c r="G80" i="51" s="1"/>
  <c r="H80" i="50"/>
  <c r="I80" i="50"/>
  <c r="J80" i="50"/>
  <c r="K80" i="50"/>
  <c r="L80" i="50"/>
  <c r="M80" i="50"/>
  <c r="N80" i="50"/>
  <c r="O80" i="50"/>
  <c r="P80" i="50"/>
  <c r="Q80" i="50"/>
  <c r="R80" i="50"/>
  <c r="S80" i="50"/>
  <c r="G81" i="50"/>
  <c r="G81" i="51" s="1"/>
  <c r="H81" i="50"/>
  <c r="I81" i="50"/>
  <c r="J81" i="50"/>
  <c r="K81" i="50"/>
  <c r="L81" i="50"/>
  <c r="M81" i="50"/>
  <c r="N81" i="50"/>
  <c r="O81" i="50"/>
  <c r="P81" i="50"/>
  <c r="Q81" i="50"/>
  <c r="R81" i="50"/>
  <c r="S81" i="50"/>
  <c r="G82" i="50"/>
  <c r="G82" i="51" s="1"/>
  <c r="H82" i="50"/>
  <c r="I82" i="50"/>
  <c r="J82" i="50"/>
  <c r="K82" i="50"/>
  <c r="L82" i="50"/>
  <c r="M82" i="50"/>
  <c r="N82" i="50"/>
  <c r="O82" i="50"/>
  <c r="P82" i="50"/>
  <c r="Q82" i="50"/>
  <c r="R82" i="50"/>
  <c r="S82" i="50"/>
  <c r="G83" i="50"/>
  <c r="G83" i="51" s="1"/>
  <c r="H83" i="50"/>
  <c r="I83" i="50"/>
  <c r="J83" i="50"/>
  <c r="K83" i="50"/>
  <c r="L83" i="50"/>
  <c r="M83" i="50"/>
  <c r="M83" i="51" s="1"/>
  <c r="N83" i="50"/>
  <c r="O83" i="50"/>
  <c r="P83" i="50"/>
  <c r="Q83" i="50"/>
  <c r="R83" i="50"/>
  <c r="S83" i="50"/>
  <c r="G84" i="50"/>
  <c r="G84" i="51" s="1"/>
  <c r="H84" i="50"/>
  <c r="I84" i="50"/>
  <c r="J84" i="50"/>
  <c r="K84" i="50"/>
  <c r="L84" i="50"/>
  <c r="M84" i="50"/>
  <c r="N84" i="50"/>
  <c r="O84" i="50"/>
  <c r="P84" i="50"/>
  <c r="Q84" i="50"/>
  <c r="R84" i="50"/>
  <c r="S84" i="50"/>
  <c r="G85" i="50"/>
  <c r="G85" i="51" s="1"/>
  <c r="H85" i="50"/>
  <c r="I85" i="50"/>
  <c r="J85" i="50"/>
  <c r="K85" i="50"/>
  <c r="L85" i="50"/>
  <c r="L85" i="51" s="1"/>
  <c r="M85" i="50"/>
  <c r="N85" i="50"/>
  <c r="O85" i="50"/>
  <c r="P85" i="50"/>
  <c r="Q85" i="50"/>
  <c r="R85" i="50"/>
  <c r="S85" i="50"/>
  <c r="G86" i="50"/>
  <c r="G86" i="51" s="1"/>
  <c r="H86" i="50"/>
  <c r="I86" i="50"/>
  <c r="J86" i="50"/>
  <c r="K86" i="50"/>
  <c r="L86" i="50"/>
  <c r="M86" i="50"/>
  <c r="N86" i="50"/>
  <c r="O86" i="50"/>
  <c r="P86" i="50"/>
  <c r="P86" i="51" s="1"/>
  <c r="Q86" i="50"/>
  <c r="R86" i="50"/>
  <c r="S86" i="50"/>
  <c r="G87" i="50"/>
  <c r="G87" i="51" s="1"/>
  <c r="H87" i="50"/>
  <c r="I87" i="50"/>
  <c r="J87" i="50"/>
  <c r="K87" i="50"/>
  <c r="L87" i="50"/>
  <c r="M87" i="50"/>
  <c r="N87" i="50"/>
  <c r="O87" i="50"/>
  <c r="P87" i="50"/>
  <c r="Q87" i="50"/>
  <c r="R87" i="50"/>
  <c r="S87" i="50"/>
  <c r="G88" i="50"/>
  <c r="G88" i="51" s="1"/>
  <c r="H88" i="50"/>
  <c r="I88" i="50"/>
  <c r="J88" i="50"/>
  <c r="K88" i="50"/>
  <c r="L88" i="50"/>
  <c r="M88" i="50"/>
  <c r="N88" i="50"/>
  <c r="O88" i="50"/>
  <c r="P88" i="50"/>
  <c r="Q88" i="50"/>
  <c r="R88" i="50"/>
  <c r="S88" i="50"/>
  <c r="G89" i="50"/>
  <c r="G89" i="51" s="1"/>
  <c r="H89" i="50"/>
  <c r="H89" i="51" s="1"/>
  <c r="I89" i="50"/>
  <c r="J89" i="50"/>
  <c r="K89" i="50"/>
  <c r="L89" i="50"/>
  <c r="M89" i="50"/>
  <c r="N89" i="50"/>
  <c r="O89" i="50"/>
  <c r="P89" i="50"/>
  <c r="Q89" i="50"/>
  <c r="R89" i="50"/>
  <c r="S89" i="50"/>
  <c r="AA45" i="50" l="1"/>
  <c r="V54" i="50"/>
  <c r="AD46" i="50"/>
  <c r="T21" i="51"/>
  <c r="Z42" i="50"/>
  <c r="W41" i="50"/>
  <c r="T57" i="51"/>
  <c r="V47" i="50"/>
  <c r="X37" i="50"/>
  <c r="U36" i="50"/>
  <c r="Y16" i="50"/>
  <c r="Z11" i="50"/>
  <c r="Z89" i="50"/>
  <c r="T87" i="50"/>
  <c r="AD85" i="50"/>
  <c r="AA84" i="50"/>
  <c r="X83" i="50"/>
  <c r="U82" i="50"/>
  <c r="AE80" i="50"/>
  <c r="Y78" i="50"/>
  <c r="V77" i="50"/>
  <c r="AC74" i="50"/>
  <c r="Z73" i="50"/>
  <c r="W72" i="50"/>
  <c r="T71" i="51"/>
  <c r="AD69" i="50"/>
  <c r="AA68" i="50"/>
  <c r="U66" i="50"/>
  <c r="Y62" i="50"/>
  <c r="V61" i="50"/>
  <c r="AD59" i="50"/>
  <c r="Z55" i="51"/>
  <c r="Z39" i="51"/>
  <c r="Y58" i="51"/>
  <c r="AB49" i="50"/>
  <c r="W42" i="50"/>
  <c r="Z27" i="50"/>
  <c r="W26" i="50"/>
  <c r="AB17" i="50"/>
  <c r="L37" i="51"/>
  <c r="T58" i="50"/>
  <c r="AA55" i="50"/>
  <c r="V48" i="50"/>
  <c r="Z44" i="50"/>
  <c r="AB48" i="50"/>
  <c r="V89" i="50"/>
  <c r="AC86" i="50"/>
  <c r="Z85" i="50"/>
  <c r="W84" i="50"/>
  <c r="T83" i="50"/>
  <c r="AD81" i="50"/>
  <c r="AA80" i="50"/>
  <c r="X79" i="50"/>
  <c r="U78" i="50"/>
  <c r="AE76" i="50"/>
  <c r="AB75" i="50"/>
  <c r="Y74" i="50"/>
  <c r="V73" i="50"/>
  <c r="AC70" i="50"/>
  <c r="Z69" i="50"/>
  <c r="W68" i="50"/>
  <c r="T67" i="50"/>
  <c r="AD65" i="50"/>
  <c r="AA64" i="50"/>
  <c r="X55" i="50"/>
  <c r="U54" i="50"/>
  <c r="Z53" i="50"/>
  <c r="T51" i="50"/>
  <c r="Y50" i="50"/>
  <c r="V49" i="50"/>
  <c r="AA48" i="50"/>
  <c r="U46" i="50"/>
  <c r="M74" i="51"/>
  <c r="P49" i="51"/>
  <c r="AC49" i="51" s="1"/>
  <c r="M16" i="51"/>
  <c r="Y55" i="50"/>
  <c r="AB86" i="50"/>
  <c r="J89" i="51"/>
  <c r="N69" i="51"/>
  <c r="J54" i="51"/>
  <c r="J47" i="51"/>
  <c r="AC44" i="50"/>
  <c r="AA48" i="51"/>
  <c r="AE53" i="50"/>
  <c r="N85" i="51"/>
  <c r="R65" i="51"/>
  <c r="R46" i="51"/>
  <c r="AE46" i="51" s="1"/>
  <c r="T38" i="50"/>
  <c r="W88" i="50"/>
  <c r="AB79" i="50"/>
  <c r="X67" i="50"/>
  <c r="AE64" i="50"/>
  <c r="AB63" i="50"/>
  <c r="K84" i="51"/>
  <c r="O64" i="51"/>
  <c r="O45" i="51"/>
  <c r="N11" i="51"/>
  <c r="Z11" i="51" s="1"/>
  <c r="Y23" i="50"/>
  <c r="U34" i="50"/>
  <c r="O80" i="51"/>
  <c r="P17" i="51"/>
  <c r="AB16" i="50"/>
  <c r="T37" i="51"/>
  <c r="Z23" i="51"/>
  <c r="L79" i="51"/>
  <c r="R59" i="51"/>
  <c r="H51" i="51"/>
  <c r="T51" i="51" s="1"/>
  <c r="K42" i="51"/>
  <c r="N27" i="51"/>
  <c r="Y15" i="50"/>
  <c r="T64" i="51"/>
  <c r="AB56" i="50"/>
  <c r="P75" i="51"/>
  <c r="K26" i="51"/>
  <c r="X78" i="50"/>
  <c r="AC12" i="50"/>
  <c r="L88" i="51"/>
  <c r="X88" i="50"/>
  <c r="Z78" i="50"/>
  <c r="N78" i="51"/>
  <c r="W77" i="50"/>
  <c r="K77" i="51"/>
  <c r="M75" i="51"/>
  <c r="Y75" i="50"/>
  <c r="O73" i="51"/>
  <c r="AA73" i="50"/>
  <c r="U71" i="50"/>
  <c r="I71" i="51"/>
  <c r="U71" i="51" s="1"/>
  <c r="P68" i="51"/>
  <c r="AB68" i="50"/>
  <c r="V66" i="50"/>
  <c r="J66" i="51"/>
  <c r="AC63" i="50"/>
  <c r="Q63" i="51"/>
  <c r="AE61" i="50"/>
  <c r="S61" i="51"/>
  <c r="H60" i="51"/>
  <c r="T60" i="51" s="1"/>
  <c r="T60" i="50"/>
  <c r="V58" i="50"/>
  <c r="J58" i="51"/>
  <c r="AC55" i="50"/>
  <c r="Q55" i="51"/>
  <c r="W53" i="50"/>
  <c r="K53" i="51"/>
  <c r="AE88" i="50"/>
  <c r="S88" i="51"/>
  <c r="Y86" i="50"/>
  <c r="M86" i="51"/>
  <c r="V85" i="50"/>
  <c r="J85" i="51"/>
  <c r="AC82" i="50"/>
  <c r="Q82" i="51"/>
  <c r="W80" i="50"/>
  <c r="K80" i="51"/>
  <c r="AD77" i="50"/>
  <c r="R77" i="51"/>
  <c r="AE72" i="50"/>
  <c r="S72" i="51"/>
  <c r="Y70" i="50"/>
  <c r="M70" i="51"/>
  <c r="T63" i="50"/>
  <c r="H63" i="51"/>
  <c r="T63" i="51" s="1"/>
  <c r="S56" i="51"/>
  <c r="AE56" i="50"/>
  <c r="Y54" i="50"/>
  <c r="M54" i="51"/>
  <c r="AA52" i="50"/>
  <c r="O52" i="51"/>
  <c r="I50" i="51"/>
  <c r="U50" i="50"/>
  <c r="Y89" i="50"/>
  <c r="M89" i="51"/>
  <c r="AA87" i="50"/>
  <c r="O87" i="51"/>
  <c r="Z84" i="50"/>
  <c r="N84" i="51"/>
  <c r="T82" i="50"/>
  <c r="H82" i="51"/>
  <c r="T82" i="51" s="1"/>
  <c r="AE75" i="50"/>
  <c r="S75" i="51"/>
  <c r="V64" i="50"/>
  <c r="J64" i="51"/>
  <c r="AC61" i="50"/>
  <c r="Q61" i="51"/>
  <c r="W59" i="50"/>
  <c r="K59" i="51"/>
  <c r="AD56" i="50"/>
  <c r="R56" i="51"/>
  <c r="AD56" i="51" s="1"/>
  <c r="X54" i="50"/>
  <c r="L54" i="51"/>
  <c r="AE51" i="50"/>
  <c r="S51" i="51"/>
  <c r="Y49" i="50"/>
  <c r="M49" i="51"/>
  <c r="X46" i="50"/>
  <c r="L46" i="51"/>
  <c r="P42" i="51"/>
  <c r="AB42" i="51" s="1"/>
  <c r="AB42" i="50"/>
  <c r="AD40" i="50"/>
  <c r="R40" i="51"/>
  <c r="AA39" i="50"/>
  <c r="O39" i="51"/>
  <c r="AA39" i="51" s="1"/>
  <c r="AC37" i="50"/>
  <c r="Q37" i="51"/>
  <c r="W35" i="50"/>
  <c r="K35" i="51"/>
  <c r="X35" i="51" s="1"/>
  <c r="Y33" i="50"/>
  <c r="M33" i="51"/>
  <c r="Y33" i="51" s="1"/>
  <c r="O31" i="51"/>
  <c r="AA31" i="50"/>
  <c r="AC29" i="50"/>
  <c r="Q29" i="51"/>
  <c r="AC29" i="51" s="1"/>
  <c r="AE27" i="50"/>
  <c r="S27" i="51"/>
  <c r="H26" i="51"/>
  <c r="T26" i="51" s="1"/>
  <c r="T26" i="50"/>
  <c r="V24" i="50"/>
  <c r="J24" i="51"/>
  <c r="L22" i="51"/>
  <c r="X22" i="50"/>
  <c r="U21" i="50"/>
  <c r="I21" i="51"/>
  <c r="U21" i="51" s="1"/>
  <c r="W19" i="50"/>
  <c r="K19" i="51"/>
  <c r="X19" i="51" s="1"/>
  <c r="Y17" i="50"/>
  <c r="M17" i="51"/>
  <c r="Y17" i="51" s="1"/>
  <c r="V16" i="50"/>
  <c r="J16" i="51"/>
  <c r="AC13" i="50"/>
  <c r="Q13" i="51"/>
  <c r="AC13" i="51" s="1"/>
  <c r="AE11" i="50"/>
  <c r="S11" i="51"/>
  <c r="AB74" i="50"/>
  <c r="Z87" i="50"/>
  <c r="N87" i="51"/>
  <c r="AB85" i="50"/>
  <c r="P85" i="51"/>
  <c r="AD83" i="50"/>
  <c r="R83" i="51"/>
  <c r="L81" i="51"/>
  <c r="X81" i="50"/>
  <c r="Z79" i="50"/>
  <c r="N79" i="51"/>
  <c r="H77" i="51"/>
  <c r="T77" i="51" s="1"/>
  <c r="T77" i="50"/>
  <c r="AA74" i="50"/>
  <c r="O74" i="51"/>
  <c r="AB74" i="51" s="1"/>
  <c r="AE70" i="50"/>
  <c r="S70" i="51"/>
  <c r="T69" i="50"/>
  <c r="H69" i="51"/>
  <c r="T69" i="51" s="1"/>
  <c r="AA66" i="50"/>
  <c r="O66" i="51"/>
  <c r="AC64" i="50"/>
  <c r="Q64" i="51"/>
  <c r="AE62" i="50"/>
  <c r="S62" i="51"/>
  <c r="T61" i="50"/>
  <c r="H61" i="51"/>
  <c r="T61" i="51" s="1"/>
  <c r="AE89" i="50"/>
  <c r="S89" i="51"/>
  <c r="W89" i="50"/>
  <c r="K89" i="51"/>
  <c r="AB88" i="50"/>
  <c r="P88" i="51"/>
  <c r="T88" i="50"/>
  <c r="H88" i="51"/>
  <c r="T88" i="51" s="1"/>
  <c r="Y87" i="50"/>
  <c r="M87" i="51"/>
  <c r="AD86" i="50"/>
  <c r="R86" i="51"/>
  <c r="V86" i="50"/>
  <c r="J86" i="51"/>
  <c r="AA85" i="50"/>
  <c r="O85" i="51"/>
  <c r="X84" i="50"/>
  <c r="L84" i="51"/>
  <c r="AC83" i="50"/>
  <c r="Q83" i="51"/>
  <c r="U83" i="50"/>
  <c r="I83" i="51"/>
  <c r="Z82" i="50"/>
  <c r="N82" i="51"/>
  <c r="AE81" i="50"/>
  <c r="S81" i="51"/>
  <c r="W81" i="50"/>
  <c r="K81" i="51"/>
  <c r="AB80" i="50"/>
  <c r="P80" i="51"/>
  <c r="T80" i="50"/>
  <c r="H80" i="51"/>
  <c r="T80" i="51" s="1"/>
  <c r="M79" i="51"/>
  <c r="Y79" i="50"/>
  <c r="AD78" i="50"/>
  <c r="R78" i="51"/>
  <c r="V78" i="50"/>
  <c r="J78" i="51"/>
  <c r="AA77" i="50"/>
  <c r="O77" i="51"/>
  <c r="X76" i="50"/>
  <c r="L76" i="51"/>
  <c r="AC75" i="50"/>
  <c r="Q75" i="51"/>
  <c r="U75" i="50"/>
  <c r="I75" i="51"/>
  <c r="Z74" i="50"/>
  <c r="N74" i="51"/>
  <c r="AE73" i="50"/>
  <c r="S73" i="51"/>
  <c r="W73" i="50"/>
  <c r="K73" i="51"/>
  <c r="AB72" i="50"/>
  <c r="P72" i="51"/>
  <c r="AC72" i="51" s="1"/>
  <c r="T72" i="50"/>
  <c r="H72" i="51"/>
  <c r="T72" i="51" s="1"/>
  <c r="M71" i="51"/>
  <c r="Y71" i="50"/>
  <c r="AD70" i="50"/>
  <c r="R70" i="51"/>
  <c r="AD70" i="51" s="1"/>
  <c r="V70" i="50"/>
  <c r="J70" i="51"/>
  <c r="AA69" i="50"/>
  <c r="O69" i="51"/>
  <c r="X68" i="50"/>
  <c r="L68" i="51"/>
  <c r="AC67" i="50"/>
  <c r="Q67" i="51"/>
  <c r="U67" i="50"/>
  <c r="I67" i="51"/>
  <c r="Z66" i="50"/>
  <c r="N66" i="51"/>
  <c r="AE65" i="50"/>
  <c r="S65" i="51"/>
  <c r="W65" i="50"/>
  <c r="K65" i="51"/>
  <c r="AB64" i="50"/>
  <c r="P64" i="51"/>
  <c r="Y63" i="50"/>
  <c r="M63" i="51"/>
  <c r="Y63" i="51" s="1"/>
  <c r="AD62" i="50"/>
  <c r="R62" i="51"/>
  <c r="V62" i="50"/>
  <c r="J62" i="51"/>
  <c r="AA61" i="50"/>
  <c r="O61" i="51"/>
  <c r="X60" i="50"/>
  <c r="L60" i="51"/>
  <c r="AC59" i="50"/>
  <c r="Q59" i="51"/>
  <c r="U59" i="50"/>
  <c r="I59" i="51"/>
  <c r="Z58" i="50"/>
  <c r="N58" i="51"/>
  <c r="Z58" i="51" s="1"/>
  <c r="AE57" i="50"/>
  <c r="S57" i="51"/>
  <c r="W57" i="50"/>
  <c r="K57" i="51"/>
  <c r="T56" i="50"/>
  <c r="H56" i="51"/>
  <c r="T56" i="51" s="1"/>
  <c r="AD54" i="50"/>
  <c r="R54" i="51"/>
  <c r="AA53" i="50"/>
  <c r="O53" i="51"/>
  <c r="X52" i="50"/>
  <c r="L52" i="51"/>
  <c r="AC51" i="50"/>
  <c r="Q51" i="51"/>
  <c r="U51" i="50"/>
  <c r="I51" i="51"/>
  <c r="Z50" i="50"/>
  <c r="N50" i="51"/>
  <c r="AE49" i="50"/>
  <c r="S49" i="51"/>
  <c r="W49" i="50"/>
  <c r="K49" i="51"/>
  <c r="AB48" i="51"/>
  <c r="H83" i="51"/>
  <c r="T83" i="51" s="1"/>
  <c r="I78" i="51"/>
  <c r="J73" i="51"/>
  <c r="K68" i="51"/>
  <c r="H58" i="51"/>
  <c r="T58" i="51" s="1"/>
  <c r="I36" i="51"/>
  <c r="X85" i="50"/>
  <c r="T71" i="50"/>
  <c r="Z86" i="50"/>
  <c r="N86" i="51"/>
  <c r="P84" i="51"/>
  <c r="AB84" i="50"/>
  <c r="V82" i="50"/>
  <c r="J82" i="51"/>
  <c r="AC79" i="50"/>
  <c r="Q79" i="51"/>
  <c r="P76" i="51"/>
  <c r="AB76" i="50"/>
  <c r="AE69" i="50"/>
  <c r="S69" i="51"/>
  <c r="Y67" i="50"/>
  <c r="M67" i="51"/>
  <c r="AA65" i="50"/>
  <c r="O65" i="51"/>
  <c r="U63" i="50"/>
  <c r="I63" i="51"/>
  <c r="U63" i="51" s="1"/>
  <c r="P60" i="51"/>
  <c r="AB60" i="50"/>
  <c r="AA57" i="50"/>
  <c r="O57" i="51"/>
  <c r="U55" i="50"/>
  <c r="I55" i="51"/>
  <c r="AB52" i="50"/>
  <c r="P52" i="51"/>
  <c r="T79" i="50"/>
  <c r="H79" i="51"/>
  <c r="T79" i="51" s="1"/>
  <c r="AA60" i="50"/>
  <c r="O60" i="51"/>
  <c r="I58" i="51"/>
  <c r="U58" i="50"/>
  <c r="P55" i="51"/>
  <c r="AB55" i="50"/>
  <c r="Z49" i="50"/>
  <c r="N49" i="51"/>
  <c r="Q74" i="51"/>
  <c r="AC74" i="51" s="1"/>
  <c r="AD88" i="50"/>
  <c r="R88" i="51"/>
  <c r="L86" i="51"/>
  <c r="X86" i="50"/>
  <c r="AE83" i="50"/>
  <c r="S83" i="51"/>
  <c r="Y81" i="50"/>
  <c r="M81" i="51"/>
  <c r="AA79" i="50"/>
  <c r="O79" i="51"/>
  <c r="U77" i="50"/>
  <c r="I77" i="51"/>
  <c r="W75" i="50"/>
  <c r="K75" i="51"/>
  <c r="AD72" i="50"/>
  <c r="R72" i="51"/>
  <c r="AD72" i="51" s="1"/>
  <c r="X70" i="50"/>
  <c r="L70" i="51"/>
  <c r="Z68" i="50"/>
  <c r="N68" i="51"/>
  <c r="T66" i="50"/>
  <c r="H66" i="51"/>
  <c r="T66" i="51" s="1"/>
  <c r="AA63" i="50"/>
  <c r="O63" i="51"/>
  <c r="U61" i="50"/>
  <c r="I61" i="51"/>
  <c r="P58" i="51"/>
  <c r="AB58" i="50"/>
  <c r="V56" i="50"/>
  <c r="J56" i="51"/>
  <c r="AC53" i="50"/>
  <c r="Q53" i="51"/>
  <c r="Z52" i="50"/>
  <c r="N52" i="51"/>
  <c r="Z52" i="51" s="1"/>
  <c r="H50" i="51"/>
  <c r="T50" i="51" s="1"/>
  <c r="T50" i="50"/>
  <c r="AC45" i="50"/>
  <c r="Q45" i="51"/>
  <c r="W43" i="50"/>
  <c r="K43" i="51"/>
  <c r="W43" i="51" s="1"/>
  <c r="T42" i="50"/>
  <c r="H42" i="51"/>
  <c r="T42" i="51" s="1"/>
  <c r="V40" i="50"/>
  <c r="J40" i="51"/>
  <c r="L38" i="51"/>
  <c r="X38" i="50"/>
  <c r="Z36" i="50"/>
  <c r="N36" i="51"/>
  <c r="P34" i="51"/>
  <c r="AB34" i="50"/>
  <c r="AD32" i="50"/>
  <c r="R32" i="51"/>
  <c r="U29" i="50"/>
  <c r="I29" i="51"/>
  <c r="W27" i="50"/>
  <c r="K27" i="51"/>
  <c r="W27" i="51" s="1"/>
  <c r="Y25" i="50"/>
  <c r="M25" i="51"/>
  <c r="Z20" i="50"/>
  <c r="N20" i="51"/>
  <c r="AE19" i="50"/>
  <c r="S19" i="51"/>
  <c r="AE19" i="51" s="1"/>
  <c r="H18" i="51"/>
  <c r="T18" i="51" s="1"/>
  <c r="T18" i="50"/>
  <c r="U13" i="50"/>
  <c r="I13" i="51"/>
  <c r="W11" i="50"/>
  <c r="K11" i="51"/>
  <c r="W11" i="51" s="1"/>
  <c r="J48" i="51"/>
  <c r="T89" i="50"/>
  <c r="Q88" i="51"/>
  <c r="AC88" i="50"/>
  <c r="AE86" i="50"/>
  <c r="S86" i="51"/>
  <c r="AE86" i="51" s="1"/>
  <c r="H85" i="51"/>
  <c r="T85" i="51" s="1"/>
  <c r="T85" i="50"/>
  <c r="V83" i="50"/>
  <c r="J83" i="51"/>
  <c r="AA82" i="50"/>
  <c r="O82" i="51"/>
  <c r="Q80" i="51"/>
  <c r="AC80" i="50"/>
  <c r="AE78" i="50"/>
  <c r="S78" i="51"/>
  <c r="AB77" i="50"/>
  <c r="P77" i="51"/>
  <c r="AD75" i="50"/>
  <c r="R75" i="51"/>
  <c r="Z71" i="50"/>
  <c r="N71" i="51"/>
  <c r="AB69" i="50"/>
  <c r="P69" i="51"/>
  <c r="Y68" i="50"/>
  <c r="M68" i="51"/>
  <c r="V67" i="50"/>
  <c r="J67" i="51"/>
  <c r="X65" i="50"/>
  <c r="L65" i="51"/>
  <c r="X65" i="51" s="1"/>
  <c r="Z63" i="50"/>
  <c r="N63" i="51"/>
  <c r="W62" i="50"/>
  <c r="K62" i="51"/>
  <c r="L83" i="51"/>
  <c r="N73" i="51"/>
  <c r="P63" i="51"/>
  <c r="AC72" i="50"/>
  <c r="AD89" i="50"/>
  <c r="R89" i="51"/>
  <c r="AA88" i="50"/>
  <c r="O88" i="51"/>
  <c r="X87" i="50"/>
  <c r="L87" i="51"/>
  <c r="I86" i="51"/>
  <c r="U86" i="50"/>
  <c r="AE84" i="50"/>
  <c r="S84" i="51"/>
  <c r="AB83" i="50"/>
  <c r="P83" i="51"/>
  <c r="Y82" i="50"/>
  <c r="M82" i="51"/>
  <c r="V81" i="50"/>
  <c r="J81" i="51"/>
  <c r="AC78" i="50"/>
  <c r="Q78" i="51"/>
  <c r="Z77" i="50"/>
  <c r="N77" i="51"/>
  <c r="W76" i="50"/>
  <c r="K76" i="51"/>
  <c r="T75" i="50"/>
  <c r="H75" i="51"/>
  <c r="T75" i="51" s="1"/>
  <c r="AD73" i="50"/>
  <c r="R73" i="51"/>
  <c r="AA72" i="50"/>
  <c r="O72" i="51"/>
  <c r="X71" i="50"/>
  <c r="L71" i="51"/>
  <c r="U70" i="50"/>
  <c r="I70" i="51"/>
  <c r="AE68" i="50"/>
  <c r="S68" i="51"/>
  <c r="AB67" i="50"/>
  <c r="P67" i="51"/>
  <c r="Y66" i="50"/>
  <c r="M66" i="51"/>
  <c r="V65" i="50"/>
  <c r="J65" i="51"/>
  <c r="X63" i="50"/>
  <c r="AC62" i="50"/>
  <c r="Q62" i="51"/>
  <c r="U62" i="50"/>
  <c r="Z61" i="50"/>
  <c r="N61" i="51"/>
  <c r="AE60" i="50"/>
  <c r="W60" i="50"/>
  <c r="K60" i="51"/>
  <c r="AB59" i="50"/>
  <c r="P59" i="51"/>
  <c r="T59" i="50"/>
  <c r="H87" i="51"/>
  <c r="T87" i="51" s="1"/>
  <c r="I82" i="51"/>
  <c r="J77" i="51"/>
  <c r="K72" i="51"/>
  <c r="L67" i="51"/>
  <c r="M62" i="51"/>
  <c r="Y83" i="50"/>
  <c r="AB66" i="50"/>
  <c r="X27" i="50"/>
  <c r="O89" i="51"/>
  <c r="AA89" i="50"/>
  <c r="U87" i="50"/>
  <c r="I87" i="51"/>
  <c r="W85" i="50"/>
  <c r="K85" i="51"/>
  <c r="AD82" i="50"/>
  <c r="R82" i="51"/>
  <c r="L80" i="51"/>
  <c r="X80" i="50"/>
  <c r="T76" i="51"/>
  <c r="V74" i="50"/>
  <c r="J74" i="51"/>
  <c r="Q71" i="51"/>
  <c r="AC71" i="50"/>
  <c r="W69" i="50"/>
  <c r="K69" i="51"/>
  <c r="AD66" i="50"/>
  <c r="R66" i="51"/>
  <c r="X64" i="50"/>
  <c r="L64" i="51"/>
  <c r="W61" i="50"/>
  <c r="K61" i="51"/>
  <c r="AD58" i="50"/>
  <c r="R58" i="51"/>
  <c r="X56" i="50"/>
  <c r="L56" i="51"/>
  <c r="AB87" i="50"/>
  <c r="P87" i="51"/>
  <c r="Z81" i="50"/>
  <c r="N81" i="51"/>
  <c r="AA76" i="50"/>
  <c r="O76" i="51"/>
  <c r="W64" i="50"/>
  <c r="K64" i="51"/>
  <c r="AD61" i="50"/>
  <c r="R61" i="51"/>
  <c r="X59" i="51"/>
  <c r="Z57" i="50"/>
  <c r="N57" i="51"/>
  <c r="H55" i="51"/>
  <c r="T55" i="51" s="1"/>
  <c r="T55" i="50"/>
  <c r="V53" i="50"/>
  <c r="J53" i="51"/>
  <c r="AC50" i="50"/>
  <c r="Q50" i="51"/>
  <c r="W48" i="50"/>
  <c r="K48" i="51"/>
  <c r="N89" i="51"/>
  <c r="O84" i="51"/>
  <c r="R69" i="51"/>
  <c r="S64" i="51"/>
  <c r="V88" i="50"/>
  <c r="J88" i="51"/>
  <c r="AC85" i="50"/>
  <c r="Q85" i="51"/>
  <c r="W83" i="50"/>
  <c r="K83" i="51"/>
  <c r="AD80" i="50"/>
  <c r="R80" i="51"/>
  <c r="Z76" i="50"/>
  <c r="N76" i="51"/>
  <c r="T74" i="50"/>
  <c r="H74" i="51"/>
  <c r="T74" i="51" s="1"/>
  <c r="V72" i="50"/>
  <c r="J72" i="51"/>
  <c r="AC69" i="50"/>
  <c r="Q69" i="51"/>
  <c r="AE67" i="50"/>
  <c r="S67" i="51"/>
  <c r="AD64" i="50"/>
  <c r="R64" i="51"/>
  <c r="X62" i="50"/>
  <c r="L62" i="51"/>
  <c r="AE59" i="50"/>
  <c r="S59" i="51"/>
  <c r="Y57" i="50"/>
  <c r="M57" i="51"/>
  <c r="U53" i="50"/>
  <c r="I53" i="51"/>
  <c r="AB50" i="50"/>
  <c r="P50" i="51"/>
  <c r="AD48" i="50"/>
  <c r="R48" i="51"/>
  <c r="AA47" i="50"/>
  <c r="O47" i="51"/>
  <c r="U45" i="50"/>
  <c r="I45" i="51"/>
  <c r="AE43" i="50"/>
  <c r="S43" i="51"/>
  <c r="Y41" i="50"/>
  <c r="M41" i="51"/>
  <c r="U37" i="50"/>
  <c r="I37" i="51"/>
  <c r="U37" i="51" s="1"/>
  <c r="AE35" i="50"/>
  <c r="S35" i="51"/>
  <c r="H34" i="51"/>
  <c r="T34" i="51" s="1"/>
  <c r="T34" i="50"/>
  <c r="V32" i="50"/>
  <c r="J32" i="51"/>
  <c r="L30" i="51"/>
  <c r="X30" i="50"/>
  <c r="Z28" i="50"/>
  <c r="N28" i="51"/>
  <c r="P26" i="51"/>
  <c r="AB26" i="50"/>
  <c r="AD24" i="50"/>
  <c r="R24" i="51"/>
  <c r="O23" i="51"/>
  <c r="AA23" i="51" s="1"/>
  <c r="AA23" i="50"/>
  <c r="AC21" i="50"/>
  <c r="Q21" i="51"/>
  <c r="P18" i="51"/>
  <c r="AB18" i="50"/>
  <c r="AD16" i="50"/>
  <c r="R16" i="51"/>
  <c r="O15" i="51"/>
  <c r="AA15" i="50"/>
  <c r="L14" i="51"/>
  <c r="X14" i="50"/>
  <c r="Z12" i="50"/>
  <c r="N12" i="51"/>
  <c r="S53" i="51"/>
  <c r="L89" i="51"/>
  <c r="X89" i="50"/>
  <c r="U88" i="50"/>
  <c r="I88" i="51"/>
  <c r="W86" i="50"/>
  <c r="K86" i="51"/>
  <c r="Y84" i="50"/>
  <c r="M84" i="51"/>
  <c r="U80" i="50"/>
  <c r="I80" i="51"/>
  <c r="W78" i="50"/>
  <c r="K78" i="51"/>
  <c r="Y76" i="50"/>
  <c r="M76" i="51"/>
  <c r="Y76" i="51" s="1"/>
  <c r="V75" i="50"/>
  <c r="J75" i="51"/>
  <c r="L73" i="51"/>
  <c r="X73" i="50"/>
  <c r="U72" i="50"/>
  <c r="I72" i="51"/>
  <c r="W70" i="50"/>
  <c r="K70" i="51"/>
  <c r="AD67" i="50"/>
  <c r="R67" i="51"/>
  <c r="U64" i="50"/>
  <c r="I64" i="51"/>
  <c r="U64" i="51" s="1"/>
  <c r="AB61" i="50"/>
  <c r="P61" i="51"/>
  <c r="Y60" i="50"/>
  <c r="M60" i="51"/>
  <c r="K88" i="51"/>
  <c r="M78" i="51"/>
  <c r="Y78" i="51" s="1"/>
  <c r="O68" i="51"/>
  <c r="AC89" i="50"/>
  <c r="Q89" i="51"/>
  <c r="U89" i="50"/>
  <c r="I89" i="51"/>
  <c r="U89" i="51" s="1"/>
  <c r="Z88" i="50"/>
  <c r="N88" i="51"/>
  <c r="AE87" i="50"/>
  <c r="S87" i="51"/>
  <c r="W87" i="50"/>
  <c r="K87" i="51"/>
  <c r="H86" i="51"/>
  <c r="T86" i="51" s="1"/>
  <c r="T86" i="50"/>
  <c r="Y85" i="50"/>
  <c r="M85" i="51"/>
  <c r="Y85" i="51" s="1"/>
  <c r="AD84" i="50"/>
  <c r="R84" i="51"/>
  <c r="V84" i="50"/>
  <c r="J84" i="51"/>
  <c r="O83" i="51"/>
  <c r="AA83" i="50"/>
  <c r="L82" i="51"/>
  <c r="X82" i="50"/>
  <c r="AC81" i="50"/>
  <c r="Q81" i="51"/>
  <c r="U81" i="50"/>
  <c r="I81" i="51"/>
  <c r="Z80" i="50"/>
  <c r="N80" i="51"/>
  <c r="AE79" i="50"/>
  <c r="S79" i="51"/>
  <c r="W79" i="50"/>
  <c r="K79" i="51"/>
  <c r="P78" i="51"/>
  <c r="AB78" i="50"/>
  <c r="H78" i="51"/>
  <c r="T78" i="51" s="1"/>
  <c r="T78" i="50"/>
  <c r="Y77" i="50"/>
  <c r="M77" i="51"/>
  <c r="AD76" i="50"/>
  <c r="R76" i="51"/>
  <c r="V76" i="50"/>
  <c r="J76" i="51"/>
  <c r="O75" i="51"/>
  <c r="AA75" i="50"/>
  <c r="L74" i="51"/>
  <c r="X74" i="50"/>
  <c r="AC73" i="50"/>
  <c r="Q73" i="51"/>
  <c r="U73" i="50"/>
  <c r="I73" i="51"/>
  <c r="Z72" i="50"/>
  <c r="N72" i="51"/>
  <c r="AE71" i="50"/>
  <c r="S71" i="51"/>
  <c r="W71" i="50"/>
  <c r="K71" i="51"/>
  <c r="AB70" i="50"/>
  <c r="P70" i="51"/>
  <c r="H70" i="51"/>
  <c r="T70" i="51" s="1"/>
  <c r="T70" i="50"/>
  <c r="Y69" i="50"/>
  <c r="M69" i="51"/>
  <c r="AD68" i="50"/>
  <c r="R68" i="51"/>
  <c r="V68" i="50"/>
  <c r="J68" i="51"/>
  <c r="AA67" i="50"/>
  <c r="O67" i="51"/>
  <c r="L66" i="51"/>
  <c r="X66" i="50"/>
  <c r="AC65" i="50"/>
  <c r="Q65" i="51"/>
  <c r="U65" i="50"/>
  <c r="I65" i="51"/>
  <c r="Z64" i="50"/>
  <c r="N64" i="51"/>
  <c r="AE63" i="50"/>
  <c r="S63" i="51"/>
  <c r="W63" i="50"/>
  <c r="K63" i="51"/>
  <c r="AB62" i="50"/>
  <c r="P62" i="51"/>
  <c r="H62" i="51"/>
  <c r="T62" i="51" s="1"/>
  <c r="T62" i="50"/>
  <c r="Y61" i="50"/>
  <c r="M61" i="51"/>
  <c r="AD60" i="50"/>
  <c r="R60" i="51"/>
  <c r="V60" i="50"/>
  <c r="J60" i="51"/>
  <c r="AA59" i="50"/>
  <c r="O59" i="51"/>
  <c r="AA59" i="51" s="1"/>
  <c r="T46" i="51"/>
  <c r="T38" i="51"/>
  <c r="T22" i="51"/>
  <c r="Q86" i="51"/>
  <c r="AC86" i="51" s="1"/>
  <c r="R81" i="51"/>
  <c r="S76" i="51"/>
  <c r="H67" i="51"/>
  <c r="T67" i="51" s="1"/>
  <c r="I62" i="51"/>
  <c r="P56" i="51"/>
  <c r="AC56" i="51" s="1"/>
  <c r="N44" i="51"/>
  <c r="T64" i="50"/>
  <c r="AC87" i="50"/>
  <c r="Q87" i="51"/>
  <c r="AE85" i="50"/>
  <c r="S85" i="51"/>
  <c r="H84" i="51"/>
  <c r="T84" i="51" s="1"/>
  <c r="T84" i="50"/>
  <c r="O81" i="51"/>
  <c r="AA81" i="50"/>
  <c r="U79" i="50"/>
  <c r="I79" i="51"/>
  <c r="AE77" i="50"/>
  <c r="S77" i="51"/>
  <c r="AD74" i="50"/>
  <c r="R74" i="51"/>
  <c r="X72" i="50"/>
  <c r="L72" i="51"/>
  <c r="X72" i="51" s="1"/>
  <c r="Z70" i="50"/>
  <c r="N70" i="51"/>
  <c r="H68" i="51"/>
  <c r="T68" i="51" s="1"/>
  <c r="T68" i="50"/>
  <c r="Z62" i="50"/>
  <c r="N62" i="51"/>
  <c r="Y59" i="50"/>
  <c r="M59" i="51"/>
  <c r="Y59" i="51" s="1"/>
  <c r="Z54" i="50"/>
  <c r="N54" i="51"/>
  <c r="X75" i="50"/>
  <c r="L75" i="51"/>
  <c r="U74" i="50"/>
  <c r="I74" i="51"/>
  <c r="AB71" i="50"/>
  <c r="P71" i="51"/>
  <c r="V69" i="50"/>
  <c r="J69" i="51"/>
  <c r="AC66" i="50"/>
  <c r="Q66" i="51"/>
  <c r="AC66" i="51" s="1"/>
  <c r="Z65" i="50"/>
  <c r="N65" i="51"/>
  <c r="AC58" i="50"/>
  <c r="Q58" i="51"/>
  <c r="W56" i="50"/>
  <c r="K56" i="51"/>
  <c r="AD53" i="50"/>
  <c r="R53" i="51"/>
  <c r="L51" i="51"/>
  <c r="Y51" i="51" s="1"/>
  <c r="X51" i="50"/>
  <c r="S48" i="51"/>
  <c r="AE48" i="50"/>
  <c r="P79" i="51"/>
  <c r="T76" i="50"/>
  <c r="U85" i="50"/>
  <c r="I85" i="51"/>
  <c r="P82" i="51"/>
  <c r="AB82" i="50"/>
  <c r="V80" i="50"/>
  <c r="J80" i="51"/>
  <c r="AC77" i="50"/>
  <c r="Q77" i="51"/>
  <c r="Y73" i="50"/>
  <c r="M73" i="51"/>
  <c r="AA71" i="50"/>
  <c r="O71" i="51"/>
  <c r="U69" i="50"/>
  <c r="I69" i="51"/>
  <c r="W67" i="50"/>
  <c r="K67" i="51"/>
  <c r="Y65" i="50"/>
  <c r="M65" i="51"/>
  <c r="Z60" i="50"/>
  <c r="N60" i="51"/>
  <c r="W51" i="50"/>
  <c r="K51" i="51"/>
  <c r="P89" i="51"/>
  <c r="AB89" i="50"/>
  <c r="T89" i="51"/>
  <c r="Y88" i="50"/>
  <c r="M88" i="51"/>
  <c r="AD87" i="50"/>
  <c r="R87" i="51"/>
  <c r="V87" i="50"/>
  <c r="J87" i="51"/>
  <c r="AA86" i="50"/>
  <c r="O86" i="51"/>
  <c r="Q84" i="51"/>
  <c r="AC84" i="50"/>
  <c r="U84" i="50"/>
  <c r="I84" i="51"/>
  <c r="Z83" i="50"/>
  <c r="N83" i="51"/>
  <c r="Z83" i="51" s="1"/>
  <c r="AE82" i="50"/>
  <c r="S82" i="51"/>
  <c r="K82" i="51"/>
  <c r="W82" i="50"/>
  <c r="P81" i="51"/>
  <c r="AB81" i="50"/>
  <c r="H81" i="51"/>
  <c r="T81" i="51" s="1"/>
  <c r="T81" i="50"/>
  <c r="Y80" i="50"/>
  <c r="M80" i="51"/>
  <c r="AD79" i="50"/>
  <c r="R79" i="51"/>
  <c r="V79" i="50"/>
  <c r="J79" i="51"/>
  <c r="AA78" i="50"/>
  <c r="O78" i="51"/>
  <c r="L77" i="51"/>
  <c r="X77" i="50"/>
  <c r="Q76" i="51"/>
  <c r="AC76" i="50"/>
  <c r="U76" i="50"/>
  <c r="I76" i="51"/>
  <c r="U76" i="51" s="1"/>
  <c r="Z75" i="50"/>
  <c r="N75" i="51"/>
  <c r="AE74" i="50"/>
  <c r="S74" i="51"/>
  <c r="K74" i="51"/>
  <c r="W74" i="50"/>
  <c r="P73" i="51"/>
  <c r="AB73" i="50"/>
  <c r="H73" i="51"/>
  <c r="T73" i="51" s="1"/>
  <c r="T73" i="50"/>
  <c r="Y72" i="50"/>
  <c r="M72" i="51"/>
  <c r="AD71" i="50"/>
  <c r="R71" i="51"/>
  <c r="V71" i="50"/>
  <c r="J71" i="51"/>
  <c r="AA70" i="50"/>
  <c r="O70" i="51"/>
  <c r="L69" i="51"/>
  <c r="X69" i="50"/>
  <c r="Q68" i="51"/>
  <c r="AC68" i="50"/>
  <c r="U68" i="50"/>
  <c r="I68" i="51"/>
  <c r="Z67" i="50"/>
  <c r="N67" i="51"/>
  <c r="AE66" i="50"/>
  <c r="S66" i="51"/>
  <c r="W66" i="50"/>
  <c r="K66" i="51"/>
  <c r="AB65" i="50"/>
  <c r="P65" i="51"/>
  <c r="T65" i="50"/>
  <c r="H65" i="51"/>
  <c r="T65" i="51" s="1"/>
  <c r="Y64" i="50"/>
  <c r="M64" i="51"/>
  <c r="AD63" i="50"/>
  <c r="R63" i="51"/>
  <c r="V63" i="50"/>
  <c r="J63" i="51"/>
  <c r="AA62" i="50"/>
  <c r="O62" i="51"/>
  <c r="L61" i="51"/>
  <c r="X61" i="50"/>
  <c r="Q60" i="51"/>
  <c r="AC60" i="50"/>
  <c r="U60" i="50"/>
  <c r="I60" i="51"/>
  <c r="Z59" i="50"/>
  <c r="AE58" i="50"/>
  <c r="S58" i="51"/>
  <c r="W58" i="50"/>
  <c r="K58" i="51"/>
  <c r="AB57" i="50"/>
  <c r="P57" i="51"/>
  <c r="AC57" i="51" s="1"/>
  <c r="T57" i="50"/>
  <c r="Y56" i="50"/>
  <c r="M56" i="51"/>
  <c r="AD55" i="50"/>
  <c r="R55" i="51"/>
  <c r="V55" i="50"/>
  <c r="J55" i="51"/>
  <c r="AA54" i="50"/>
  <c r="O54" i="51"/>
  <c r="L53" i="51"/>
  <c r="X53" i="50"/>
  <c r="AC52" i="50"/>
  <c r="Q52" i="51"/>
  <c r="U52" i="50"/>
  <c r="I52" i="51"/>
  <c r="Z51" i="50"/>
  <c r="N51" i="51"/>
  <c r="Z51" i="51" s="1"/>
  <c r="AE50" i="50"/>
  <c r="S50" i="51"/>
  <c r="W50" i="50"/>
  <c r="K50" i="51"/>
  <c r="T49" i="50"/>
  <c r="H49" i="51"/>
  <c r="T49" i="51" s="1"/>
  <c r="Y48" i="50"/>
  <c r="M48" i="51"/>
  <c r="AD47" i="50"/>
  <c r="R47" i="51"/>
  <c r="AA46" i="50"/>
  <c r="O46" i="51"/>
  <c r="L45" i="51"/>
  <c r="Y45" i="51" s="1"/>
  <c r="X45" i="50"/>
  <c r="U44" i="50"/>
  <c r="I44" i="51"/>
  <c r="V44" i="51" s="1"/>
  <c r="Z43" i="50"/>
  <c r="N43" i="51"/>
  <c r="AE42" i="50"/>
  <c r="S42" i="51"/>
  <c r="AB41" i="50"/>
  <c r="P41" i="51"/>
  <c r="T41" i="50"/>
  <c r="H41" i="51"/>
  <c r="T41" i="51" s="1"/>
  <c r="Y40" i="50"/>
  <c r="M40" i="51"/>
  <c r="AD39" i="50"/>
  <c r="R39" i="51"/>
  <c r="V39" i="50"/>
  <c r="J39" i="51"/>
  <c r="W39" i="51" s="1"/>
  <c r="AA38" i="50"/>
  <c r="O38" i="51"/>
  <c r="Q36" i="51"/>
  <c r="AC36" i="50"/>
  <c r="Z35" i="50"/>
  <c r="N35" i="51"/>
  <c r="AA35" i="51" s="1"/>
  <c r="AE34" i="50"/>
  <c r="S34" i="51"/>
  <c r="W34" i="50"/>
  <c r="K34" i="51"/>
  <c r="X34" i="51" s="1"/>
  <c r="AB33" i="50"/>
  <c r="P33" i="51"/>
  <c r="T33" i="50"/>
  <c r="H33" i="51"/>
  <c r="T33" i="51" s="1"/>
  <c r="Y32" i="50"/>
  <c r="M32" i="51"/>
  <c r="AD31" i="50"/>
  <c r="R31" i="51"/>
  <c r="AE31" i="51" s="1"/>
  <c r="V31" i="50"/>
  <c r="J31" i="51"/>
  <c r="AA30" i="50"/>
  <c r="O30" i="51"/>
  <c r="AB30" i="51" s="1"/>
  <c r="L29" i="51"/>
  <c r="X29" i="50"/>
  <c r="AC28" i="50"/>
  <c r="Q28" i="51"/>
  <c r="U28" i="50"/>
  <c r="I28" i="51"/>
  <c r="AE26" i="50"/>
  <c r="S26" i="51"/>
  <c r="AB25" i="50"/>
  <c r="P25" i="51"/>
  <c r="AC25" i="51" s="1"/>
  <c r="T25" i="50"/>
  <c r="H25" i="51"/>
  <c r="T25" i="51" s="1"/>
  <c r="Y24" i="50"/>
  <c r="M24" i="51"/>
  <c r="AD23" i="50"/>
  <c r="R23" i="51"/>
  <c r="V23" i="50"/>
  <c r="J23" i="51"/>
  <c r="W23" i="51" s="1"/>
  <c r="AA22" i="50"/>
  <c r="O22" i="51"/>
  <c r="X21" i="50"/>
  <c r="L21" i="51"/>
  <c r="Q20" i="51"/>
  <c r="AD20" i="51" s="1"/>
  <c r="AC20" i="50"/>
  <c r="U20" i="50"/>
  <c r="I20" i="51"/>
  <c r="Z19" i="50"/>
  <c r="N19" i="51"/>
  <c r="AE18" i="50"/>
  <c r="S18" i="51"/>
  <c r="W18" i="50"/>
  <c r="K18" i="51"/>
  <c r="T17" i="50"/>
  <c r="H17" i="51"/>
  <c r="T17" i="51" s="1"/>
  <c r="AD15" i="50"/>
  <c r="R15" i="51"/>
  <c r="V15" i="50"/>
  <c r="J15" i="51"/>
  <c r="AA14" i="50"/>
  <c r="O14" i="51"/>
  <c r="AB14" i="51" s="1"/>
  <c r="T14" i="50"/>
  <c r="G14" i="51"/>
  <c r="T14" i="51" s="1"/>
  <c r="L13" i="51"/>
  <c r="Y13" i="51" s="1"/>
  <c r="X13" i="50"/>
  <c r="U12" i="50"/>
  <c r="I12" i="51"/>
  <c r="R85" i="51"/>
  <c r="S80" i="51"/>
  <c r="I66" i="51"/>
  <c r="J61" i="51"/>
  <c r="O55" i="51"/>
  <c r="AA55" i="51" s="1"/>
  <c r="X59" i="50"/>
  <c r="T52" i="50"/>
  <c r="Y51" i="50"/>
  <c r="AD50" i="50"/>
  <c r="R50" i="51"/>
  <c r="V50" i="50"/>
  <c r="J50" i="51"/>
  <c r="AA49" i="50"/>
  <c r="O49" i="51"/>
  <c r="X48" i="50"/>
  <c r="AC47" i="50"/>
  <c r="Q47" i="51"/>
  <c r="U47" i="50"/>
  <c r="Z46" i="50"/>
  <c r="N46" i="51"/>
  <c r="AE45" i="50"/>
  <c r="S45" i="51"/>
  <c r="W45" i="50"/>
  <c r="K45" i="51"/>
  <c r="P44" i="51"/>
  <c r="AB44" i="50"/>
  <c r="H44" i="51"/>
  <c r="T44" i="51" s="1"/>
  <c r="T44" i="50"/>
  <c r="M43" i="51"/>
  <c r="Y43" i="51" s="1"/>
  <c r="Y43" i="50"/>
  <c r="AD42" i="50"/>
  <c r="R42" i="51"/>
  <c r="V42" i="50"/>
  <c r="J42" i="51"/>
  <c r="V42" i="51" s="1"/>
  <c r="AA41" i="50"/>
  <c r="O41" i="51"/>
  <c r="X40" i="50"/>
  <c r="L40" i="51"/>
  <c r="AC39" i="50"/>
  <c r="Q39" i="51"/>
  <c r="U39" i="50"/>
  <c r="I39" i="51"/>
  <c r="Z38" i="50"/>
  <c r="N38" i="51"/>
  <c r="AE37" i="50"/>
  <c r="S37" i="51"/>
  <c r="W37" i="50"/>
  <c r="K37" i="51"/>
  <c r="P36" i="51"/>
  <c r="AB36" i="50"/>
  <c r="H36" i="51"/>
  <c r="T36" i="51" s="1"/>
  <c r="T36" i="50"/>
  <c r="M35" i="51"/>
  <c r="Y35" i="51" s="1"/>
  <c r="Y35" i="50"/>
  <c r="AD34" i="50"/>
  <c r="R34" i="51"/>
  <c r="V34" i="50"/>
  <c r="J34" i="51"/>
  <c r="V34" i="51" s="1"/>
  <c r="AA33" i="50"/>
  <c r="O33" i="51"/>
  <c r="X32" i="50"/>
  <c r="L32" i="51"/>
  <c r="AC31" i="50"/>
  <c r="Q31" i="51"/>
  <c r="U31" i="50"/>
  <c r="I31" i="51"/>
  <c r="Z30" i="50"/>
  <c r="N30" i="51"/>
  <c r="AE29" i="50"/>
  <c r="S29" i="51"/>
  <c r="W29" i="50"/>
  <c r="K29" i="51"/>
  <c r="P28" i="51"/>
  <c r="AB28" i="50"/>
  <c r="H28" i="51"/>
  <c r="T28" i="51" s="1"/>
  <c r="T28" i="50"/>
  <c r="M27" i="51"/>
  <c r="Y27" i="51" s="1"/>
  <c r="Y27" i="50"/>
  <c r="AD26" i="50"/>
  <c r="R26" i="51"/>
  <c r="V26" i="50"/>
  <c r="J26" i="51"/>
  <c r="V26" i="51" s="1"/>
  <c r="AA25" i="50"/>
  <c r="O25" i="51"/>
  <c r="X24" i="50"/>
  <c r="L24" i="51"/>
  <c r="AC23" i="50"/>
  <c r="Q23" i="51"/>
  <c r="U23" i="50"/>
  <c r="I23" i="51"/>
  <c r="Z22" i="50"/>
  <c r="N22" i="51"/>
  <c r="AE21" i="50"/>
  <c r="S21" i="51"/>
  <c r="W21" i="50"/>
  <c r="K21" i="51"/>
  <c r="P20" i="51"/>
  <c r="AB20" i="50"/>
  <c r="H20" i="51"/>
  <c r="T20" i="51" s="1"/>
  <c r="T20" i="50"/>
  <c r="M19" i="51"/>
  <c r="Y19" i="51" s="1"/>
  <c r="Y19" i="50"/>
  <c r="AD18" i="50"/>
  <c r="R18" i="51"/>
  <c r="V18" i="50"/>
  <c r="J18" i="51"/>
  <c r="V18" i="51" s="1"/>
  <c r="AA17" i="50"/>
  <c r="O17" i="51"/>
  <c r="X16" i="50"/>
  <c r="L16" i="51"/>
  <c r="AC15" i="50"/>
  <c r="Q15" i="51"/>
  <c r="U15" i="50"/>
  <c r="I15" i="51"/>
  <c r="Z14" i="50"/>
  <c r="N14" i="51"/>
  <c r="AE13" i="50"/>
  <c r="S13" i="51"/>
  <c r="W13" i="50"/>
  <c r="K13" i="51"/>
  <c r="P12" i="51"/>
  <c r="AC12" i="51" s="1"/>
  <c r="AB12" i="50"/>
  <c r="H12" i="51"/>
  <c r="T12" i="51" s="1"/>
  <c r="T12" i="50"/>
  <c r="Y11" i="51"/>
  <c r="I54" i="51"/>
  <c r="U54" i="51" s="1"/>
  <c r="I47" i="51"/>
  <c r="Y47" i="50"/>
  <c r="U26" i="50"/>
  <c r="P47" i="51"/>
  <c r="AB47" i="50"/>
  <c r="H47" i="51"/>
  <c r="T47" i="51" s="1"/>
  <c r="T47" i="50"/>
  <c r="Y46" i="50"/>
  <c r="M46" i="51"/>
  <c r="AD45" i="50"/>
  <c r="R45" i="51"/>
  <c r="V45" i="50"/>
  <c r="J45" i="51"/>
  <c r="AA44" i="50"/>
  <c r="O44" i="51"/>
  <c r="AC42" i="50"/>
  <c r="Q42" i="51"/>
  <c r="Z41" i="50"/>
  <c r="N41" i="51"/>
  <c r="S40" i="51"/>
  <c r="AE40" i="50"/>
  <c r="W40" i="50"/>
  <c r="K40" i="51"/>
  <c r="P39" i="51"/>
  <c r="AB39" i="50"/>
  <c r="H39" i="51"/>
  <c r="T39" i="51" s="1"/>
  <c r="T39" i="50"/>
  <c r="Y38" i="50"/>
  <c r="M38" i="51"/>
  <c r="AD37" i="50"/>
  <c r="R37" i="51"/>
  <c r="V37" i="50"/>
  <c r="J37" i="51"/>
  <c r="AA36" i="50"/>
  <c r="O36" i="51"/>
  <c r="AC34" i="50"/>
  <c r="Q34" i="51"/>
  <c r="Z33" i="50"/>
  <c r="N33" i="51"/>
  <c r="S32" i="51"/>
  <c r="AE32" i="50"/>
  <c r="W32" i="50"/>
  <c r="K32" i="51"/>
  <c r="P31" i="51"/>
  <c r="AB31" i="50"/>
  <c r="H31" i="51"/>
  <c r="T31" i="51" s="1"/>
  <c r="T31" i="50"/>
  <c r="Y30" i="50"/>
  <c r="M30" i="51"/>
  <c r="AD29" i="50"/>
  <c r="R29" i="51"/>
  <c r="V29" i="50"/>
  <c r="J29" i="51"/>
  <c r="AA28" i="50"/>
  <c r="O28" i="51"/>
  <c r="AC26" i="50"/>
  <c r="Q26" i="51"/>
  <c r="Z25" i="50"/>
  <c r="N25" i="51"/>
  <c r="S24" i="51"/>
  <c r="AE24" i="50"/>
  <c r="W24" i="50"/>
  <c r="K24" i="51"/>
  <c r="P23" i="51"/>
  <c r="AB23" i="50"/>
  <c r="H23" i="51"/>
  <c r="T23" i="51" s="1"/>
  <c r="T23" i="50"/>
  <c r="Y22" i="50"/>
  <c r="M22" i="51"/>
  <c r="AD21" i="50"/>
  <c r="R21" i="51"/>
  <c r="V21" i="50"/>
  <c r="J21" i="51"/>
  <c r="AA20" i="50"/>
  <c r="O20" i="51"/>
  <c r="AC18" i="50"/>
  <c r="Q18" i="51"/>
  <c r="Z17" i="50"/>
  <c r="N17" i="51"/>
  <c r="S16" i="51"/>
  <c r="AE16" i="50"/>
  <c r="W16" i="50"/>
  <c r="K16" i="51"/>
  <c r="P15" i="51"/>
  <c r="AB15" i="50"/>
  <c r="H15" i="51"/>
  <c r="T15" i="51" s="1"/>
  <c r="T15" i="50"/>
  <c r="Y14" i="50"/>
  <c r="M14" i="51"/>
  <c r="AD13" i="50"/>
  <c r="R13" i="51"/>
  <c r="V13" i="50"/>
  <c r="J13" i="51"/>
  <c r="AA12" i="50"/>
  <c r="O12" i="51"/>
  <c r="L55" i="51"/>
  <c r="X55" i="51" s="1"/>
  <c r="L48" i="51"/>
  <c r="N42" i="51"/>
  <c r="T46" i="50"/>
  <c r="X35" i="50"/>
  <c r="AB24" i="50"/>
  <c r="V59" i="50"/>
  <c r="J59" i="51"/>
  <c r="AA58" i="50"/>
  <c r="O58" i="51"/>
  <c r="X57" i="50"/>
  <c r="AC56" i="50"/>
  <c r="U56" i="50"/>
  <c r="I56" i="51"/>
  <c r="Z55" i="50"/>
  <c r="AE54" i="50"/>
  <c r="W54" i="50"/>
  <c r="K54" i="51"/>
  <c r="AB53" i="50"/>
  <c r="P53" i="51"/>
  <c r="H53" i="51"/>
  <c r="T53" i="51" s="1"/>
  <c r="T53" i="50"/>
  <c r="Y52" i="50"/>
  <c r="AD51" i="50"/>
  <c r="V51" i="50"/>
  <c r="J51" i="51"/>
  <c r="AA50" i="50"/>
  <c r="L49" i="51"/>
  <c r="X49" i="50"/>
  <c r="AC48" i="50"/>
  <c r="Q48" i="51"/>
  <c r="AC48" i="51" s="1"/>
  <c r="U48" i="50"/>
  <c r="I48" i="51"/>
  <c r="Z47" i="50"/>
  <c r="AE46" i="50"/>
  <c r="W46" i="50"/>
  <c r="AB45" i="50"/>
  <c r="P45" i="51"/>
  <c r="H45" i="51"/>
  <c r="T45" i="51" s="1"/>
  <c r="T45" i="50"/>
  <c r="Y44" i="50"/>
  <c r="AD43" i="50"/>
  <c r="R43" i="51"/>
  <c r="V43" i="50"/>
  <c r="AA42" i="50"/>
  <c r="X41" i="50"/>
  <c r="L41" i="51"/>
  <c r="AC40" i="50"/>
  <c r="Q40" i="51"/>
  <c r="AC40" i="51" s="1"/>
  <c r="U40" i="50"/>
  <c r="I40" i="51"/>
  <c r="Z39" i="50"/>
  <c r="AE38" i="50"/>
  <c r="S38" i="51"/>
  <c r="W38" i="50"/>
  <c r="AB37" i="50"/>
  <c r="P37" i="51"/>
  <c r="T37" i="50"/>
  <c r="Y36" i="50"/>
  <c r="M36" i="51"/>
  <c r="AD35" i="50"/>
  <c r="V35" i="50"/>
  <c r="J35" i="51"/>
  <c r="AA34" i="50"/>
  <c r="X33" i="50"/>
  <c r="AC32" i="50"/>
  <c r="Q32" i="51"/>
  <c r="AC32" i="51" s="1"/>
  <c r="U32" i="50"/>
  <c r="Z31" i="50"/>
  <c r="N31" i="51"/>
  <c r="Z31" i="51" s="1"/>
  <c r="AE30" i="50"/>
  <c r="W30" i="50"/>
  <c r="K30" i="51"/>
  <c r="AB29" i="50"/>
  <c r="H29" i="51"/>
  <c r="T29" i="51" s="1"/>
  <c r="T29" i="50"/>
  <c r="Y28" i="50"/>
  <c r="AD27" i="50"/>
  <c r="R27" i="51"/>
  <c r="V27" i="50"/>
  <c r="AA26" i="50"/>
  <c r="O26" i="51"/>
  <c r="X25" i="50"/>
  <c r="L25" i="51"/>
  <c r="AC24" i="50"/>
  <c r="U24" i="50"/>
  <c r="I24" i="51"/>
  <c r="Z23" i="50"/>
  <c r="AE22" i="50"/>
  <c r="S22" i="51"/>
  <c r="W22" i="50"/>
  <c r="AB21" i="50"/>
  <c r="P21" i="51"/>
  <c r="T21" i="50"/>
  <c r="Y20" i="50"/>
  <c r="M20" i="51"/>
  <c r="AD19" i="50"/>
  <c r="V19" i="50"/>
  <c r="J19" i="51"/>
  <c r="AA18" i="50"/>
  <c r="X17" i="50"/>
  <c r="AC16" i="50"/>
  <c r="Q16" i="51"/>
  <c r="AC16" i="51" s="1"/>
  <c r="U16" i="50"/>
  <c r="Z15" i="50"/>
  <c r="N15" i="51"/>
  <c r="Z15" i="51" s="1"/>
  <c r="AE14" i="50"/>
  <c r="W14" i="50"/>
  <c r="K14" i="51"/>
  <c r="AB13" i="50"/>
  <c r="H13" i="51"/>
  <c r="T13" i="51" s="1"/>
  <c r="T13" i="50"/>
  <c r="Y12" i="50"/>
  <c r="AD11" i="50"/>
  <c r="R11" i="51"/>
  <c r="V11" i="50"/>
  <c r="S54" i="51"/>
  <c r="N53" i="51"/>
  <c r="Z53" i="51" s="1"/>
  <c r="M44" i="51"/>
  <c r="R35" i="51"/>
  <c r="I16" i="51"/>
  <c r="T54" i="50"/>
  <c r="X43" i="50"/>
  <c r="AB32" i="50"/>
  <c r="T22" i="50"/>
  <c r="X11" i="50"/>
  <c r="H48" i="51"/>
  <c r="T48" i="51" s="1"/>
  <c r="T48" i="50"/>
  <c r="V46" i="50"/>
  <c r="J46" i="51"/>
  <c r="X44" i="50"/>
  <c r="L44" i="51"/>
  <c r="AC43" i="50"/>
  <c r="Q43" i="51"/>
  <c r="U43" i="50"/>
  <c r="I43" i="51"/>
  <c r="AE41" i="50"/>
  <c r="S41" i="51"/>
  <c r="H40" i="51"/>
  <c r="T40" i="51" s="1"/>
  <c r="T40" i="50"/>
  <c r="AD38" i="50"/>
  <c r="R38" i="51"/>
  <c r="V38" i="50"/>
  <c r="J38" i="51"/>
  <c r="AA37" i="50"/>
  <c r="O37" i="51"/>
  <c r="X36" i="50"/>
  <c r="L36" i="51"/>
  <c r="AC35" i="50"/>
  <c r="Q35" i="51"/>
  <c r="U35" i="50"/>
  <c r="I35" i="51"/>
  <c r="Z34" i="50"/>
  <c r="N34" i="51"/>
  <c r="AE33" i="50"/>
  <c r="S33" i="51"/>
  <c r="W33" i="50"/>
  <c r="K33" i="51"/>
  <c r="H32" i="51"/>
  <c r="T32" i="51" s="1"/>
  <c r="T32" i="50"/>
  <c r="AD30" i="50"/>
  <c r="R30" i="51"/>
  <c r="AE30" i="51" s="1"/>
  <c r="V30" i="50"/>
  <c r="J30" i="51"/>
  <c r="AA29" i="50"/>
  <c r="O29" i="51"/>
  <c r="X28" i="50"/>
  <c r="L28" i="51"/>
  <c r="AC27" i="50"/>
  <c r="Q27" i="51"/>
  <c r="U27" i="50"/>
  <c r="I27" i="51"/>
  <c r="Z26" i="50"/>
  <c r="N26" i="51"/>
  <c r="AE25" i="50"/>
  <c r="S25" i="51"/>
  <c r="W25" i="50"/>
  <c r="K25" i="51"/>
  <c r="H24" i="51"/>
  <c r="T24" i="51" s="1"/>
  <c r="T24" i="50"/>
  <c r="AD22" i="50"/>
  <c r="R22" i="51"/>
  <c r="V22" i="50"/>
  <c r="J22" i="51"/>
  <c r="AA21" i="50"/>
  <c r="O21" i="51"/>
  <c r="X20" i="50"/>
  <c r="L20" i="51"/>
  <c r="AC19" i="50"/>
  <c r="Q19" i="51"/>
  <c r="U19" i="50"/>
  <c r="I19" i="51"/>
  <c r="Z18" i="50"/>
  <c r="N18" i="51"/>
  <c r="AE17" i="50"/>
  <c r="S17" i="51"/>
  <c r="W17" i="50"/>
  <c r="K17" i="51"/>
  <c r="H16" i="51"/>
  <c r="T16" i="51" s="1"/>
  <c r="T16" i="50"/>
  <c r="AD14" i="50"/>
  <c r="R14" i="51"/>
  <c r="V14" i="50"/>
  <c r="J14" i="51"/>
  <c r="AA13" i="50"/>
  <c r="O13" i="51"/>
  <c r="AB13" i="51" s="1"/>
  <c r="X12" i="50"/>
  <c r="L12" i="51"/>
  <c r="AC11" i="50"/>
  <c r="Q11" i="51"/>
  <c r="U11" i="50"/>
  <c r="I11" i="51"/>
  <c r="V11" i="51" s="1"/>
  <c r="H59" i="51"/>
  <c r="T59" i="51" s="1"/>
  <c r="H52" i="51"/>
  <c r="T52" i="51" s="1"/>
  <c r="O50" i="51"/>
  <c r="J49" i="51"/>
  <c r="K46" i="51"/>
  <c r="I32" i="51"/>
  <c r="K22" i="51"/>
  <c r="M12" i="51"/>
  <c r="U42" i="50"/>
  <c r="Y31" i="50"/>
  <c r="Y58" i="50"/>
  <c r="AD57" i="50"/>
  <c r="R57" i="51"/>
  <c r="AD57" i="51" s="1"/>
  <c r="V57" i="50"/>
  <c r="J57" i="51"/>
  <c r="AA56" i="50"/>
  <c r="O56" i="51"/>
  <c r="AC54" i="50"/>
  <c r="Q54" i="51"/>
  <c r="AC54" i="51" s="1"/>
  <c r="AE52" i="50"/>
  <c r="S52" i="51"/>
  <c r="AE52" i="51" s="1"/>
  <c r="W52" i="50"/>
  <c r="K52" i="51"/>
  <c r="AB51" i="50"/>
  <c r="P51" i="51"/>
  <c r="AD49" i="50"/>
  <c r="R49" i="51"/>
  <c r="AD49" i="51" s="1"/>
  <c r="L47" i="51"/>
  <c r="Y47" i="51" s="1"/>
  <c r="X47" i="50"/>
  <c r="AC46" i="50"/>
  <c r="Q46" i="51"/>
  <c r="Z45" i="50"/>
  <c r="N45" i="51"/>
  <c r="Z45" i="51" s="1"/>
  <c r="AE44" i="50"/>
  <c r="S44" i="51"/>
  <c r="W44" i="50"/>
  <c r="K44" i="51"/>
  <c r="W44" i="51" s="1"/>
  <c r="P43" i="51"/>
  <c r="AB43" i="51" s="1"/>
  <c r="AB43" i="50"/>
  <c r="T43" i="50"/>
  <c r="H43" i="51"/>
  <c r="T43" i="51" s="1"/>
  <c r="Y42" i="50"/>
  <c r="M42" i="51"/>
  <c r="AD41" i="50"/>
  <c r="R41" i="51"/>
  <c r="V41" i="50"/>
  <c r="J41" i="51"/>
  <c r="AA40" i="50"/>
  <c r="O40" i="51"/>
  <c r="AA40" i="51" s="1"/>
  <c r="L39" i="51"/>
  <c r="X39" i="51" s="1"/>
  <c r="X39" i="50"/>
  <c r="AC38" i="50"/>
  <c r="Q38" i="51"/>
  <c r="I38" i="51"/>
  <c r="U38" i="51" s="1"/>
  <c r="U38" i="50"/>
  <c r="Z37" i="50"/>
  <c r="N37" i="51"/>
  <c r="AE36" i="50"/>
  <c r="S36" i="51"/>
  <c r="AE36" i="51" s="1"/>
  <c r="W36" i="50"/>
  <c r="K36" i="51"/>
  <c r="P35" i="51"/>
  <c r="AB35" i="51" s="1"/>
  <c r="AB35" i="50"/>
  <c r="T35" i="50"/>
  <c r="H35" i="51"/>
  <c r="T35" i="51" s="1"/>
  <c r="Y34" i="50"/>
  <c r="M34" i="51"/>
  <c r="Y34" i="51" s="1"/>
  <c r="AD33" i="50"/>
  <c r="R33" i="51"/>
  <c r="V33" i="50"/>
  <c r="J33" i="51"/>
  <c r="V33" i="51" s="1"/>
  <c r="AA32" i="50"/>
  <c r="O32" i="51"/>
  <c r="L31" i="51"/>
  <c r="Y31" i="51" s="1"/>
  <c r="X31" i="50"/>
  <c r="AC30" i="50"/>
  <c r="Q30" i="51"/>
  <c r="AC30" i="51" s="1"/>
  <c r="I30" i="51"/>
  <c r="U30" i="51" s="1"/>
  <c r="U30" i="50"/>
  <c r="Z29" i="50"/>
  <c r="N29" i="51"/>
  <c r="Z29" i="51" s="1"/>
  <c r="AE28" i="50"/>
  <c r="S28" i="51"/>
  <c r="W28" i="50"/>
  <c r="K28" i="51"/>
  <c r="P27" i="51"/>
  <c r="AB27" i="50"/>
  <c r="T27" i="50"/>
  <c r="H27" i="51"/>
  <c r="T27" i="51" s="1"/>
  <c r="Y26" i="50"/>
  <c r="M26" i="51"/>
  <c r="AD25" i="50"/>
  <c r="R25" i="51"/>
  <c r="AD25" i="51" s="1"/>
  <c r="V25" i="50"/>
  <c r="J25" i="51"/>
  <c r="AA24" i="50"/>
  <c r="O24" i="51"/>
  <c r="AA24" i="51" s="1"/>
  <c r="L23" i="51"/>
  <c r="X23" i="51" s="1"/>
  <c r="X23" i="50"/>
  <c r="AC22" i="50"/>
  <c r="Q22" i="51"/>
  <c r="I22" i="51"/>
  <c r="U22" i="51" s="1"/>
  <c r="U22" i="50"/>
  <c r="Z21" i="50"/>
  <c r="N21" i="51"/>
  <c r="AE20" i="50"/>
  <c r="S20" i="51"/>
  <c r="AE20" i="51" s="1"/>
  <c r="W20" i="50"/>
  <c r="K20" i="51"/>
  <c r="P19" i="51"/>
  <c r="AB19" i="51" s="1"/>
  <c r="AB19" i="50"/>
  <c r="T19" i="50"/>
  <c r="H19" i="51"/>
  <c r="T19" i="51" s="1"/>
  <c r="Y18" i="50"/>
  <c r="M18" i="51"/>
  <c r="AD17" i="50"/>
  <c r="R17" i="51"/>
  <c r="V17" i="50"/>
  <c r="J17" i="51"/>
  <c r="V17" i="51" s="1"/>
  <c r="AA16" i="50"/>
  <c r="O16" i="51"/>
  <c r="L15" i="51"/>
  <c r="X15" i="50"/>
  <c r="AC14" i="50"/>
  <c r="Q14" i="51"/>
  <c r="AC14" i="51" s="1"/>
  <c r="I14" i="51"/>
  <c r="U14" i="51" s="1"/>
  <c r="U14" i="50"/>
  <c r="Z13" i="50"/>
  <c r="N13" i="51"/>
  <c r="Z13" i="51" s="1"/>
  <c r="AE12" i="50"/>
  <c r="S12" i="51"/>
  <c r="W12" i="50"/>
  <c r="K12" i="51"/>
  <c r="W12" i="51" s="1"/>
  <c r="P11" i="51"/>
  <c r="AB11" i="50"/>
  <c r="T11" i="50"/>
  <c r="H11" i="51"/>
  <c r="T11" i="51" s="1"/>
  <c r="R51" i="51"/>
  <c r="M50" i="51"/>
  <c r="I46" i="51"/>
  <c r="U46" i="51" s="1"/>
  <c r="K41" i="51"/>
  <c r="K38" i="51"/>
  <c r="M28" i="51"/>
  <c r="O18" i="51"/>
  <c r="AB40" i="50"/>
  <c r="T30" i="50"/>
  <c r="X19" i="50"/>
  <c r="X58" i="50"/>
  <c r="AC57" i="50"/>
  <c r="U57" i="50"/>
  <c r="I57" i="51"/>
  <c r="U57" i="51" s="1"/>
  <c r="Z56" i="50"/>
  <c r="N56" i="51"/>
  <c r="AE55" i="50"/>
  <c r="S55" i="51"/>
  <c r="W55" i="50"/>
  <c r="AB54" i="50"/>
  <c r="T54" i="51"/>
  <c r="Y53" i="50"/>
  <c r="AD52" i="50"/>
  <c r="V52" i="50"/>
  <c r="J52" i="51"/>
  <c r="AA51" i="50"/>
  <c r="O51" i="51"/>
  <c r="X50" i="50"/>
  <c r="AC49" i="50"/>
  <c r="U49" i="50"/>
  <c r="I49" i="51"/>
  <c r="Z48" i="50"/>
  <c r="AE47" i="50"/>
  <c r="W47" i="50"/>
  <c r="K47" i="51"/>
  <c r="P46" i="51"/>
  <c r="AB46" i="50"/>
  <c r="Y45" i="50"/>
  <c r="AD44" i="50"/>
  <c r="R44" i="51"/>
  <c r="AD44" i="51" s="1"/>
  <c r="V44" i="50"/>
  <c r="AA43" i="50"/>
  <c r="X42" i="50"/>
  <c r="L42" i="51"/>
  <c r="AC41" i="50"/>
  <c r="Q41" i="51"/>
  <c r="U41" i="50"/>
  <c r="I41" i="51"/>
  <c r="Z40" i="50"/>
  <c r="AE39" i="50"/>
  <c r="S39" i="51"/>
  <c r="W39" i="50"/>
  <c r="P38" i="51"/>
  <c r="AB38" i="50"/>
  <c r="Y37" i="50"/>
  <c r="M37" i="51"/>
  <c r="AD36" i="50"/>
  <c r="V36" i="50"/>
  <c r="J36" i="51"/>
  <c r="AA35" i="50"/>
  <c r="X34" i="50"/>
  <c r="AC33" i="50"/>
  <c r="Q33" i="51"/>
  <c r="U33" i="50"/>
  <c r="Z32" i="50"/>
  <c r="N32" i="51"/>
  <c r="AE31" i="50"/>
  <c r="W31" i="50"/>
  <c r="K31" i="51"/>
  <c r="AB30" i="50"/>
  <c r="T30" i="51"/>
  <c r="Y29" i="50"/>
  <c r="AD28" i="50"/>
  <c r="R28" i="51"/>
  <c r="V28" i="50"/>
  <c r="AA27" i="50"/>
  <c r="O27" i="51"/>
  <c r="L26" i="51"/>
  <c r="X26" i="51" s="1"/>
  <c r="X26" i="50"/>
  <c r="AC25" i="50"/>
  <c r="U25" i="50"/>
  <c r="I25" i="51"/>
  <c r="Z24" i="50"/>
  <c r="AE23" i="50"/>
  <c r="S23" i="51"/>
  <c r="W23" i="50"/>
  <c r="P22" i="51"/>
  <c r="AB22" i="50"/>
  <c r="Y21" i="50"/>
  <c r="M21" i="51"/>
  <c r="AD20" i="50"/>
  <c r="V20" i="50"/>
  <c r="J20" i="51"/>
  <c r="AA19" i="50"/>
  <c r="X18" i="50"/>
  <c r="AC17" i="50"/>
  <c r="Q17" i="51"/>
  <c r="U17" i="50"/>
  <c r="Z16" i="50"/>
  <c r="N16" i="51"/>
  <c r="AE15" i="50"/>
  <c r="W15" i="50"/>
  <c r="K15" i="51"/>
  <c r="AB14" i="50"/>
  <c r="Y13" i="50"/>
  <c r="AD12" i="50"/>
  <c r="R12" i="51"/>
  <c r="AD12" i="51" s="1"/>
  <c r="V12" i="50"/>
  <c r="AA11" i="50"/>
  <c r="O11" i="51"/>
  <c r="L57" i="51"/>
  <c r="L50" i="51"/>
  <c r="N47" i="51"/>
  <c r="Z47" i="51" s="1"/>
  <c r="O34" i="51"/>
  <c r="J28" i="51"/>
  <c r="Q24" i="51"/>
  <c r="AC24" i="51" s="1"/>
  <c r="L18" i="51"/>
  <c r="S14" i="51"/>
  <c r="Y39" i="50"/>
  <c r="U18" i="50"/>
  <c r="Y11" i="50"/>
  <c r="H10" i="50"/>
  <c r="H10" i="51" s="1"/>
  <c r="I10" i="50"/>
  <c r="I10" i="51" s="1"/>
  <c r="J10" i="50"/>
  <c r="J10" i="51" s="1"/>
  <c r="K10" i="50"/>
  <c r="K10" i="51" s="1"/>
  <c r="L10" i="50"/>
  <c r="L10" i="51" s="1"/>
  <c r="M10" i="50"/>
  <c r="M10" i="51" s="1"/>
  <c r="N10" i="50"/>
  <c r="N10" i="51" s="1"/>
  <c r="O10" i="50"/>
  <c r="O10" i="51" s="1"/>
  <c r="P10" i="50"/>
  <c r="P10" i="51" s="1"/>
  <c r="Q10" i="50"/>
  <c r="Q10" i="51" s="1"/>
  <c r="R10" i="50"/>
  <c r="R10" i="51" s="1"/>
  <c r="S10" i="50"/>
  <c r="S10" i="51" s="1"/>
  <c r="G10" i="50"/>
  <c r="G10" i="51" s="1"/>
  <c r="Z69" i="51" l="1"/>
  <c r="AE65" i="51"/>
  <c r="X84" i="51"/>
  <c r="AA44" i="51"/>
  <c r="AD63" i="51"/>
  <c r="AA51" i="51"/>
  <c r="AD55" i="51"/>
  <c r="Z54" i="51"/>
  <c r="W85" i="51"/>
  <c r="AB64" i="51"/>
  <c r="AB82" i="51"/>
  <c r="Y80" i="51"/>
  <c r="U42" i="51"/>
  <c r="Y56" i="51"/>
  <c r="Z16" i="51"/>
  <c r="Z17" i="51"/>
  <c r="Y16" i="51"/>
  <c r="V61" i="51"/>
  <c r="W24" i="51"/>
  <c r="Y37" i="51"/>
  <c r="X49" i="51"/>
  <c r="AB23" i="51"/>
  <c r="AE32" i="51"/>
  <c r="AB39" i="51"/>
  <c r="X48" i="51"/>
  <c r="AB38" i="51"/>
  <c r="U41" i="51"/>
  <c r="AE54" i="51"/>
  <c r="AB22" i="51"/>
  <c r="Y64" i="51"/>
  <c r="U60" i="51"/>
  <c r="AA54" i="51"/>
  <c r="U25" i="51"/>
  <c r="AD28" i="51"/>
  <c r="AD87" i="51"/>
  <c r="AE59" i="51"/>
  <c r="V63" i="51"/>
  <c r="Y38" i="51"/>
  <c r="V50" i="51"/>
  <c r="AD71" i="51"/>
  <c r="V75" i="51"/>
  <c r="AB15" i="51"/>
  <c r="AC68" i="51"/>
  <c r="W74" i="51"/>
  <c r="Z62" i="51"/>
  <c r="W88" i="51"/>
  <c r="AC80" i="51"/>
  <c r="AC52" i="51"/>
  <c r="X85" i="51"/>
  <c r="W70" i="51"/>
  <c r="W86" i="51"/>
  <c r="X80" i="51"/>
  <c r="AD59" i="51"/>
  <c r="AB47" i="51"/>
  <c r="X77" i="51"/>
  <c r="AA86" i="51"/>
  <c r="V51" i="51"/>
  <c r="AA58" i="51"/>
  <c r="Y30" i="51"/>
  <c r="V37" i="51"/>
  <c r="AB75" i="51"/>
  <c r="AB61" i="51"/>
  <c r="W78" i="51"/>
  <c r="Y22" i="51"/>
  <c r="V29" i="51"/>
  <c r="U61" i="51"/>
  <c r="AA79" i="51"/>
  <c r="Z56" i="51"/>
  <c r="AD53" i="51"/>
  <c r="AE58" i="51"/>
  <c r="X27" i="51"/>
  <c r="AC42" i="51"/>
  <c r="AC87" i="51"/>
  <c r="W84" i="51"/>
  <c r="AB11" i="51"/>
  <c r="AC17" i="51"/>
  <c r="AC18" i="51"/>
  <c r="AB73" i="51"/>
  <c r="W89" i="51"/>
  <c r="AA27" i="51"/>
  <c r="X69" i="51"/>
  <c r="X50" i="51"/>
  <c r="X57" i="51"/>
  <c r="X44" i="51"/>
  <c r="Y88" i="51"/>
  <c r="AB63" i="51"/>
  <c r="AD29" i="51"/>
  <c r="Z89" i="51"/>
  <c r="V67" i="51"/>
  <c r="X42" i="51"/>
  <c r="AA69" i="51"/>
  <c r="AA85" i="51"/>
  <c r="AC10" i="51"/>
  <c r="U10" i="51"/>
  <c r="AD21" i="51"/>
  <c r="U79" i="51"/>
  <c r="AB10" i="51"/>
  <c r="AA28" i="51"/>
  <c r="AA49" i="51"/>
  <c r="U77" i="51"/>
  <c r="AB21" i="51"/>
  <c r="W66" i="51"/>
  <c r="Z71" i="51"/>
  <c r="AC75" i="51"/>
  <c r="W58" i="51"/>
  <c r="AC77" i="51"/>
  <c r="W56" i="51"/>
  <c r="AD81" i="51"/>
  <c r="AD51" i="51"/>
  <c r="AB45" i="51"/>
  <c r="V13" i="51"/>
  <c r="Z33" i="51"/>
  <c r="AB65" i="51"/>
  <c r="V79" i="51"/>
  <c r="U69" i="51"/>
  <c r="AB79" i="51"/>
  <c r="U80" i="51"/>
  <c r="V55" i="51"/>
  <c r="AE48" i="51"/>
  <c r="X10" i="51"/>
  <c r="AC41" i="51"/>
  <c r="Y28" i="51"/>
  <c r="Z25" i="51"/>
  <c r="AE40" i="51"/>
  <c r="U66" i="51"/>
  <c r="AC60" i="51"/>
  <c r="AC84" i="51"/>
  <c r="X62" i="51"/>
  <c r="W83" i="51"/>
  <c r="AA84" i="51"/>
  <c r="W31" i="51"/>
  <c r="W32" i="51"/>
  <c r="U15" i="51"/>
  <c r="U23" i="51"/>
  <c r="AE80" i="51"/>
  <c r="U62" i="51"/>
  <c r="Y60" i="51"/>
  <c r="AD79" i="51"/>
  <c r="AD45" i="51"/>
  <c r="X61" i="51"/>
  <c r="U85" i="51"/>
  <c r="X75" i="51"/>
  <c r="AD64" i="51"/>
  <c r="AA11" i="51"/>
  <c r="AD13" i="51"/>
  <c r="X37" i="51"/>
  <c r="AE18" i="51"/>
  <c r="X21" i="51"/>
  <c r="AA62" i="51"/>
  <c r="AA70" i="51"/>
  <c r="AA78" i="51"/>
  <c r="W67" i="51"/>
  <c r="AC85" i="51"/>
  <c r="AD82" i="51"/>
  <c r="AC88" i="51"/>
  <c r="Z49" i="51"/>
  <c r="Y79" i="51"/>
  <c r="X43" i="51"/>
  <c r="X53" i="51"/>
  <c r="AB89" i="51"/>
  <c r="Z70" i="51"/>
  <c r="Z81" i="51"/>
  <c r="Y68" i="51"/>
  <c r="V83" i="51"/>
  <c r="AE83" i="51"/>
  <c r="Z74" i="51"/>
  <c r="X18" i="51"/>
  <c r="AB46" i="51"/>
  <c r="W46" i="51"/>
  <c r="W54" i="51"/>
  <c r="V71" i="51"/>
  <c r="U84" i="51"/>
  <c r="AB52" i="51"/>
  <c r="W14" i="51"/>
  <c r="AE23" i="51"/>
  <c r="AC22" i="51"/>
  <c r="AD33" i="51"/>
  <c r="AE39" i="51"/>
  <c r="V49" i="51"/>
  <c r="U35" i="51"/>
  <c r="AB37" i="51"/>
  <c r="V21" i="51"/>
  <c r="U26" i="51"/>
  <c r="AA80" i="51"/>
  <c r="V36" i="51"/>
  <c r="W47" i="51"/>
  <c r="AA34" i="51"/>
  <c r="AE55" i="51"/>
  <c r="Y50" i="51"/>
  <c r="AE12" i="51"/>
  <c r="AA12" i="51"/>
  <c r="AA36" i="51"/>
  <c r="Y32" i="51"/>
  <c r="U52" i="51"/>
  <c r="Z60" i="51"/>
  <c r="AC69" i="51"/>
  <c r="U87" i="51"/>
  <c r="AA31" i="51"/>
  <c r="Z10" i="51"/>
  <c r="X15" i="51"/>
  <c r="Y84" i="51"/>
  <c r="W64" i="51"/>
  <c r="AE10" i="51"/>
  <c r="AE17" i="51"/>
  <c r="X20" i="51"/>
  <c r="Y23" i="51"/>
  <c r="U86" i="51"/>
  <c r="U51" i="51"/>
  <c r="AB80" i="51"/>
  <c r="X78" i="51"/>
  <c r="AD77" i="51"/>
  <c r="Y86" i="51"/>
  <c r="W38" i="51"/>
  <c r="U32" i="51"/>
  <c r="AD14" i="51"/>
  <c r="AB36" i="51"/>
  <c r="X29" i="51"/>
  <c r="AA81" i="51"/>
  <c r="AD60" i="51"/>
  <c r="W63" i="51"/>
  <c r="AC65" i="51"/>
  <c r="AD68" i="51"/>
  <c r="W71" i="51"/>
  <c r="AC73" i="51"/>
  <c r="AD76" i="51"/>
  <c r="W79" i="51"/>
  <c r="AC81" i="51"/>
  <c r="AD84" i="51"/>
  <c r="AD52" i="51"/>
  <c r="V88" i="51"/>
  <c r="AC50" i="51"/>
  <c r="W61" i="51"/>
  <c r="Z73" i="51"/>
  <c r="Y81" i="51"/>
  <c r="AA57" i="51"/>
  <c r="Y67" i="51"/>
  <c r="V82" i="51"/>
  <c r="W65" i="51"/>
  <c r="W73" i="51"/>
  <c r="AD78" i="51"/>
  <c r="W81" i="51"/>
  <c r="AD86" i="51"/>
  <c r="AC61" i="51"/>
  <c r="W41" i="51"/>
  <c r="AD17" i="51"/>
  <c r="W36" i="51"/>
  <c r="AD41" i="51"/>
  <c r="W25" i="51"/>
  <c r="U17" i="51"/>
  <c r="W13" i="51"/>
  <c r="W45" i="51"/>
  <c r="AE82" i="51"/>
  <c r="U33" i="51"/>
  <c r="AB67" i="51"/>
  <c r="AA72" i="51"/>
  <c r="Z77" i="51"/>
  <c r="AB83" i="51"/>
  <c r="X83" i="51"/>
  <c r="V20" i="51"/>
  <c r="AE22" i="51"/>
  <c r="AC34" i="51"/>
  <c r="U47" i="51"/>
  <c r="Y53" i="51"/>
  <c r="Z88" i="51"/>
  <c r="AD16" i="51"/>
  <c r="Y41" i="51"/>
  <c r="AD48" i="51"/>
  <c r="AD80" i="51"/>
  <c r="AC62" i="51"/>
  <c r="AA66" i="51"/>
  <c r="Y14" i="51"/>
  <c r="V15" i="51"/>
  <c r="Y24" i="51"/>
  <c r="U28" i="51"/>
  <c r="V31" i="51"/>
  <c r="Y40" i="51"/>
  <c r="Z43" i="51"/>
  <c r="AD47" i="51"/>
  <c r="AE50" i="51"/>
  <c r="Z75" i="51"/>
  <c r="X58" i="51"/>
  <c r="X66" i="51"/>
  <c r="X74" i="51"/>
  <c r="X82" i="51"/>
  <c r="AD69" i="51"/>
  <c r="Y62" i="51"/>
  <c r="V48" i="51"/>
  <c r="AB60" i="51"/>
  <c r="Y71" i="51"/>
  <c r="AA87" i="51"/>
  <c r="U16" i="51"/>
  <c r="AC36" i="51"/>
  <c r="Z64" i="51"/>
  <c r="Z72" i="51"/>
  <c r="Z80" i="51"/>
  <c r="X56" i="51"/>
  <c r="Z20" i="51"/>
  <c r="AD32" i="51"/>
  <c r="V40" i="51"/>
  <c r="Z68" i="51"/>
  <c r="Z50" i="51"/>
  <c r="AA53" i="51"/>
  <c r="X60" i="51"/>
  <c r="Z66" i="51"/>
  <c r="Z82" i="51"/>
  <c r="Z87" i="51"/>
  <c r="V16" i="51"/>
  <c r="AC37" i="51"/>
  <c r="X46" i="51"/>
  <c r="AC63" i="51"/>
  <c r="Z32" i="51"/>
  <c r="Y18" i="51"/>
  <c r="Y26" i="51"/>
  <c r="W30" i="51"/>
  <c r="AA16" i="51"/>
  <c r="Z21" i="51"/>
  <c r="AA32" i="51"/>
  <c r="AB51" i="51"/>
  <c r="Z26" i="51"/>
  <c r="AA29" i="51"/>
  <c r="W33" i="51"/>
  <c r="AD27" i="51"/>
  <c r="Z14" i="51"/>
  <c r="AA17" i="51"/>
  <c r="Z22" i="51"/>
  <c r="AA25" i="51"/>
  <c r="Z30" i="51"/>
  <c r="AA33" i="51"/>
  <c r="Z38" i="51"/>
  <c r="AA41" i="51"/>
  <c r="Z46" i="51"/>
  <c r="Z19" i="51"/>
  <c r="AB18" i="51"/>
  <c r="W72" i="51"/>
  <c r="AB76" i="51"/>
  <c r="U78" i="51"/>
  <c r="AC11" i="51"/>
  <c r="AA71" i="51"/>
  <c r="V32" i="51"/>
  <c r="V77" i="51"/>
  <c r="U59" i="51"/>
  <c r="AC83" i="51"/>
  <c r="W77" i="51"/>
  <c r="W10" i="51"/>
  <c r="AE14" i="51"/>
  <c r="W15" i="51"/>
  <c r="AC33" i="51"/>
  <c r="U49" i="51"/>
  <c r="AA18" i="51"/>
  <c r="Y12" i="51"/>
  <c r="U11" i="51"/>
  <c r="V14" i="51"/>
  <c r="W17" i="51"/>
  <c r="AC19" i="51"/>
  <c r="AD22" i="51"/>
  <c r="AE25" i="51"/>
  <c r="X28" i="51"/>
  <c r="Z34" i="51"/>
  <c r="AA37" i="51"/>
  <c r="X25" i="51"/>
  <c r="Y36" i="51"/>
  <c r="AB53" i="51"/>
  <c r="AC26" i="51"/>
  <c r="AE13" i="51"/>
  <c r="X16" i="51"/>
  <c r="AE21" i="51"/>
  <c r="X24" i="51"/>
  <c r="AE29" i="51"/>
  <c r="X32" i="51"/>
  <c r="AE37" i="51"/>
  <c r="X40" i="51"/>
  <c r="AE45" i="51"/>
  <c r="AD85" i="51"/>
  <c r="AA14" i="51"/>
  <c r="W18" i="51"/>
  <c r="AD23" i="51"/>
  <c r="AE26" i="51"/>
  <c r="AA30" i="51"/>
  <c r="Z35" i="51"/>
  <c r="AD39" i="51"/>
  <c r="AE42" i="51"/>
  <c r="X45" i="51"/>
  <c r="AC76" i="51"/>
  <c r="W82" i="51"/>
  <c r="Z65" i="51"/>
  <c r="U74" i="51"/>
  <c r="AA43" i="51"/>
  <c r="AB54" i="51"/>
  <c r="AE87" i="51"/>
  <c r="Z24" i="51"/>
  <c r="V89" i="51"/>
  <c r="V54" i="51"/>
  <c r="AD61" i="51"/>
  <c r="AB87" i="51"/>
  <c r="AC71" i="51"/>
  <c r="U82" i="51"/>
  <c r="Z61" i="51"/>
  <c r="Y66" i="51"/>
  <c r="X71" i="51"/>
  <c r="W76" i="51"/>
  <c r="Y82" i="51"/>
  <c r="X87" i="51"/>
  <c r="V47" i="51"/>
  <c r="Z63" i="51"/>
  <c r="AB69" i="51"/>
  <c r="AE78" i="51"/>
  <c r="Z59" i="51"/>
  <c r="U29" i="51"/>
  <c r="AC45" i="51"/>
  <c r="V56" i="51"/>
  <c r="W75" i="51"/>
  <c r="U55" i="51"/>
  <c r="AA65" i="51"/>
  <c r="AC79" i="51"/>
  <c r="W68" i="51"/>
  <c r="AE49" i="51"/>
  <c r="X52" i="51"/>
  <c r="AC64" i="51"/>
  <c r="X81" i="51"/>
  <c r="W26" i="51"/>
  <c r="X22" i="51"/>
  <c r="AE75" i="51"/>
  <c r="Y54" i="51"/>
  <c r="AE72" i="51"/>
  <c r="V85" i="51"/>
  <c r="Z85" i="51"/>
  <c r="AB68" i="51"/>
  <c r="Z37" i="51"/>
  <c r="AA56" i="51"/>
  <c r="AB16" i="51"/>
  <c r="X79" i="51"/>
  <c r="AD24" i="51"/>
  <c r="Z40" i="51"/>
  <c r="V62" i="51"/>
  <c r="AC67" i="51"/>
  <c r="AB66" i="51"/>
  <c r="AE60" i="51"/>
  <c r="AD10" i="51"/>
  <c r="V10" i="51"/>
  <c r="V25" i="51"/>
  <c r="V41" i="51"/>
  <c r="AC46" i="51"/>
  <c r="W52" i="51"/>
  <c r="V57" i="51"/>
  <c r="W22" i="51"/>
  <c r="AE41" i="51"/>
  <c r="V46" i="51"/>
  <c r="AD11" i="51"/>
  <c r="V19" i="51"/>
  <c r="U40" i="51"/>
  <c r="AD43" i="51"/>
  <c r="U18" i="51"/>
  <c r="Z41" i="51"/>
  <c r="V45" i="51"/>
  <c r="AD19" i="51"/>
  <c r="U12" i="51"/>
  <c r="AC20" i="51"/>
  <c r="AA46" i="51"/>
  <c r="W50" i="51"/>
  <c r="AE66" i="51"/>
  <c r="Y72" i="51"/>
  <c r="AE74" i="51"/>
  <c r="Y65" i="51"/>
  <c r="Y73" i="51"/>
  <c r="X51" i="51"/>
  <c r="AE76" i="51"/>
  <c r="Y29" i="51"/>
  <c r="Y61" i="51"/>
  <c r="AE63" i="51"/>
  <c r="Y69" i="51"/>
  <c r="AE71" i="51"/>
  <c r="Y77" i="51"/>
  <c r="AE79" i="51"/>
  <c r="U72" i="51"/>
  <c r="U88" i="51"/>
  <c r="Z12" i="51"/>
  <c r="AE43" i="51"/>
  <c r="AB50" i="51"/>
  <c r="V72" i="51"/>
  <c r="AE64" i="51"/>
  <c r="V53" i="51"/>
  <c r="X64" i="51"/>
  <c r="V74" i="51"/>
  <c r="Y74" i="51"/>
  <c r="X38" i="51"/>
  <c r="V73" i="51"/>
  <c r="W57" i="51"/>
  <c r="AC59" i="51"/>
  <c r="AD62" i="51"/>
  <c r="X68" i="51"/>
  <c r="AE73" i="51"/>
  <c r="X76" i="51"/>
  <c r="AE81" i="51"/>
  <c r="Y87" i="51"/>
  <c r="AE89" i="51"/>
  <c r="AA74" i="51"/>
  <c r="AD83" i="51"/>
  <c r="AA64" i="51"/>
  <c r="V24" i="51"/>
  <c r="Y49" i="51"/>
  <c r="W59" i="51"/>
  <c r="Y89" i="51"/>
  <c r="W53" i="51"/>
  <c r="AE61" i="51"/>
  <c r="Z78" i="51"/>
  <c r="V38" i="51"/>
  <c r="AB26" i="51"/>
  <c r="AA45" i="51"/>
  <c r="T10" i="51"/>
  <c r="W20" i="51"/>
  <c r="AC38" i="51"/>
  <c r="U43" i="51"/>
  <c r="U48" i="51"/>
  <c r="Z42" i="51"/>
  <c r="W16" i="51"/>
  <c r="V43" i="51"/>
  <c r="Z67" i="51"/>
  <c r="AA67" i="51"/>
  <c r="AA68" i="51"/>
  <c r="AC21" i="51"/>
  <c r="Z28" i="51"/>
  <c r="AE35" i="51"/>
  <c r="U45" i="51"/>
  <c r="U53" i="51"/>
  <c r="AD66" i="51"/>
  <c r="AB59" i="51"/>
  <c r="AB58" i="51"/>
  <c r="X86" i="51"/>
  <c r="AB55" i="51"/>
  <c r="AB29" i="51"/>
  <c r="AE57" i="51"/>
  <c r="AA77" i="51"/>
  <c r="AB85" i="51"/>
  <c r="AE11" i="51"/>
  <c r="W19" i="51"/>
  <c r="AD40" i="51"/>
  <c r="AE51" i="51"/>
  <c r="AE56" i="51"/>
  <c r="AC55" i="51"/>
  <c r="Y83" i="51"/>
  <c r="AA26" i="51"/>
  <c r="AB33" i="51"/>
  <c r="V28" i="51"/>
  <c r="W28" i="51"/>
  <c r="AB32" i="51"/>
  <c r="AA10" i="51"/>
  <c r="X47" i="51"/>
  <c r="X12" i="51"/>
  <c r="Y15" i="51"/>
  <c r="Z18" i="51"/>
  <c r="AA21" i="51"/>
  <c r="U27" i="51"/>
  <c r="V30" i="51"/>
  <c r="AC35" i="51"/>
  <c r="AD38" i="51"/>
  <c r="AD35" i="51"/>
  <c r="Y20" i="51"/>
  <c r="V59" i="51"/>
  <c r="AE24" i="51"/>
  <c r="U31" i="51"/>
  <c r="U39" i="51"/>
  <c r="AD50" i="51"/>
  <c r="AD15" i="51"/>
  <c r="AA22" i="51"/>
  <c r="AC28" i="51"/>
  <c r="AD31" i="51"/>
  <c r="W34" i="51"/>
  <c r="AA38" i="51"/>
  <c r="U44" i="51"/>
  <c r="V87" i="51"/>
  <c r="V69" i="51"/>
  <c r="AB17" i="51"/>
  <c r="AD74" i="51"/>
  <c r="V12" i="51"/>
  <c r="AE47" i="51"/>
  <c r="AA75" i="51"/>
  <c r="AA83" i="51"/>
  <c r="X73" i="51"/>
  <c r="X89" i="51"/>
  <c r="X14" i="51"/>
  <c r="AA76" i="51"/>
  <c r="AE68" i="51"/>
  <c r="AD73" i="51"/>
  <c r="AC78" i="51"/>
  <c r="AE84" i="51"/>
  <c r="AD89" i="51"/>
  <c r="V27" i="51"/>
  <c r="AD75" i="51"/>
  <c r="AA82" i="51"/>
  <c r="U13" i="51"/>
  <c r="Y25" i="51"/>
  <c r="X70" i="51"/>
  <c r="AD88" i="51"/>
  <c r="AB49" i="51"/>
  <c r="AE69" i="51"/>
  <c r="U36" i="51"/>
  <c r="AB40" i="51"/>
  <c r="AD54" i="51"/>
  <c r="W80" i="51"/>
  <c r="AE88" i="51"/>
  <c r="AA73" i="51"/>
  <c r="AE28" i="51"/>
  <c r="AE44" i="51"/>
  <c r="AB24" i="51"/>
  <c r="Y44" i="51"/>
  <c r="U24" i="51"/>
  <c r="V35" i="51"/>
  <c r="X41" i="51"/>
  <c r="AA20" i="51"/>
  <c r="U34" i="51"/>
  <c r="AD37" i="51"/>
  <c r="W40" i="51"/>
  <c r="Y46" i="51"/>
  <c r="X17" i="51"/>
  <c r="AB12" i="51"/>
  <c r="AB20" i="51"/>
  <c r="AB28" i="51"/>
  <c r="AB44" i="51"/>
  <c r="AC47" i="51"/>
  <c r="X13" i="51"/>
  <c r="Y48" i="51"/>
  <c r="U68" i="51"/>
  <c r="W51" i="51"/>
  <c r="W55" i="51"/>
  <c r="Z44" i="51"/>
  <c r="AE15" i="51"/>
  <c r="AD36" i="51"/>
  <c r="Z48" i="51"/>
  <c r="V60" i="51"/>
  <c r="AB62" i="51"/>
  <c r="U65" i="51"/>
  <c r="V68" i="51"/>
  <c r="AB70" i="51"/>
  <c r="U73" i="51"/>
  <c r="V76" i="51"/>
  <c r="U81" i="51"/>
  <c r="V84" i="51"/>
  <c r="AB86" i="51"/>
  <c r="AD67" i="51"/>
  <c r="AE53" i="51"/>
  <c r="AA47" i="51"/>
  <c r="Y57" i="51"/>
  <c r="AE67" i="51"/>
  <c r="Z76" i="51"/>
  <c r="W48" i="51"/>
  <c r="Z57" i="51"/>
  <c r="AD58" i="51"/>
  <c r="W69" i="51"/>
  <c r="AA89" i="51"/>
  <c r="X67" i="51"/>
  <c r="W60" i="51"/>
  <c r="AA42" i="51"/>
  <c r="AB34" i="51"/>
  <c r="U58" i="51"/>
  <c r="AC70" i="51"/>
  <c r="AB84" i="51"/>
  <c r="AD46" i="51"/>
  <c r="AA61" i="51"/>
  <c r="U67" i="51"/>
  <c r="V70" i="51"/>
  <c r="AB72" i="51"/>
  <c r="U75" i="51"/>
  <c r="V78" i="51"/>
  <c r="U83" i="51"/>
  <c r="V86" i="51"/>
  <c r="AB88" i="51"/>
  <c r="Z79" i="51"/>
  <c r="AE27" i="51"/>
  <c r="W35" i="51"/>
  <c r="X54" i="51"/>
  <c r="V64" i="51"/>
  <c r="Z84" i="51"/>
  <c r="U50" i="51"/>
  <c r="V58" i="51"/>
  <c r="V66" i="51"/>
  <c r="X88" i="51"/>
  <c r="AB27" i="51"/>
  <c r="AA88" i="51"/>
  <c r="Y21" i="51"/>
  <c r="Y42" i="51"/>
  <c r="AA50" i="51"/>
  <c r="AC43" i="51"/>
  <c r="Y10" i="51"/>
  <c r="V52" i="51"/>
  <c r="X31" i="51"/>
  <c r="AA13" i="51"/>
  <c r="U19" i="51"/>
  <c r="V22" i="51"/>
  <c r="AC27" i="51"/>
  <c r="AD30" i="51"/>
  <c r="AE33" i="51"/>
  <c r="X36" i="51"/>
  <c r="Y39" i="51"/>
  <c r="AE38" i="51"/>
  <c r="U56" i="51"/>
  <c r="X11" i="51"/>
  <c r="AE16" i="51"/>
  <c r="AB31" i="51"/>
  <c r="AC15" i="51"/>
  <c r="AD18" i="51"/>
  <c r="W21" i="51"/>
  <c r="AC23" i="51"/>
  <c r="AD26" i="51"/>
  <c r="W29" i="51"/>
  <c r="AC31" i="51"/>
  <c r="AD34" i="51"/>
  <c r="W37" i="51"/>
  <c r="AC39" i="51"/>
  <c r="AD42" i="51"/>
  <c r="U20" i="51"/>
  <c r="V23" i="51"/>
  <c r="AB25" i="51"/>
  <c r="AE34" i="51"/>
  <c r="V39" i="51"/>
  <c r="AB41" i="51"/>
  <c r="AC44" i="51"/>
  <c r="AB57" i="51"/>
  <c r="AB81" i="51"/>
  <c r="V80" i="51"/>
  <c r="AC58" i="51"/>
  <c r="AB71" i="51"/>
  <c r="AD65" i="51"/>
  <c r="AE77" i="51"/>
  <c r="AE85" i="51"/>
  <c r="AB56" i="51"/>
  <c r="AA19" i="51"/>
  <c r="AB78" i="51"/>
  <c r="W87" i="51"/>
  <c r="AC89" i="51"/>
  <c r="X33" i="51"/>
  <c r="AA15" i="51"/>
  <c r="X30" i="51"/>
  <c r="V65" i="51"/>
  <c r="U70" i="51"/>
  <c r="V81" i="51"/>
  <c r="W62" i="51"/>
  <c r="AB77" i="51"/>
  <c r="Z36" i="51"/>
  <c r="AC53" i="51"/>
  <c r="AA63" i="51"/>
  <c r="Z27" i="51"/>
  <c r="AA60" i="51"/>
  <c r="Z86" i="51"/>
  <c r="Y52" i="51"/>
  <c r="W49" i="51"/>
  <c r="AC51" i="51"/>
  <c r="Y55" i="51"/>
  <c r="AE62" i="51"/>
  <c r="AE70" i="51"/>
  <c r="AA52" i="51"/>
  <c r="Y70" i="51"/>
  <c r="AC82" i="51"/>
  <c r="W42" i="51"/>
  <c r="Y75" i="51"/>
  <c r="X63" i="51"/>
  <c r="E34" i="53"/>
  <c r="F33" i="52"/>
  <c r="F11" i="52" l="1"/>
  <c r="G11" i="52"/>
  <c r="H11" i="52"/>
  <c r="I11" i="52"/>
  <c r="J11" i="52"/>
  <c r="K11" i="52"/>
  <c r="L11" i="52"/>
  <c r="M11" i="52"/>
  <c r="N11" i="52"/>
  <c r="O11" i="52"/>
  <c r="P11" i="52"/>
  <c r="Q11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F17" i="52"/>
  <c r="G17" i="52"/>
  <c r="H17" i="52"/>
  <c r="I17" i="52"/>
  <c r="J17" i="52"/>
  <c r="K17" i="52"/>
  <c r="L17" i="52"/>
  <c r="M17" i="52"/>
  <c r="N17" i="52"/>
  <c r="O17" i="52"/>
  <c r="P17" i="52"/>
  <c r="Q17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F21" i="52"/>
  <c r="G21" i="52"/>
  <c r="H21" i="52"/>
  <c r="I21" i="52"/>
  <c r="J21" i="52"/>
  <c r="K21" i="52"/>
  <c r="L21" i="52"/>
  <c r="M21" i="52"/>
  <c r="N21" i="52"/>
  <c r="O21" i="52"/>
  <c r="P21" i="52"/>
  <c r="Q21" i="52"/>
  <c r="F22" i="52"/>
  <c r="G22" i="52"/>
  <c r="H22" i="52"/>
  <c r="I22" i="52"/>
  <c r="J22" i="52"/>
  <c r="K22" i="52"/>
  <c r="L22" i="52"/>
  <c r="M22" i="52"/>
  <c r="N22" i="52"/>
  <c r="O22" i="52"/>
  <c r="P22" i="52"/>
  <c r="Q22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G33" i="52"/>
  <c r="H33" i="52"/>
  <c r="I33" i="52"/>
  <c r="J33" i="52"/>
  <c r="K33" i="52"/>
  <c r="L33" i="52"/>
  <c r="M33" i="52"/>
  <c r="N33" i="52"/>
  <c r="O33" i="52"/>
  <c r="P33" i="52"/>
  <c r="Q33" i="52"/>
  <c r="E33" i="52"/>
  <c r="E32" i="52" l="1"/>
  <c r="E31" i="52" l="1"/>
  <c r="E30" i="52" l="1"/>
  <c r="E29" i="52" l="1"/>
  <c r="E28" i="52" l="1"/>
  <c r="E27" i="52" l="1"/>
  <c r="E26" i="52" l="1"/>
  <c r="E25" i="52" l="1"/>
  <c r="E24" i="52" l="1"/>
  <c r="E22" i="52" l="1"/>
  <c r="E23" i="52"/>
  <c r="E11" i="52" l="1"/>
  <c r="E21" i="52" l="1"/>
  <c r="E19" i="52" l="1"/>
  <c r="E17" i="52"/>
  <c r="E18" i="52"/>
  <c r="E20" i="52"/>
  <c r="E16" i="52" l="1"/>
  <c r="E15" i="52" l="1"/>
  <c r="E14" i="52" l="1"/>
  <c r="E13" i="52" l="1"/>
  <c r="E12" i="52" l="1"/>
  <c r="V10" i="50" l="1"/>
  <c r="AD10" i="50"/>
  <c r="AB10" i="50"/>
  <c r="Z10" i="50"/>
  <c r="Y10" i="50"/>
  <c r="AC10" i="50"/>
  <c r="U10" i="50"/>
  <c r="AA10" i="50"/>
  <c r="X10" i="50"/>
  <c r="AE10" i="50"/>
  <c r="W10" i="50"/>
  <c r="S90" i="55"/>
  <c r="R90" i="55"/>
  <c r="Q90" i="55"/>
  <c r="P90" i="55"/>
  <c r="O90" i="55"/>
  <c r="N90" i="55"/>
  <c r="M90" i="55"/>
  <c r="L90" i="55"/>
  <c r="K90" i="55"/>
  <c r="J90" i="55"/>
  <c r="I90" i="55"/>
  <c r="H90" i="55"/>
  <c r="G90" i="55"/>
  <c r="B4" i="55"/>
  <c r="I3" i="55"/>
  <c r="B3" i="55"/>
  <c r="B4" i="53" l="1"/>
  <c r="F3" i="53"/>
  <c r="B3" i="53"/>
  <c r="T10" i="50"/>
  <c r="K31" i="53"/>
  <c r="M31" i="53" l="1"/>
  <c r="F31" i="53"/>
  <c r="P31" i="53"/>
  <c r="H31" i="53"/>
  <c r="N31" i="53"/>
  <c r="Q31" i="53"/>
  <c r="I31" i="53"/>
  <c r="L31" i="53"/>
  <c r="J31" i="53"/>
  <c r="O31" i="53"/>
  <c r="G31" i="53"/>
  <c r="S90" i="50"/>
  <c r="K90" i="50"/>
  <c r="I90" i="50"/>
  <c r="N90" i="50"/>
  <c r="G90" i="50"/>
  <c r="L90" i="50"/>
  <c r="R90" i="50"/>
  <c r="J90" i="50"/>
  <c r="Q90" i="50"/>
  <c r="P90" i="50"/>
  <c r="H90" i="50"/>
  <c r="O90" i="50"/>
  <c r="M90" i="50"/>
  <c r="G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10" i="53" l="1"/>
  <c r="G12" i="53"/>
  <c r="O12" i="53"/>
  <c r="G14" i="53"/>
  <c r="O14" i="53"/>
  <c r="K15" i="53"/>
  <c r="G16" i="53"/>
  <c r="O16" i="53"/>
  <c r="K17" i="53"/>
  <c r="G18" i="53"/>
  <c r="O18" i="53"/>
  <c r="G21" i="53"/>
  <c r="O21" i="53"/>
  <c r="K22" i="53"/>
  <c r="G23" i="53"/>
  <c r="O23" i="53"/>
  <c r="K24" i="53"/>
  <c r="G25" i="53"/>
  <c r="O25" i="53"/>
  <c r="K26" i="53"/>
  <c r="G27" i="53"/>
  <c r="O27" i="53"/>
  <c r="K28" i="53"/>
  <c r="G32" i="53"/>
  <c r="O32" i="53"/>
  <c r="K33" i="53"/>
  <c r="P11" i="53" l="1"/>
  <c r="O29" i="53"/>
  <c r="G29" i="53"/>
  <c r="L32" i="53"/>
  <c r="P30" i="53"/>
  <c r="H11" i="53"/>
  <c r="Q33" i="53"/>
  <c r="M33" i="53"/>
  <c r="I33" i="53"/>
  <c r="Q32" i="53"/>
  <c r="I32" i="53"/>
  <c r="M30" i="53"/>
  <c r="I30" i="53"/>
  <c r="Q29" i="53"/>
  <c r="M29" i="53"/>
  <c r="I29" i="53"/>
  <c r="Q28" i="53"/>
  <c r="M28" i="53"/>
  <c r="I28" i="53"/>
  <c r="Q27" i="53"/>
  <c r="M27" i="53"/>
  <c r="I27" i="53"/>
  <c r="Q26" i="53"/>
  <c r="M26" i="53"/>
  <c r="I26" i="53"/>
  <c r="Q25" i="53"/>
  <c r="M25" i="53"/>
  <c r="I25" i="53"/>
  <c r="M24" i="53"/>
  <c r="I24" i="53"/>
  <c r="Q23" i="53"/>
  <c r="M23" i="53"/>
  <c r="I23" i="53"/>
  <c r="Q22" i="53"/>
  <c r="M22" i="53"/>
  <c r="I22" i="53"/>
  <c r="Q21" i="53"/>
  <c r="M21" i="53"/>
  <c r="I21" i="53"/>
  <c r="Q19" i="53"/>
  <c r="I19" i="53"/>
  <c r="Q18" i="53"/>
  <c r="M18" i="53"/>
  <c r="I18" i="53"/>
  <c r="Q17" i="53"/>
  <c r="Q15" i="53"/>
  <c r="I15" i="53"/>
  <c r="M14" i="53"/>
  <c r="Q13" i="53"/>
  <c r="M12" i="53"/>
  <c r="Q11" i="53"/>
  <c r="I11" i="53"/>
  <c r="M10" i="53"/>
  <c r="I10" i="53"/>
  <c r="H12" i="53"/>
  <c r="L11" i="53"/>
  <c r="P10" i="53"/>
  <c r="H10" i="53"/>
  <c r="M17" i="53"/>
  <c r="Q16" i="53"/>
  <c r="I16" i="53"/>
  <c r="M15" i="53"/>
  <c r="H30" i="53"/>
  <c r="L29" i="53"/>
  <c r="P28" i="53"/>
  <c r="H28" i="53"/>
  <c r="P26" i="53"/>
  <c r="H26" i="53"/>
  <c r="L25" i="53"/>
  <c r="N15" i="53"/>
  <c r="J14" i="53"/>
  <c r="N13" i="53"/>
  <c r="J12" i="53"/>
  <c r="N11" i="53"/>
  <c r="J10" i="53"/>
  <c r="N33" i="53"/>
  <c r="N30" i="53"/>
  <c r="J29" i="53"/>
  <c r="N28" i="53"/>
  <c r="Q14" i="53"/>
  <c r="I14" i="53"/>
  <c r="L10" i="53"/>
  <c r="I13" i="53"/>
  <c r="K13" i="53"/>
  <c r="M16" i="53"/>
  <c r="J16" i="53"/>
  <c r="I17" i="53"/>
  <c r="Q24" i="53"/>
  <c r="L27" i="53"/>
  <c r="Q30" i="53"/>
  <c r="J32" i="53"/>
  <c r="M32" i="53"/>
  <c r="K10" i="53"/>
  <c r="M13" i="53"/>
  <c r="Q12" i="53"/>
  <c r="I12" i="53"/>
  <c r="M11" i="53"/>
  <c r="Q10" i="53"/>
  <c r="J33" i="53"/>
  <c r="N32" i="53"/>
  <c r="J30" i="53"/>
  <c r="K30" i="53"/>
  <c r="P33" i="53"/>
  <c r="H33" i="53"/>
  <c r="P24" i="53"/>
  <c r="H24" i="53"/>
  <c r="L23" i="53"/>
  <c r="P22" i="53"/>
  <c r="H22" i="53"/>
  <c r="L21" i="53"/>
  <c r="P19" i="53"/>
  <c r="H19" i="53"/>
  <c r="L18" i="53"/>
  <c r="P17" i="53"/>
  <c r="H17" i="53"/>
  <c r="L16" i="53"/>
  <c r="P15" i="53"/>
  <c r="H15" i="53"/>
  <c r="L14" i="53"/>
  <c r="P13" i="53"/>
  <c r="H13" i="53"/>
  <c r="L12" i="53"/>
  <c r="O33" i="53"/>
  <c r="G33" i="53"/>
  <c r="K32" i="53"/>
  <c r="O30" i="53"/>
  <c r="G30" i="53"/>
  <c r="K29" i="53"/>
  <c r="O28" i="53"/>
  <c r="G28" i="53"/>
  <c r="K27" i="53"/>
  <c r="O26" i="53"/>
  <c r="G26" i="53"/>
  <c r="K25" i="53"/>
  <c r="O24" i="53"/>
  <c r="G24" i="53"/>
  <c r="K23" i="53"/>
  <c r="O22" i="53"/>
  <c r="G22" i="53"/>
  <c r="K21" i="53"/>
  <c r="O19" i="53"/>
  <c r="G19" i="53"/>
  <c r="K18" i="53"/>
  <c r="O17" i="53"/>
  <c r="G17" i="53"/>
  <c r="K16" i="53"/>
  <c r="O15" i="53"/>
  <c r="G15" i="53"/>
  <c r="K14" i="53"/>
  <c r="O13" i="53"/>
  <c r="G13" i="53"/>
  <c r="K12" i="53"/>
  <c r="O11" i="53"/>
  <c r="G11" i="53"/>
  <c r="J27" i="53"/>
  <c r="N26" i="53"/>
  <c r="J25" i="53"/>
  <c r="N24" i="53"/>
  <c r="J23" i="53"/>
  <c r="N22" i="53"/>
  <c r="J21" i="53"/>
  <c r="N19" i="53"/>
  <c r="J18" i="53"/>
  <c r="N17" i="53"/>
  <c r="L33" i="53"/>
  <c r="P32" i="53"/>
  <c r="H32" i="53"/>
  <c r="L30" i="53"/>
  <c r="P29" i="53"/>
  <c r="H29" i="53"/>
  <c r="L28" i="53"/>
  <c r="P27" i="53"/>
  <c r="H27" i="53"/>
  <c r="L26" i="53"/>
  <c r="P25" i="53"/>
  <c r="H25" i="53"/>
  <c r="L24" i="53"/>
  <c r="P23" i="53"/>
  <c r="H23" i="53"/>
  <c r="L22" i="53"/>
  <c r="P21" i="53"/>
  <c r="H21" i="53"/>
  <c r="L19" i="53"/>
  <c r="P18" i="53"/>
  <c r="H18" i="53"/>
  <c r="L17" i="53"/>
  <c r="P16" i="53"/>
  <c r="H16" i="53"/>
  <c r="L15" i="53"/>
  <c r="P14" i="53"/>
  <c r="H14" i="53"/>
  <c r="L13" i="53"/>
  <c r="P12" i="53"/>
  <c r="K11" i="53"/>
  <c r="O10" i="53"/>
  <c r="N29" i="53"/>
  <c r="J28" i="53"/>
  <c r="N27" i="53"/>
  <c r="J26" i="53"/>
  <c r="N25" i="53"/>
  <c r="J24" i="53"/>
  <c r="N23" i="53"/>
  <c r="J22" i="53"/>
  <c r="N21" i="53"/>
  <c r="N18" i="53"/>
  <c r="J17" i="53"/>
  <c r="N16" i="53"/>
  <c r="J15" i="53"/>
  <c r="N14" i="53"/>
  <c r="J13" i="53"/>
  <c r="N12" i="53"/>
  <c r="J11" i="53"/>
  <c r="N10" i="53"/>
  <c r="F10" i="53"/>
  <c r="M19" i="53"/>
  <c r="K19" i="53"/>
  <c r="J19" i="53"/>
  <c r="F19" i="53"/>
  <c r="F33" i="53" l="1"/>
  <c r="F32" i="53" l="1"/>
  <c r="F30" i="53" l="1"/>
  <c r="F29" i="53" l="1"/>
  <c r="F28" i="53" l="1"/>
  <c r="F27" i="53" l="1"/>
  <c r="F26" i="53" l="1"/>
  <c r="F25" i="53" l="1"/>
  <c r="F24" i="53" l="1"/>
  <c r="F23" i="53" l="1"/>
  <c r="F22" i="53" l="1"/>
  <c r="F21" i="53" l="1"/>
  <c r="G34" i="52" l="1"/>
  <c r="G20" i="53"/>
  <c r="G34" i="53" s="1"/>
  <c r="M34" i="52"/>
  <c r="M20" i="53"/>
  <c r="M34" i="53" s="1"/>
  <c r="L34" i="52"/>
  <c r="L20" i="53"/>
  <c r="L34" i="53" s="1"/>
  <c r="O34" i="52"/>
  <c r="O20" i="53"/>
  <c r="O34" i="53" s="1"/>
  <c r="N34" i="52"/>
  <c r="N20" i="53"/>
  <c r="N34" i="53" s="1"/>
  <c r="Q34" i="52"/>
  <c r="Q20" i="53"/>
  <c r="Q34" i="53" s="1"/>
  <c r="F34" i="52"/>
  <c r="F20" i="53"/>
  <c r="I34" i="52"/>
  <c r="I20" i="53"/>
  <c r="I34" i="53" s="1"/>
  <c r="J34" i="52"/>
  <c r="J20" i="53"/>
  <c r="J34" i="53" s="1"/>
  <c r="P34" i="52"/>
  <c r="P20" i="53"/>
  <c r="P34" i="53" s="1"/>
  <c r="H34" i="52"/>
  <c r="H20" i="53"/>
  <c r="H34" i="53" s="1"/>
  <c r="K34" i="52"/>
  <c r="K20" i="53"/>
  <c r="K34" i="53" s="1"/>
  <c r="F18" i="53"/>
  <c r="F17" i="53" l="1"/>
  <c r="F16" i="53" l="1"/>
  <c r="F15" i="53" l="1"/>
  <c r="F14" i="53" l="1"/>
  <c r="F13" i="53" l="1"/>
  <c r="F12" i="53" l="1"/>
  <c r="E34" i="52" l="1"/>
  <c r="F11" i="53"/>
  <c r="F34" i="53" s="1"/>
  <c r="B4" i="35"/>
  <c r="I3" i="35"/>
  <c r="B3" i="35"/>
  <c r="B4" i="52"/>
  <c r="F3" i="52"/>
  <c r="B3" i="52"/>
  <c r="B4" i="51"/>
  <c r="I3" i="51"/>
  <c r="B3" i="51"/>
  <c r="B4" i="50"/>
  <c r="I3" i="50"/>
  <c r="B3" i="50"/>
  <c r="X90" i="50" l="1"/>
  <c r="AB90" i="50"/>
  <c r="T90" i="50"/>
  <c r="AE90" i="50"/>
  <c r="AA90" i="50"/>
  <c r="W90" i="50"/>
  <c r="H90" i="51"/>
  <c r="AD90" i="50"/>
  <c r="Z90" i="50"/>
  <c r="V90" i="50"/>
  <c r="AC90" i="50"/>
  <c r="Y90" i="50"/>
  <c r="U90" i="50"/>
  <c r="J90" i="51" l="1"/>
  <c r="K90" i="51"/>
  <c r="L90" i="51"/>
  <c r="M90" i="51"/>
  <c r="N90" i="51"/>
  <c r="O90" i="51"/>
  <c r="P90" i="51"/>
  <c r="Q90" i="51"/>
  <c r="R90" i="51"/>
  <c r="S90" i="51"/>
  <c r="U90" i="51" l="1"/>
  <c r="I90" i="51"/>
  <c r="T90" i="51"/>
  <c r="G90" i="51"/>
  <c r="AA90" i="51"/>
  <c r="Y90" i="51"/>
  <c r="AB90" i="51"/>
  <c r="Z90" i="51"/>
  <c r="X90" i="51"/>
  <c r="AE90" i="51"/>
  <c r="W90" i="51"/>
  <c r="AD90" i="51"/>
  <c r="V90" i="51"/>
  <c r="AC90" i="51"/>
</calcChain>
</file>

<file path=xl/sharedStrings.xml><?xml version="1.0" encoding="utf-8"?>
<sst xmlns="http://schemas.openxmlformats.org/spreadsheetml/2006/main" count="1196" uniqueCount="198">
  <si>
    <t>Campus:</t>
  </si>
  <si>
    <t>Chefe:</t>
  </si>
  <si>
    <t>Planilha de Controle Mensal de Estoque de Reagentes Químicos (PC)</t>
  </si>
  <si>
    <t>Produtos Químicos Controlados CEFET-MG</t>
  </si>
  <si>
    <t>CodCEFET</t>
  </si>
  <si>
    <t>Produto</t>
  </si>
  <si>
    <t>Lista</t>
  </si>
  <si>
    <t>Concentração
(%m/m)</t>
  </si>
  <si>
    <t>Densidade
(kg/L)</t>
  </si>
  <si>
    <t>Unidade
(kg ou L)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</si>
  <si>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</si>
  <si>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</si>
  <si>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</si>
  <si>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</si>
  <si>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</si>
  <si>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</si>
  <si>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</si>
  <si>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</si>
  <si>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</si>
  <si>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</si>
  <si>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</si>
  <si>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</si>
  <si>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Observações</t>
  </si>
  <si>
    <t>1,2-DICLOROETANO</t>
  </si>
  <si>
    <t>Lista II</t>
  </si>
  <si>
    <t>L</t>
  </si>
  <si>
    <t>ACETATO DE ETILA</t>
  </si>
  <si>
    <t>ACETONA</t>
  </si>
  <si>
    <t>ÁCIDO ACÉTICO</t>
  </si>
  <si>
    <t>Lista IV</t>
  </si>
  <si>
    <t>ÁCIDO BENZÓICO</t>
  </si>
  <si>
    <t>kg</t>
  </si>
  <si>
    <t>ÁCIDO BÓRICO e seus sais</t>
  </si>
  <si>
    <t>ÁCIDO BROMÍDRICO</t>
  </si>
  <si>
    <t>ÁCIDO CLORÍDRICO solução 0,1 N</t>
  </si>
  <si>
    <t>ÁCIDO CLORÍDRICO solução 1,0 N</t>
  </si>
  <si>
    <t>ÁCIDO FÓRMICO (86%)</t>
  </si>
  <si>
    <t>ÁCIDO FÓRMICO (98%)</t>
  </si>
  <si>
    <t>ÁCIDO SULFÚRICO</t>
  </si>
  <si>
    <t>ANIDRIDO ACÉTICO</t>
  </si>
  <si>
    <t>Lista VI</t>
  </si>
  <si>
    <t>BICARBONATO DE POTÁSSIO</t>
  </si>
  <si>
    <t>Lista V</t>
  </si>
  <si>
    <t>BOROHIDRETO DE SÓDIO</t>
  </si>
  <si>
    <t>BUTILAMINA e seus sais</t>
  </si>
  <si>
    <t>CAFEÍNA</t>
  </si>
  <si>
    <t>Lista III</t>
  </si>
  <si>
    <t>CLORETO DE AMÔNIO</t>
  </si>
  <si>
    <t>CLORETO DE METILENO</t>
  </si>
  <si>
    <t>CLORETO MERCÚRICO</t>
  </si>
  <si>
    <t>CLOROFÓRMIO</t>
  </si>
  <si>
    <t>CROMATO DE POTÁSSIO</t>
  </si>
  <si>
    <t>DICROMATO DE POTÁSSIO</t>
  </si>
  <si>
    <t>DICROMATO DE SÓDIO</t>
  </si>
  <si>
    <t>ÉTER ETÍLICO</t>
  </si>
  <si>
    <t>ETILAMINA e seus sais</t>
  </si>
  <si>
    <t>ETILAMINA solução</t>
  </si>
  <si>
    <t>FORMAMIDA</t>
  </si>
  <si>
    <t>FÓSFORO VERMELHO</t>
  </si>
  <si>
    <t>HIDRÓXIDO DE AMÔNIO</t>
  </si>
  <si>
    <t>HIDROXILAMINA e seus sais</t>
  </si>
  <si>
    <t>MANITOL</t>
  </si>
  <si>
    <t>METILAMINA e seus sais</t>
  </si>
  <si>
    <t>METILAMINA solução</t>
  </si>
  <si>
    <t>METILETILCETONA</t>
  </si>
  <si>
    <t>NITROETANO</t>
  </si>
  <si>
    <t>PARACETAMOL</t>
  </si>
  <si>
    <t>PERMANGANATO DE POTÁSSIO</t>
  </si>
  <si>
    <t>SAFROL</t>
  </si>
  <si>
    <t>Lista I</t>
  </si>
  <si>
    <t>TEOFILINA</t>
  </si>
  <si>
    <t>TOLUENO (toluol)</t>
  </si>
  <si>
    <t>2, 2' DICLORO-DIETIL-METILAMINA (HN-2)</t>
  </si>
  <si>
    <t>EXÉRCITO</t>
  </si>
  <si>
    <t>ÁCIDO BENZÍLICO (ÁCIDO-ALFA-HIDROXI-ALFA-FENIL- BENZENOACÉTICO; ÁCIDO 2,2-DIFENIL-2-HIDROXIACÉTICO)</t>
  </si>
  <si>
    <t>ÁCIDO FLUORÍDRICO (FLUORETO DE HIDROGÊNIO)</t>
  </si>
  <si>
    <t>ÁCIDO NÍTRICO</t>
  </si>
  <si>
    <t>ÁCIDO PERCLÓRICO</t>
  </si>
  <si>
    <t>ÁCIDO PICRÂMICO(DINITROAMINOFENOL)</t>
  </si>
  <si>
    <t>ÁCIDO PÍCRICO (TRINITROFENOL)</t>
  </si>
  <si>
    <t>ALUMÍNIO EM PÓ E SUAS LIGAS</t>
  </si>
  <si>
    <t>AZIDA DE SÓDIO</t>
  </si>
  <si>
    <t>BIFLUORETO DE AMÔNIO (HIDROGENO FLUORETO DE AMÔNIO)</t>
  </si>
  <si>
    <t>CIANETO DE POTÁSSIO</t>
  </si>
  <si>
    <t>CLORATO DE POTÁSSIO</t>
  </si>
  <si>
    <t>CLOROACETATO DE ETILA</t>
  </si>
  <si>
    <t>DIMETILAMINA</t>
  </si>
  <si>
    <t>DINITROBENZENO</t>
  </si>
  <si>
    <t>FLUORETO DE POTÁSSIO</t>
  </si>
  <si>
    <t>FLUORETO DE SÓDIO</t>
  </si>
  <si>
    <t>FÓSFORO BRANCO OU AMARELO</t>
  </si>
  <si>
    <t>HIDRAZINA</t>
  </si>
  <si>
    <t>MAGNÉSIO EM PÓ E SUAS LIGAS</t>
  </si>
  <si>
    <t>MISTURA DE PERCLORATOS, CLORATOS OU CROMATOS COM METAIS EM PÓ</t>
  </si>
  <si>
    <t>NITRATO DE AMÔNIO COM CONCENTRAÇÃO SUPERIOR A 70%</t>
  </si>
  <si>
    <t>NITRATO DE MERCÚRIO</t>
  </si>
  <si>
    <t>NITRATO DE POTÁSSIO</t>
  </si>
  <si>
    <t>PERCLORATO DE POTÁSSIO</t>
  </si>
  <si>
    <t>SULFETOS DE SÓDIO</t>
  </si>
  <si>
    <t>TRIETANOLAMINA (TRI(2-HIDROXIETIL) AMINA)</t>
  </si>
  <si>
    <t>2 - BH - NOVA SUIÇA (NS) - CI</t>
  </si>
  <si>
    <t>COORDENAÇÃO DE DESENVOLVIMENTO DA INFRAESTRUTURA DE PESQUISA - NS (11.52.11)</t>
  </si>
  <si>
    <t>JÉSSICA OLIVEIRA SILVA</t>
  </si>
  <si>
    <t>CDIP_NS</t>
  </si>
  <si>
    <t>Quantidade total em estoque</t>
  </si>
  <si>
    <t>Quantidade por mês</t>
  </si>
  <si>
    <t>SIGLA</t>
  </si>
  <si>
    <t>DEPARTAMENTO DE FORMAÇÃO GERAL - DV (11.60.03)</t>
  </si>
  <si>
    <t>7 - DIVINÓPOLIS (DV)</t>
  </si>
  <si>
    <t>ALBA VALERIA APARECIDA DURAES (2891590)</t>
  </si>
  <si>
    <t>DEPARTAMENTO DE ENGENHARIA DE MATERIAIS - NS (11.55.06)</t>
  </si>
  <si>
    <t>DEPARTAMENTO DE FORMAÇÃO GERAL - CV (11.59.03)</t>
  </si>
  <si>
    <t>6 - CURVELO (CV)</t>
  </si>
  <si>
    <t>ELTON JOSE DA SILVA JUNIOR (1996197)</t>
  </si>
  <si>
    <t>DEPARTAMENTO DE MINAS E CONSTRUÇÃO CIVIL - AX (11.57.04)</t>
  </si>
  <si>
    <t>1 - ARAXÁ (AX)</t>
  </si>
  <si>
    <t>FABIO DE SAO JOSE (3063139)</t>
  </si>
  <si>
    <t>DEPARTAMENTO DE CIÊNCIA E TECNOLOGIA AMBIENTAL - NS (11.55.03)</t>
  </si>
  <si>
    <t>FREDERICO KEIZO ODAN (2092847)</t>
  </si>
  <si>
    <t>5 - CONTAGEM (CN)</t>
  </si>
  <si>
    <t>DEPARTAMENTO DE FORMAÇÃO GERAL - AX (11.57.03)</t>
  </si>
  <si>
    <t>JOSIMAR DOS REIS DE SOUZA (1221943)</t>
  </si>
  <si>
    <t>DEPARTAMENTO DE ENGENHARIA CIVIL E MEIO AMBIENTE - CV (11.59.04)</t>
  </si>
  <si>
    <t>KARLA DE SOUZA TORRES (2762193)</t>
  </si>
  <si>
    <t>DEPARTAMENTO DE FORMAÇÃO GERAL - NP (11.62.03)</t>
  </si>
  <si>
    <t>9 - NEPOMUCENO (NP)</t>
  </si>
  <si>
    <t>LUCAS GUEDES VILAS BOAS (2146290)</t>
  </si>
  <si>
    <t>DEPARTAMENTO DE QUÍMICA - NS (11.55.09)</t>
  </si>
  <si>
    <t>MARCIO SILVA BASILIO (392206)</t>
  </si>
  <si>
    <t>3 - BH - NOVA GAMELEIRA (NG) - CII</t>
  </si>
  <si>
    <t>DEPARTAMENTO DE FORMAÇÃO GERAL - VG (11.64.03)</t>
  </si>
  <si>
    <t>11 - VARGINHA (VG)</t>
  </si>
  <si>
    <t>NILTON CESAR DA SILVA (1671374)</t>
  </si>
  <si>
    <t>PROGRAMA DE PÓS-GRADUAÇÃO EM ENGENHARIA CIVIL - NG (11.52.06)</t>
  </si>
  <si>
    <t>PETER LUDVIG (2084859)</t>
  </si>
  <si>
    <t>PROGRAMA DE PÓS-GRADUAÇÃO MULTICÊNTRICO EM QUÍMICA - GM (11.52.12)</t>
  </si>
  <si>
    <t>4 - BH - GAMELEIRA (GM) - CVI</t>
  </si>
  <si>
    <t>PRISCILA PEREIRA SILVA CALDEIRA (1805736)</t>
  </si>
  <si>
    <t>PROGRAMA DE PÓS-GRADUAÇÃO EM TECNOLOGIA DE PRODUTOS E PROCESSOS - GM (11.52.15)</t>
  </si>
  <si>
    <t>RAQUEL VIEIRA MAMBRINI (1822097)</t>
  </si>
  <si>
    <t>DEPARTAMENTO DE ELETROMECÂNICA - AX (11.57.05)</t>
  </si>
  <si>
    <t>RENATA CALCIOLARI (2828733)</t>
  </si>
  <si>
    <t>DEPARTAMENTO DE ENGENHARIA DE TRANSPORTES - NS (11.55.11)</t>
  </si>
  <si>
    <t>RENATO GUIMARAES RIBEIRO (1523341)</t>
  </si>
  <si>
    <t>DEPARTAMENTO DE METALURGIA E QUÍMICA - TM (11.63.04)</t>
  </si>
  <si>
    <t>10 - TIMÓTEO (TM)</t>
  </si>
  <si>
    <t>RONEY ANDERSON NASCIMENTO DE AQUINO (1550416)</t>
  </si>
  <si>
    <t>DEPARTAMENTO DE ELETRÔNICA E BIOMÉDICA - NG (11.56.12)</t>
  </si>
  <si>
    <t>RUBENS MARCOS DOS SANTOS FILHO (1218039)</t>
  </si>
  <si>
    <t>DEPARTAMENTO DE FORMAÇÃO GERAL - LP (11.61.03)</t>
  </si>
  <si>
    <t>8 - LEOPOLDINA (LP)</t>
  </si>
  <si>
    <t>SABRINA ANACLETO TEIXEIRA (1859867)</t>
  </si>
  <si>
    <t>DEPARTAMENTO DE CONTROLE AMBIENTAL E QUÍMICA - CN (11.58.05)</t>
  </si>
  <si>
    <t>TAIZA DE PINHO BARROSO LUCAS (2152427)</t>
  </si>
  <si>
    <t>DEPARTAMENTO DE CIÊNCIAS BIOLÓGICAS - NS (11.55.12)</t>
  </si>
  <si>
    <t>THIAGO COTTA RIBEIRO (1045235)</t>
  </si>
  <si>
    <t>DEPARTAMENTO</t>
  </si>
  <si>
    <t>CAMPUS</t>
  </si>
  <si>
    <t>CHEFE</t>
  </si>
  <si>
    <t>DCB_NS</t>
  </si>
  <si>
    <t>DEPARTAMENTO DE COMPUTAÇÃO E MECÂNICA - NP (11.62.05)</t>
  </si>
  <si>
    <t>DCM_NP</t>
  </si>
  <si>
    <t>RENATA BARBOSA DE OLIVEIRA (16760510)</t>
  </si>
  <si>
    <t>DCTA_NS</t>
  </si>
  <si>
    <t>DECAQ_CN</t>
  </si>
  <si>
    <t>DECM_CV</t>
  </si>
  <si>
    <t>DEEB_NG</t>
  </si>
  <si>
    <t>DELM_AX</t>
  </si>
  <si>
    <t>DEMAT_NS</t>
  </si>
  <si>
    <t>WESLEI PATRICK TEODÓSIO SOUSA (1106409)</t>
  </si>
  <si>
    <t>DEQUI_NG</t>
  </si>
  <si>
    <t>DEQUI_NS</t>
  </si>
  <si>
    <t>DET_NS</t>
  </si>
  <si>
    <t>DFG_AX</t>
  </si>
  <si>
    <t>DFG_CV</t>
  </si>
  <si>
    <t>DFG_DV</t>
  </si>
  <si>
    <t>DFG_LP</t>
  </si>
  <si>
    <t>DFG_NP</t>
  </si>
  <si>
    <t>DFG_VG</t>
  </si>
  <si>
    <t>DMC_AX</t>
  </si>
  <si>
    <t>DMQ_TM</t>
  </si>
  <si>
    <t>PPGEC_NG</t>
  </si>
  <si>
    <t>PPGMQ_GM</t>
  </si>
  <si>
    <t>PPGTPP_GM</t>
  </si>
  <si>
    <t>ÁCIDO CLORÍDRICO (37%)</t>
  </si>
  <si>
    <t>Departamentos</t>
  </si>
  <si>
    <t>LABORATÓRIO DE QUÍMICA - NG  (11.55.09)</t>
  </si>
  <si>
    <t>TOTAL</t>
  </si>
  <si>
    <t>ROBERTO MEIRELES GLORIA (2536055)</t>
  </si>
  <si>
    <t>MICHELE RIBEIRO FIDELIS</t>
  </si>
  <si>
    <t>ADERCI DE FREITAS FILHO (2651232)</t>
  </si>
  <si>
    <t>PPGEL_NG</t>
  </si>
  <si>
    <t>PROGRAMA DE PÓS-GRADUAÇÃO EM ENGENHARIA ELÉTRICA - NG</t>
  </si>
  <si>
    <t>URSULA DO CARMO RESENDE</t>
  </si>
  <si>
    <t>Quantidade consumida</t>
  </si>
  <si>
    <t>Consumo SIPROQUIM</t>
  </si>
  <si>
    <t>Consumo</t>
  </si>
  <si>
    <t>Quantidade total em estoque SIPROQUIM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</si>
</sst>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00990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0"/>
      </patternFill>
    </fill>
    <fill>
      <patternFill patternType="solid">
        <fgColor rgb="FF203764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44061"/>
        <bgColor rgb="FF000000"/>
      </patternFill>
    </fill>
    <fill>
      <patternFill patternType="solid">
        <fgColor rgb="FFFFFFEF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2F75B5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188">
    <xf numFmtId="0" fontId="0" fillId="0" borderId="0" xfId="0"/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1" fontId="7" fillId="7" borderId="2" xfId="3" applyNumberFormat="1" applyFont="1" applyFill="1" applyBorder="1" applyAlignment="1">
      <alignment horizontal="center" vertical="center" wrapText="1"/>
    </xf>
    <xf numFmtId="49" fontId="7" fillId="7" borderId="1" xfId="3" applyNumberFormat="1" applyFont="1" applyFill="1" applyBorder="1" applyAlignment="1">
      <alignment horizontal="center" vertical="center" wrapText="1"/>
    </xf>
    <xf numFmtId="2" fontId="4" fillId="7" borderId="1" xfId="3" applyNumberFormat="1" applyFont="1" applyFill="1" applyBorder="1" applyAlignment="1">
      <alignment horizontal="center" vertical="center" wrapText="1"/>
    </xf>
    <xf numFmtId="164" fontId="4" fillId="0" borderId="2" xfId="3" applyNumberFormat="1" applyFont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/>
    </xf>
    <xf numFmtId="2" fontId="7" fillId="7" borderId="1" xfId="3" applyNumberFormat="1" applyFont="1" applyFill="1" applyBorder="1" applyAlignment="1">
      <alignment horizontal="center" vertical="center" wrapText="1"/>
    </xf>
    <xf numFmtId="0" fontId="7" fillId="7" borderId="1" xfId="3" applyFont="1" applyFill="1" applyBorder="1" applyAlignment="1">
      <alignment horizontal="center" vertical="center" wrapText="1"/>
    </xf>
    <xf numFmtId="49" fontId="13" fillId="7" borderId="1" xfId="3" applyNumberFormat="1" applyFont="1" applyFill="1" applyBorder="1" applyAlignment="1">
      <alignment horizontal="center" vertical="center" wrapText="1"/>
    </xf>
    <xf numFmtId="49" fontId="7" fillId="8" borderId="1" xfId="3" applyNumberFormat="1" applyFont="1" applyFill="1" applyBorder="1" applyAlignment="1">
      <alignment horizontal="center" vertical="center" wrapText="1"/>
    </xf>
    <xf numFmtId="164" fontId="4" fillId="0" borderId="4" xfId="3" applyNumberFormat="1" applyFont="1" applyBorder="1" applyAlignment="1">
      <alignment horizontal="center" vertical="center" wrapText="1"/>
    </xf>
    <xf numFmtId="164" fontId="4" fillId="0" borderId="5" xfId="3" applyNumberFormat="1" applyFont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4" fillId="0" borderId="3" xfId="3" applyNumberFormat="1" applyFont="1" applyBorder="1" applyAlignment="1">
      <alignment horizontal="center" vertical="center" wrapText="1"/>
    </xf>
    <xf numFmtId="164" fontId="4" fillId="0" borderId="6" xfId="3" applyNumberFormat="1" applyFont="1" applyBorder="1" applyAlignment="1">
      <alignment horizontal="center" vertical="center" wrapText="1"/>
    </xf>
    <xf numFmtId="2" fontId="4" fillId="7" borderId="11" xfId="3" applyNumberFormat="1" applyFont="1" applyFill="1" applyBorder="1" applyAlignment="1">
      <alignment horizontal="center" vertical="center" wrapText="1"/>
    </xf>
    <xf numFmtId="49" fontId="7" fillId="7" borderId="11" xfId="3" applyNumberFormat="1" applyFont="1" applyFill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17" fontId="15" fillId="10" borderId="23" xfId="0" applyNumberFormat="1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7" borderId="1" xfId="3" applyNumberFormat="1" applyFont="1" applyFill="1" applyBorder="1" applyAlignment="1">
      <alignment horizontal="left" vertical="center" wrapText="1"/>
    </xf>
    <xf numFmtId="0" fontId="7" fillId="7" borderId="1" xfId="3" applyFont="1" applyFill="1" applyBorder="1" applyAlignment="1">
      <alignment horizontal="left" vertical="center" wrapText="1"/>
    </xf>
    <xf numFmtId="49" fontId="7" fillId="8" borderId="2" xfId="3" applyNumberFormat="1" applyFont="1" applyFill="1" applyBorder="1" applyAlignment="1">
      <alignment horizontal="center" vertical="center" wrapText="1"/>
    </xf>
    <xf numFmtId="49" fontId="7" fillId="8" borderId="1" xfId="3" applyNumberFormat="1" applyFont="1" applyFill="1" applyBorder="1" applyAlignment="1">
      <alignment horizontal="left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7" fontId="15" fillId="10" borderId="2" xfId="0" applyNumberFormat="1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2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 indent="2"/>
    </xf>
    <xf numFmtId="0" fontId="5" fillId="4" borderId="30" xfId="0" applyFont="1" applyFill="1" applyBorder="1" applyAlignment="1">
      <alignment horizontal="center" vertical="center"/>
    </xf>
    <xf numFmtId="164" fontId="5" fillId="4" borderId="33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8" fillId="0" borderId="0" xfId="0" applyFont="1"/>
    <xf numFmtId="0" fontId="19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4" fontId="8" fillId="0" borderId="0" xfId="0" applyNumberFormat="1" applyFont="1" applyAlignment="1">
      <alignment horizontal="center"/>
    </xf>
    <xf numFmtId="0" fontId="18" fillId="0" borderId="39" xfId="0" applyFont="1" applyBorder="1" applyAlignment="1">
      <alignment wrapText="1"/>
    </xf>
    <xf numFmtId="0" fontId="7" fillId="0" borderId="37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3" fillId="0" borderId="40" xfId="0" applyNumberFormat="1" applyFont="1" applyBorder="1" applyAlignment="1">
      <alignment horizontal="center" vertical="center"/>
    </xf>
    <xf numFmtId="17" fontId="15" fillId="10" borderId="34" xfId="0" applyNumberFormat="1" applyFont="1" applyFill="1" applyBorder="1" applyAlignment="1">
      <alignment horizontal="center" vertical="center" wrapText="1"/>
    </xf>
    <xf numFmtId="0" fontId="15" fillId="10" borderId="35" xfId="0" applyFont="1" applyFill="1" applyBorder="1" applyAlignment="1">
      <alignment horizontal="center" vertical="center" wrapText="1"/>
    </xf>
    <xf numFmtId="164" fontId="4" fillId="0" borderId="8" xfId="3" applyNumberFormat="1" applyFont="1" applyBorder="1" applyAlignment="1">
      <alignment horizontal="center" vertical="center" wrapText="1"/>
    </xf>
    <xf numFmtId="164" fontId="4" fillId="0" borderId="9" xfId="3" applyNumberFormat="1" applyFont="1" applyBorder="1" applyAlignment="1">
      <alignment horizontal="center" vertical="center" wrapText="1"/>
    </xf>
    <xf numFmtId="164" fontId="4" fillId="0" borderId="10" xfId="3" applyNumberFormat="1" applyFont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4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7" fillId="0" borderId="27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5" fillId="4" borderId="44" xfId="0" applyNumberFormat="1" applyFont="1" applyFill="1" applyBorder="1" applyAlignment="1">
      <alignment horizontal="center" vertical="center"/>
    </xf>
    <xf numFmtId="164" fontId="5" fillId="4" borderId="45" xfId="0" applyNumberFormat="1" applyFont="1" applyFill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4" fillId="0" borderId="44" xfId="3" applyNumberFormat="1" applyFont="1" applyBorder="1" applyAlignment="1">
      <alignment horizontal="center" vertical="center" wrapText="1"/>
    </xf>
    <xf numFmtId="164" fontId="4" fillId="0" borderId="33" xfId="3" applyNumberFormat="1" applyFont="1" applyBorder="1" applyAlignment="1">
      <alignment horizontal="center" vertical="center" wrapText="1"/>
    </xf>
    <xf numFmtId="164" fontId="4" fillId="0" borderId="45" xfId="3" applyNumberFormat="1" applyFont="1" applyBorder="1" applyAlignment="1">
      <alignment horizontal="center" vertical="center" wrapText="1"/>
    </xf>
    <xf numFmtId="164" fontId="4" fillId="0" borderId="11" xfId="3" applyNumberFormat="1" applyFont="1" applyBorder="1" applyAlignment="1">
      <alignment horizontal="center" vertical="center" wrapText="1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5" borderId="27" xfId="0" applyNumberFormat="1" applyFont="1" applyFill="1" applyBorder="1" applyAlignment="1">
      <alignment horizontal="center" vertical="center"/>
    </xf>
    <xf numFmtId="164" fontId="3" fillId="5" borderId="16" xfId="0" applyNumberFormat="1" applyFont="1" applyFill="1" applyBorder="1" applyAlignment="1">
      <alignment horizontal="center" vertical="center"/>
    </xf>
    <xf numFmtId="164" fontId="3" fillId="5" borderId="47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49" fontId="6" fillId="3" borderId="9" xfId="3" applyNumberFormat="1" applyFont="1" applyFill="1" applyBorder="1" applyAlignment="1">
      <alignment horizontal="center" vertical="center" wrapText="1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3" borderId="15" xfId="3" applyNumberFormat="1" applyFont="1" applyFill="1" applyBorder="1" applyAlignment="1">
      <alignment horizontal="center" vertical="center" wrapText="1"/>
    </xf>
    <xf numFmtId="49" fontId="6" fillId="3" borderId="11" xfId="3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0" fontId="5" fillId="5" borderId="34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" fillId="2" borderId="25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5" fillId="5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35" xfId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 wrapText="1"/>
    </xf>
    <xf numFmtId="0" fontId="5" fillId="5" borderId="36" xfId="1" applyFont="1" applyFill="1" applyBorder="1" applyAlignment="1">
      <alignment horizontal="center" vertical="center" wrapText="1"/>
    </xf>
    <xf numFmtId="0" fontId="1" fillId="2" borderId="16" xfId="2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6" fillId="11" borderId="43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4" xr:uid="{00000000-0005-0000-0000-000001000000}"/>
    <cellStyle name="Normal_Planilha1" xfId="3" xr:uid="{00000000-0005-0000-0000-000002000000}"/>
    <cellStyle name="Normal_Planilha2" xfId="1" xr:uid="{00000000-0005-0000-0000-000003000000}"/>
    <cellStyle name="Normal_Planilha3" xfId="2" xr:uid="{00000000-0005-0000-0000-000004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9" tint="0.39991454817346722"/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9" tint="0.39991454817346722"/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0EDE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ustomXml" Target="../customXml/item2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ustomXml" Target="../customXml/item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835297</xdr:colOff>
      <xdr:row>0</xdr:row>
      <xdr:rowOff>720653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B94973-5E73-4106-A10F-8F250EEC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55890" cy="711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455839</xdr:colOff>
      <xdr:row>0</xdr:row>
      <xdr:rowOff>720653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D598C6-07CC-437F-9E94-6ECE4131D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55890" cy="711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455839</xdr:colOff>
      <xdr:row>0</xdr:row>
      <xdr:rowOff>720653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91A686E-37B2-4E45-928D-D56286F5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63419" cy="720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455839</xdr:colOff>
      <xdr:row>0</xdr:row>
      <xdr:rowOff>720653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A23B0B-4B1A-4AF8-B2BA-F04BE06A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1039" cy="720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255905</xdr:colOff>
      <xdr:row>0</xdr:row>
      <xdr:rowOff>78105</xdr:rowOff>
    </xdr:from>
    <xdr:to>
      <xdr:col>2</xdr:col>
      <xdr:colOff>1367790</xdr:colOff>
      <xdr:row>0</xdr:row>
      <xdr:rowOff>796853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BB0143-A1DF-41B1-BB7D-AD4D5FA2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10" y="78105"/>
          <a:ext cx="7769860" cy="718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255905</xdr:colOff>
      <xdr:row>0</xdr:row>
      <xdr:rowOff>78105</xdr:rowOff>
    </xdr:from>
    <xdr:to>
      <xdr:col>2</xdr:col>
      <xdr:colOff>1367790</xdr:colOff>
      <xdr:row>0</xdr:row>
      <xdr:rowOff>796853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C07AEA-0552-4D2A-ACAD-F5C95F7B4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78105"/>
          <a:ext cx="7782560" cy="718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CB_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T_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A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CV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DV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L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N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FG_VG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MC_A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MQ_TM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PPGEC_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CTA_N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PPGEL_NG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PPGMQ_GM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PPGTPP_GM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CM_N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CAQ_C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CM_C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EB_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LM_A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MAT_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QUI_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C_Planilha_Controle_Reagentes_2025%20-%20DEQUI_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Abril"/>
      <sheetName val="Maio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1.45</v>
          </cell>
          <cell r="H12">
            <v>1.45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2.5</v>
          </cell>
          <cell r="H13">
            <v>2.5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1.2</v>
          </cell>
          <cell r="H17">
            <v>1.2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1.1000000000000001</v>
          </cell>
          <cell r="H22">
            <v>1.1000000000000001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1.8</v>
          </cell>
          <cell r="H31">
            <v>1.8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1.8</v>
          </cell>
          <cell r="H33">
            <v>1.8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9.8500000000000014</v>
          </cell>
          <cell r="H90">
            <v>9.8500000000000014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5.3</v>
          </cell>
          <cell r="H12">
            <v>5.3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0.8</v>
          </cell>
          <cell r="H13">
            <v>0.8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7.3</v>
          </cell>
          <cell r="H17">
            <v>7.3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0.8</v>
          </cell>
          <cell r="H20">
            <v>0.8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9.1999999999999993</v>
          </cell>
          <cell r="H22">
            <v>9.1999999999999993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0.25</v>
          </cell>
          <cell r="H54">
            <v>0.25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1.3</v>
          </cell>
          <cell r="H55">
            <v>1.3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24.95</v>
          </cell>
          <cell r="H90">
            <v>24.95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3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2.42</v>
          </cell>
          <cell r="H13">
            <v>2.42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0.1</v>
          </cell>
          <cell r="H14">
            <v>0.1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0.8</v>
          </cell>
          <cell r="H15">
            <v>0.8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0.24</v>
          </cell>
          <cell r="H17">
            <v>0.24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0.5</v>
          </cell>
          <cell r="H22">
            <v>0.5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1.7</v>
          </cell>
          <cell r="H28">
            <v>1.7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1.4</v>
          </cell>
          <cell r="H31">
            <v>1.4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1.0960000000000001</v>
          </cell>
          <cell r="H32">
            <v>1.0960000000000001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1.1859999999999999</v>
          </cell>
          <cell r="H33">
            <v>1.1859999999999999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1.2</v>
          </cell>
          <cell r="H35">
            <v>1.2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3.1</v>
          </cell>
          <cell r="H40">
            <v>3.1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0.5</v>
          </cell>
          <cell r="H48">
            <v>0.5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5</v>
          </cell>
          <cell r="H55">
            <v>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0.23</v>
          </cell>
          <cell r="H59">
            <v>0.23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0.4</v>
          </cell>
          <cell r="H63">
            <v>0.4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0.25</v>
          </cell>
          <cell r="H73">
            <v>0.25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0.7</v>
          </cell>
          <cell r="H75">
            <v>0.7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24.821999999999996</v>
          </cell>
          <cell r="H90">
            <v>24.821999999999996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0.4</v>
          </cell>
          <cell r="H11">
            <v>0.4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2.2999999999999998</v>
          </cell>
          <cell r="H12">
            <v>2.2999999999999998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1.9</v>
          </cell>
          <cell r="H13">
            <v>1.9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0.5</v>
          </cell>
          <cell r="H15">
            <v>0.5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0.9</v>
          </cell>
          <cell r="H17">
            <v>0.9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0.6</v>
          </cell>
          <cell r="H22">
            <v>0.6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0.5</v>
          </cell>
          <cell r="H24">
            <v>0.5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0.75</v>
          </cell>
          <cell r="H32">
            <v>0.75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0.35</v>
          </cell>
          <cell r="H33">
            <v>0.35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0.9</v>
          </cell>
          <cell r="H40">
            <v>0.9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0.5</v>
          </cell>
          <cell r="H48">
            <v>0.5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10.6</v>
          </cell>
          <cell r="H90">
            <v>10.6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0.2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2.6</v>
          </cell>
          <cell r="H17">
            <v>2.6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0.5</v>
          </cell>
          <cell r="H20">
            <v>0.5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6</v>
          </cell>
          <cell r="H22">
            <v>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0.6</v>
          </cell>
          <cell r="H24">
            <v>0.6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0.8</v>
          </cell>
          <cell r="H28">
            <v>0.8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0.5</v>
          </cell>
          <cell r="H29">
            <v>0.5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0.3</v>
          </cell>
          <cell r="H30">
            <v>0.3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0.7</v>
          </cell>
          <cell r="H31">
            <v>0.7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0.25</v>
          </cell>
          <cell r="H33">
            <v>0.25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0.3</v>
          </cell>
          <cell r="H35">
            <v>0.3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2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15.750000000000002</v>
          </cell>
          <cell r="H90">
            <v>15.750000000000002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0.5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1.5</v>
          </cell>
          <cell r="H17">
            <v>1.5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1.8</v>
          </cell>
          <cell r="H31">
            <v>1.8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0.8</v>
          </cell>
          <cell r="H35">
            <v>0.8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2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10.6</v>
          </cell>
          <cell r="H90">
            <v>10.6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3.4</v>
          </cell>
          <cell r="H12">
            <v>3.4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0.95</v>
          </cell>
          <cell r="H13">
            <v>0.95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2.98</v>
          </cell>
          <cell r="H17">
            <v>2.98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3</v>
          </cell>
          <cell r="H22">
            <v>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0.7</v>
          </cell>
          <cell r="H29">
            <v>0.7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0.5</v>
          </cell>
          <cell r="H33">
            <v>0.5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0.5</v>
          </cell>
          <cell r="H35">
            <v>0.5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0.5</v>
          </cell>
          <cell r="H48">
            <v>0.5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0.9</v>
          </cell>
          <cell r="H55">
            <v>0.9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17.43</v>
          </cell>
          <cell r="H90">
            <v>17.43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3.9</v>
          </cell>
          <cell r="H12">
            <v>3.9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2.2000000000000002</v>
          </cell>
          <cell r="H13">
            <v>2.2000000000000002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0.1</v>
          </cell>
          <cell r="H15">
            <v>0.1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1.67</v>
          </cell>
          <cell r="H17">
            <v>1.67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1.7</v>
          </cell>
          <cell r="H22">
            <v>1.7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0.8</v>
          </cell>
          <cell r="H28">
            <v>0.8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0.8</v>
          </cell>
          <cell r="H29">
            <v>0.8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0.18</v>
          </cell>
          <cell r="H32">
            <v>0.18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0.41499999999999998</v>
          </cell>
          <cell r="H33">
            <v>0.41499999999999998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0.43</v>
          </cell>
          <cell r="H48">
            <v>0.43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15.195</v>
          </cell>
          <cell r="H90">
            <v>15.195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0.39</v>
          </cell>
          <cell r="H22">
            <v>0.39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3.39</v>
          </cell>
          <cell r="H90">
            <v>3.39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Julho"/>
      <sheetName val="Agost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1.3</v>
          </cell>
          <cell r="H11">
            <v>1.3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12.2</v>
          </cell>
          <cell r="H12">
            <v>12.2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9.4499999999999993</v>
          </cell>
          <cell r="H13">
            <v>9.4499999999999993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0.308</v>
          </cell>
          <cell r="H14">
            <v>0.308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2.4550000000000001</v>
          </cell>
          <cell r="H15">
            <v>2.4550000000000001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8.65</v>
          </cell>
          <cell r="H17">
            <v>8.65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3</v>
          </cell>
          <cell r="H20">
            <v>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3.6</v>
          </cell>
          <cell r="H22">
            <v>3.6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1.47</v>
          </cell>
          <cell r="H24">
            <v>1.47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0.8</v>
          </cell>
          <cell r="H28">
            <v>0.8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0.7</v>
          </cell>
          <cell r="H29">
            <v>0.7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4.5999999999999999E-2</v>
          </cell>
          <cell r="H30">
            <v>4.5999999999999999E-2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5</v>
          </cell>
          <cell r="H31">
            <v>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0.93700000000000006</v>
          </cell>
          <cell r="H32">
            <v>0.93700000000000006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2.59</v>
          </cell>
          <cell r="H33">
            <v>2.59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0.36</v>
          </cell>
          <cell r="H34">
            <v>0.36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0.5</v>
          </cell>
          <cell r="H35">
            <v>0.5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10.18</v>
          </cell>
          <cell r="H40">
            <v>10.18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0.3</v>
          </cell>
          <cell r="H41">
            <v>0.3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0.5</v>
          </cell>
          <cell r="H45">
            <v>0.5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3.61</v>
          </cell>
          <cell r="H48">
            <v>3.61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2.9</v>
          </cell>
          <cell r="H51">
            <v>2.9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0.9</v>
          </cell>
          <cell r="H54">
            <v>0.9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12.85</v>
          </cell>
          <cell r="H55">
            <v>12.85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2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0.23100000000000001</v>
          </cell>
          <cell r="H58">
            <v>0.23100000000000001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5</v>
          </cell>
          <cell r="H59">
            <v>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0.1</v>
          </cell>
          <cell r="H60">
            <v>0.1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2.5</v>
          </cell>
          <cell r="H62">
            <v>2.5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0.14499999999999999</v>
          </cell>
          <cell r="H63">
            <v>0.14499999999999999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0.8</v>
          </cell>
          <cell r="H71">
            <v>0.8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0.1</v>
          </cell>
          <cell r="H73">
            <v>0.1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0.6</v>
          </cell>
          <cell r="H74">
            <v>0.6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1.05</v>
          </cell>
          <cell r="H75">
            <v>1.05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0.5</v>
          </cell>
          <cell r="H77">
            <v>0.5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1.2</v>
          </cell>
          <cell r="H78">
            <v>1.2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101.83199999999997</v>
          </cell>
          <cell r="H90">
            <v>101.83199999999997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0.3</v>
          </cell>
          <cell r="H12">
            <v>0.3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2.2000000000000002</v>
          </cell>
          <cell r="H17">
            <v>2.2000000000000002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0.1</v>
          </cell>
          <cell r="H30">
            <v>0.1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1.8</v>
          </cell>
          <cell r="H40">
            <v>1.8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4.4000000000000004</v>
          </cell>
          <cell r="H90">
            <v>4.4000000000000004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9</v>
          </cell>
          <cell r="H17">
            <v>9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3.1</v>
          </cell>
          <cell r="H22">
            <v>3.1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0.5</v>
          </cell>
          <cell r="H28">
            <v>0.5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2.4</v>
          </cell>
          <cell r="H33">
            <v>2.39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1.3</v>
          </cell>
          <cell r="H40">
            <v>1.3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0.8</v>
          </cell>
          <cell r="H48">
            <v>0.8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19.100000000000001</v>
          </cell>
          <cell r="H90">
            <v>19.09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1.8</v>
          </cell>
          <cell r="H12">
            <v>0.8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1.95</v>
          </cell>
          <cell r="H22">
            <v>0.95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3.75</v>
          </cell>
          <cell r="H90">
            <v>1.75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16.5</v>
          </cell>
          <cell r="H10">
            <v>16.5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1.95</v>
          </cell>
          <cell r="H11">
            <v>1.95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20.8</v>
          </cell>
          <cell r="H12">
            <v>20.8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7.9</v>
          </cell>
          <cell r="H13">
            <v>7.9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2.5</v>
          </cell>
          <cell r="H15">
            <v>2.5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55.5</v>
          </cell>
          <cell r="H17">
            <v>55.5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9</v>
          </cell>
          <cell r="H22">
            <v>9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0.2</v>
          </cell>
          <cell r="H23">
            <v>0.2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1.1000000000000001</v>
          </cell>
          <cell r="H24">
            <v>1.1000000000000001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2.5000000000000001E-2</v>
          </cell>
          <cell r="H25">
            <v>2.5000000000000001E-2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1.95</v>
          </cell>
          <cell r="H28">
            <v>1.95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14</v>
          </cell>
          <cell r="H31">
            <v>14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0.05</v>
          </cell>
          <cell r="H32">
            <v>0.05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1.4450000000000001</v>
          </cell>
          <cell r="H33">
            <v>1.4450000000000001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3.5</v>
          </cell>
          <cell r="H35">
            <v>3.5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2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0.2</v>
          </cell>
          <cell r="H42">
            <v>0.2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9</v>
          </cell>
          <cell r="H51">
            <v>9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149.62</v>
          </cell>
          <cell r="H90">
            <v>149.62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4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0.4</v>
          </cell>
          <cell r="H15">
            <v>0.4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0.3</v>
          </cell>
          <cell r="H28">
            <v>0.3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0.6</v>
          </cell>
          <cell r="H33">
            <v>0.6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0.5</v>
          </cell>
          <cell r="H47">
            <v>0.5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8.8000000000000007</v>
          </cell>
          <cell r="H90">
            <v>8.8000000000000007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0"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TOTAL"/>
      <sheetName val="Dezembro_24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8.41</v>
          </cell>
          <cell r="H12">
            <v>8.4039999999999999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6.22</v>
          </cell>
          <cell r="H17">
            <v>6.22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0.68899999999999995</v>
          </cell>
          <cell r="H22">
            <v>0.68100000000000005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1.99</v>
          </cell>
          <cell r="H23">
            <v>1.99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0.41399999999999998</v>
          </cell>
          <cell r="H28">
            <v>0.41399999999999998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2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0.39600000000000002</v>
          </cell>
          <cell r="H33">
            <v>0.36599999999999999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9.6029999999999998</v>
          </cell>
          <cell r="H40">
            <v>9.6029999999999998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0.88100000000000001</v>
          </cell>
          <cell r="H48">
            <v>0.874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0.95</v>
          </cell>
          <cell r="H51">
            <v>0.95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0.99199999999999999</v>
          </cell>
          <cell r="H55">
            <v>0.99199999999999999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0.59199999999999997</v>
          </cell>
          <cell r="H71">
            <v>0.59199999999999997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34.137</v>
          </cell>
          <cell r="H90">
            <v>34.085999999999991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0.68600000000000005</v>
          </cell>
          <cell r="H13">
            <v>0.68600000000000005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0.73899999999999999</v>
          </cell>
          <cell r="H17">
            <v>0.73899999999999999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0.50900000000000001</v>
          </cell>
          <cell r="H28">
            <v>0.50900000000000001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0.35</v>
          </cell>
          <cell r="H32">
            <v>0.35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0.44500000000000001</v>
          </cell>
          <cell r="H33">
            <v>0.44500000000000001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1.78</v>
          </cell>
          <cell r="H40">
            <v>1.78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0.495</v>
          </cell>
          <cell r="H48">
            <v>0.495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5.0040000000000004</v>
          </cell>
          <cell r="H90">
            <v>5.0040000000000004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1.2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1.2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0.03</v>
          </cell>
          <cell r="H22">
            <v>0.03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0.03</v>
          </cell>
          <cell r="H90">
            <v>0.03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1</v>
          </cell>
          <cell r="H11">
            <v>0.9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7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13.8</v>
          </cell>
          <cell r="H13">
            <v>13.8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1.2</v>
          </cell>
          <cell r="H14">
            <v>1.2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1.1499999999999999</v>
          </cell>
          <cell r="H15">
            <v>1.1499999999999999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6</v>
          </cell>
          <cell r="H17">
            <v>5.8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0.4</v>
          </cell>
          <cell r="H20">
            <v>0.4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2.95</v>
          </cell>
          <cell r="H22">
            <v>2.8000000000000003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8.8000000000000007</v>
          </cell>
          <cell r="H23">
            <v>8.8000000000000007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0.3</v>
          </cell>
          <cell r="H28">
            <v>0.3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2</v>
          </cell>
          <cell r="H29">
            <v>1.7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3.4</v>
          </cell>
          <cell r="H31">
            <v>3.4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0.5</v>
          </cell>
          <cell r="H32">
            <v>0.5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4.3</v>
          </cell>
          <cell r="H40">
            <v>4.0999999999999996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3.5900000000000003</v>
          </cell>
          <cell r="H48">
            <v>3.5900000000000003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0.75</v>
          </cell>
          <cell r="H51">
            <v>0.75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0.4</v>
          </cell>
          <cell r="H54">
            <v>0.4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8.3000000000000007</v>
          </cell>
          <cell r="H55">
            <v>8.3000000000000007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0.1</v>
          </cell>
          <cell r="H68">
            <v>0.1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67.939999999999984</v>
          </cell>
          <cell r="H90">
            <v>66.989999999999995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0.5</v>
          </cell>
          <cell r="H12">
            <v>0.5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4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0.5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0.5</v>
          </cell>
          <cell r="H15">
            <v>0.5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8</v>
          </cell>
          <cell r="H17">
            <v>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4.5</v>
          </cell>
          <cell r="H22">
            <v>4.5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2.5</v>
          </cell>
          <cell r="H28">
            <v>2.5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0.5</v>
          </cell>
          <cell r="H30">
            <v>0.5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2</v>
          </cell>
          <cell r="H32">
            <v>2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2</v>
          </cell>
          <cell r="H33">
            <v>2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0.5</v>
          </cell>
          <cell r="H38">
            <v>0.5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9</v>
          </cell>
          <cell r="H40">
            <v>9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1.75</v>
          </cell>
          <cell r="H48">
            <v>1.75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5</v>
          </cell>
          <cell r="H55">
            <v>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0.05</v>
          </cell>
          <cell r="H58">
            <v>0.05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0.35</v>
          </cell>
          <cell r="H59">
            <v>0.35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0.1</v>
          </cell>
          <cell r="H74">
            <v>0.1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0.25</v>
          </cell>
          <cell r="H76">
            <v>0.25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44</v>
          </cell>
          <cell r="H90">
            <v>44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zembro"/>
      <sheetName val="Novembro"/>
      <sheetName val="Outubro"/>
      <sheetName val="Setembro"/>
      <sheetName val="Agosto"/>
      <sheetName val="Julho"/>
      <sheetName val="Junho"/>
      <sheetName val="Maio"/>
      <sheetName val="Abril"/>
      <sheetName val="Março"/>
      <sheetName val="Fevereiro"/>
      <sheetName val="Janeiro"/>
      <sheetName val="Dezembro_24"/>
      <sheetName val="TOTAL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G11">
            <v>8.85</v>
          </cell>
          <cell r="H11">
            <v>1.8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G12">
            <v>29.17</v>
          </cell>
          <cell r="H12">
            <v>27.05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G13">
            <v>23.45</v>
          </cell>
          <cell r="H13">
            <v>21.5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G14">
            <v>4.55</v>
          </cell>
          <cell r="H14">
            <v>4.5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G15">
            <v>3.05</v>
          </cell>
          <cell r="H15">
            <v>3.05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G16">
            <v>0.5</v>
          </cell>
          <cell r="H16">
            <v>0.5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31.2</v>
          </cell>
          <cell r="H17">
            <v>27.299999999999997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G20">
            <v>2.9</v>
          </cell>
          <cell r="H20">
            <v>2.9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G22">
            <v>28.050000000000004</v>
          </cell>
          <cell r="H22">
            <v>23.450000000000003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G23">
            <v>15.1</v>
          </cell>
          <cell r="H23">
            <v>13.1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G24">
            <v>2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G25">
            <v>7.8E-2</v>
          </cell>
          <cell r="H25">
            <v>7.8E-2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G27">
            <v>1.625</v>
          </cell>
          <cell r="H27">
            <v>1.625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G28">
            <v>8.1</v>
          </cell>
          <cell r="H28">
            <v>7.9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G29">
            <v>20.65</v>
          </cell>
          <cell r="H29">
            <v>17.7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G30">
            <v>1.35</v>
          </cell>
          <cell r="H30">
            <v>1.35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G31">
            <v>23.3</v>
          </cell>
          <cell r="H31">
            <v>23.2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G32">
            <v>8.35</v>
          </cell>
          <cell r="H32">
            <v>7.85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G33">
            <v>10.35</v>
          </cell>
          <cell r="H33">
            <v>9.4499999999999993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G35">
            <v>3.4</v>
          </cell>
          <cell r="H35">
            <v>8.3000000000000007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G36">
            <v>0.1</v>
          </cell>
          <cell r="H36">
            <v>0.1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G37">
            <v>2</v>
          </cell>
          <cell r="H37">
            <v>2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G39">
            <v>0.5</v>
          </cell>
          <cell r="H39">
            <v>0.5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G40">
            <v>21.417999999999999</v>
          </cell>
          <cell r="H40">
            <v>15.518000000000001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G41">
            <v>5.35</v>
          </cell>
          <cell r="H41">
            <v>5.35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G42">
            <v>0.5</v>
          </cell>
          <cell r="H42">
            <v>0.5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G43">
            <v>0.5</v>
          </cell>
          <cell r="H43">
            <v>0.5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G45">
            <v>7.9</v>
          </cell>
          <cell r="H45">
            <v>7.25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G46">
            <v>0.1</v>
          </cell>
          <cell r="H46">
            <v>0.1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G48">
            <v>11.75</v>
          </cell>
          <cell r="H48">
            <v>11.75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G49">
            <v>3.0000000000000001E-3</v>
          </cell>
          <cell r="H49">
            <v>3.0000000000000001E-3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G50">
            <v>2E-3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G51">
            <v>19.5</v>
          </cell>
          <cell r="H51">
            <v>19.399999999999999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G54">
            <v>3.9</v>
          </cell>
          <cell r="H54">
            <v>3.9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G55">
            <v>16.5</v>
          </cell>
          <cell r="H55">
            <v>16.5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G56">
            <v>13</v>
          </cell>
          <cell r="H56">
            <v>13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G58">
            <v>1.0899999999999999</v>
          </cell>
          <cell r="H58">
            <v>1.0899999999999999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G59">
            <v>0.75</v>
          </cell>
          <cell r="H59">
            <v>0.75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G60">
            <v>0.7</v>
          </cell>
          <cell r="H60">
            <v>0.7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G62">
            <v>0.5</v>
          </cell>
          <cell r="H62">
            <v>0.5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G63">
            <v>0.5</v>
          </cell>
          <cell r="H63">
            <v>0.5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G64">
            <v>0.1</v>
          </cell>
          <cell r="H64">
            <v>0.1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G66">
            <v>0.05</v>
          </cell>
          <cell r="H66">
            <v>0.05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G67">
            <v>0.25</v>
          </cell>
          <cell r="H67">
            <v>0.25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G68">
            <v>1.4</v>
          </cell>
          <cell r="H68">
            <v>1.4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G69">
            <v>0.41</v>
          </cell>
          <cell r="H69">
            <v>0.41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G71">
            <v>1.075</v>
          </cell>
          <cell r="H71">
            <v>1.075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G73">
            <v>3.5</v>
          </cell>
          <cell r="H73">
            <v>3.5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G74">
            <v>0.25</v>
          </cell>
          <cell r="H74">
            <v>0.25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G75">
            <v>5.0999999999999996</v>
          </cell>
          <cell r="H75">
            <v>5.0999999999999996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G76">
            <v>0.5</v>
          </cell>
          <cell r="H76">
            <v>0.5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G77">
            <v>2.35</v>
          </cell>
          <cell r="H77">
            <v>2.35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G78">
            <v>1.45</v>
          </cell>
          <cell r="H78">
            <v>1.45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G90">
            <v>353.02100000000002</v>
          </cell>
          <cell r="H90">
            <v>324.94899999999996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2"/>
  <sheetViews>
    <sheetView showGridLines="0" tabSelected="1" topLeftCell="A2" zoomScale="80" zoomScaleNormal="80" workbookViewId="0">
      <pane xSplit="2" topLeftCell="C1" activePane="topRight" state="frozen"/>
      <selection activeCell="I28" sqref="I28"/>
      <selection pane="topRight" activeCell="B36" sqref="B36"/>
    </sheetView>
  </sheetViews>
  <sheetFormatPr defaultColWidth="37.5703125" defaultRowHeight="12.75" x14ac:dyDescent="0.25"/>
  <cols>
    <col min="1" max="1" width="15.85546875" style="7" bestFit="1" customWidth="1"/>
    <col min="2" max="2" width="27" style="1" customWidth="1"/>
    <col min="3" max="3" width="12.7109375" style="7" bestFit="1" customWidth="1"/>
    <col min="4" max="4" width="19.85546875" style="7" bestFit="1" customWidth="1"/>
    <col min="5" max="5" width="15.5703125" style="7" bestFit="1" customWidth="1"/>
    <col min="6" max="6" width="13" style="7" bestFit="1" customWidth="1"/>
    <col min="7" max="31" width="15.7109375" style="7" customWidth="1"/>
    <col min="32" max="32" width="18.42578125" style="7" bestFit="1" customWidth="1"/>
    <col min="33" max="16384" width="37.5703125" style="7"/>
  </cols>
  <sheetData>
    <row r="1" spans="1:32" ht="64.5" customHeight="1" x14ac:dyDescent="0.25">
      <c r="P1" s="6"/>
      <c r="Q1" s="6"/>
    </row>
    <row r="3" spans="1:32" ht="22.5" customHeight="1" x14ac:dyDescent="0.25">
      <c r="A3" s="4" t="s">
        <v>0</v>
      </c>
      <c r="B3" s="148" t="str">
        <f>VLOOKUP(I4,Planilha1!B4:E27,3,0)</f>
        <v>2 - BH - NOVA SUIÇA (NS) - CI</v>
      </c>
      <c r="C3" s="148"/>
      <c r="D3" s="148"/>
      <c r="E3" s="9"/>
      <c r="F3" s="5"/>
      <c r="G3" s="45"/>
      <c r="H3" s="45"/>
      <c r="I3" s="148" t="str">
        <f>VLOOKUP(I4,Planilha1!B4:E27,2,0)</f>
        <v>COORDENAÇÃO DE DESENVOLVIMENTO DA INFRAESTRUTURA DE PESQUISA - NS (11.52.11)</v>
      </c>
      <c r="J3" s="148"/>
      <c r="K3" s="148"/>
      <c r="L3" s="148"/>
      <c r="M3" s="148"/>
      <c r="N3" s="148"/>
      <c r="O3" s="148"/>
      <c r="P3" s="148"/>
    </row>
    <row r="4" spans="1:32" ht="22.5" customHeight="1" x14ac:dyDescent="0.25">
      <c r="A4" s="4" t="s">
        <v>1</v>
      </c>
      <c r="B4" s="148" t="str">
        <f>VLOOKUP(I4,Planilha1!B4:E27,4,0)</f>
        <v>JÉSSICA OLIVEIRA SILVA</v>
      </c>
      <c r="C4" s="148"/>
      <c r="D4" s="148"/>
      <c r="E4" s="9"/>
      <c r="F4" s="5"/>
      <c r="G4" s="45"/>
      <c r="H4" s="45"/>
      <c r="I4" s="148" t="s">
        <v>103</v>
      </c>
      <c r="J4" s="148"/>
      <c r="K4" s="148"/>
      <c r="L4" s="148"/>
      <c r="M4" s="148"/>
      <c r="N4" s="148"/>
      <c r="O4" s="148"/>
      <c r="P4" s="148"/>
    </row>
    <row r="5" spans="1:32" ht="20.25" customHeight="1" x14ac:dyDescent="0.25">
      <c r="D5" s="3"/>
      <c r="E5" s="3"/>
      <c r="F5" s="3"/>
    </row>
    <row r="6" spans="1:32" ht="27" customHeight="1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</row>
    <row r="7" spans="1:32" ht="21.75" customHeight="1" thickBot="1" x14ac:dyDescent="0.3">
      <c r="A7" s="150" t="s">
        <v>3</v>
      </c>
      <c r="B7" s="151"/>
      <c r="C7" s="151"/>
      <c r="D7" s="151"/>
      <c r="E7" s="151"/>
      <c r="F7" s="164"/>
      <c r="G7" s="165" t="s">
        <v>104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  <c r="T7" s="150" t="s">
        <v>196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2"/>
      <c r="AF7" s="91"/>
    </row>
    <row r="8" spans="1:32" ht="21.75" customHeight="1" x14ac:dyDescent="0.25">
      <c r="A8" s="153" t="s">
        <v>4</v>
      </c>
      <c r="B8" s="155" t="s">
        <v>5</v>
      </c>
      <c r="C8" s="155" t="s">
        <v>6</v>
      </c>
      <c r="D8" s="155" t="s">
        <v>7</v>
      </c>
      <c r="E8" s="155" t="s">
        <v>8</v>
      </c>
      <c r="F8" s="157" t="s">
        <v>9</v>
      </c>
      <c r="G8" s="159" t="s">
        <v>105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1"/>
      <c r="T8" s="162" t="s">
        <v>10</v>
      </c>
      <c r="U8" s="169" t="s">
        <v>11</v>
      </c>
      <c r="V8" s="169" t="s">
        <v>12</v>
      </c>
      <c r="W8" s="169" t="s">
        <v>13</v>
      </c>
      <c r="X8" s="169" t="s">
        <v>14</v>
      </c>
      <c r="Y8" s="169" t="s">
        <v>15</v>
      </c>
      <c r="Z8" s="169" t="s">
        <v>16</v>
      </c>
      <c r="AA8" s="169" t="s">
        <v>17</v>
      </c>
      <c r="AB8" s="169" t="s">
        <v>18</v>
      </c>
      <c r="AC8" s="169" t="s">
        <v>19</v>
      </c>
      <c r="AD8" s="169" t="s">
        <v>20</v>
      </c>
      <c r="AE8" s="171" t="s">
        <v>21</v>
      </c>
      <c r="AF8" s="168" t="s">
        <v>22</v>
      </c>
    </row>
    <row r="9" spans="1:32" s="2" customFormat="1" ht="21.75" customHeight="1" thickBot="1" x14ac:dyDescent="0.3">
      <c r="A9" s="154"/>
      <c r="B9" s="156"/>
      <c r="C9" s="156"/>
      <c r="D9" s="156"/>
      <c r="E9" s="156"/>
      <c r="F9" s="158"/>
      <c r="G9" s="119">
        <v>45627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1" t="s">
        <v>17</v>
      </c>
      <c r="P9" s="31" t="s">
        <v>18</v>
      </c>
      <c r="Q9" s="31" t="s">
        <v>19</v>
      </c>
      <c r="R9" s="31" t="s">
        <v>20</v>
      </c>
      <c r="S9" s="120" t="s">
        <v>21</v>
      </c>
      <c r="T9" s="163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  <c r="AF9" s="168"/>
    </row>
    <row r="10" spans="1:32" ht="21.75" customHeight="1" x14ac:dyDescent="0.25">
      <c r="A10" s="12">
        <v>1</v>
      </c>
      <c r="B10" s="46" t="s">
        <v>23</v>
      </c>
      <c r="C10" s="13" t="s">
        <v>24</v>
      </c>
      <c r="D10" s="14">
        <v>99.99</v>
      </c>
      <c r="E10" s="14">
        <v>1.3</v>
      </c>
      <c r="F10" s="28" t="s">
        <v>25</v>
      </c>
      <c r="G10" s="121">
        <f>'TOTAL com aquisicao'!G10-Aquisicao!G10</f>
        <v>16.5</v>
      </c>
      <c r="H10" s="122">
        <f>'TOTAL com aquisicao'!H10-Aquisicao!H10</f>
        <v>16.5</v>
      </c>
      <c r="I10" s="122">
        <f>'TOTAL com aquisicao'!I10-Aquisicao!I10</f>
        <v>0</v>
      </c>
      <c r="J10" s="122">
        <f>'TOTAL com aquisicao'!J10-Aquisicao!J10</f>
        <v>0</v>
      </c>
      <c r="K10" s="122">
        <f>'TOTAL com aquisicao'!K10-Aquisicao!K10</f>
        <v>0</v>
      </c>
      <c r="L10" s="122">
        <f>'TOTAL com aquisicao'!L10-Aquisicao!L10</f>
        <v>0</v>
      </c>
      <c r="M10" s="122">
        <f>'TOTAL com aquisicao'!M10-Aquisicao!M10</f>
        <v>0</v>
      </c>
      <c r="N10" s="122">
        <f>'TOTAL com aquisicao'!N10-Aquisicao!N10</f>
        <v>0</v>
      </c>
      <c r="O10" s="122">
        <f>'TOTAL com aquisicao'!O10-Aquisicao!O10</f>
        <v>0</v>
      </c>
      <c r="P10" s="122">
        <f>'TOTAL com aquisicao'!P10-Aquisicao!P10</f>
        <v>0</v>
      </c>
      <c r="Q10" s="122">
        <f>'TOTAL com aquisicao'!Q10-Aquisicao!Q10</f>
        <v>0</v>
      </c>
      <c r="R10" s="122">
        <f>'TOTAL com aquisicao'!R10-Aquisicao!R10</f>
        <v>0</v>
      </c>
      <c r="S10" s="123">
        <f>'TOTAL com aquisicao'!S10-Aquisicao!S10</f>
        <v>0</v>
      </c>
      <c r="T10" s="142">
        <f>H10-G10</f>
        <v>0</v>
      </c>
      <c r="U10" s="127">
        <f t="shared" ref="U10:AE10" si="0">I10-H10</f>
        <v>-16.5</v>
      </c>
      <c r="V10" s="127">
        <f t="shared" si="0"/>
        <v>0</v>
      </c>
      <c r="W10" s="127">
        <f t="shared" si="0"/>
        <v>0</v>
      </c>
      <c r="X10" s="127">
        <f t="shared" si="0"/>
        <v>0</v>
      </c>
      <c r="Y10" s="127">
        <f t="shared" si="0"/>
        <v>0</v>
      </c>
      <c r="Z10" s="127">
        <f t="shared" si="0"/>
        <v>0</v>
      </c>
      <c r="AA10" s="127">
        <f t="shared" si="0"/>
        <v>0</v>
      </c>
      <c r="AB10" s="127">
        <f t="shared" si="0"/>
        <v>0</v>
      </c>
      <c r="AC10" s="127">
        <f t="shared" si="0"/>
        <v>0</v>
      </c>
      <c r="AD10" s="127">
        <f t="shared" si="0"/>
        <v>0</v>
      </c>
      <c r="AE10" s="145">
        <f t="shared" si="0"/>
        <v>0</v>
      </c>
      <c r="AF10" s="92"/>
    </row>
    <row r="11" spans="1:32" ht="21.75" customHeight="1" x14ac:dyDescent="0.25">
      <c r="A11" s="12">
        <v>2</v>
      </c>
      <c r="B11" s="46" t="s">
        <v>26</v>
      </c>
      <c r="C11" s="13" t="s">
        <v>24</v>
      </c>
      <c r="D11" s="14">
        <v>99.8</v>
      </c>
      <c r="E11" s="14">
        <v>0.9</v>
      </c>
      <c r="F11" s="28" t="s">
        <v>25</v>
      </c>
      <c r="G11" s="15">
        <f>'TOTAL com aquisicao'!G11-Aquisicao!G11</f>
        <v>16.5</v>
      </c>
      <c r="H11" s="8">
        <f>'TOTAL com aquisicao'!H11-Aquisicao!H11</f>
        <v>9.35</v>
      </c>
      <c r="I11" s="8">
        <f>'TOTAL com aquisicao'!I11-Aquisicao!I11</f>
        <v>0</v>
      </c>
      <c r="J11" s="8">
        <f>'TOTAL com aquisicao'!J11-Aquisicao!J11</f>
        <v>0</v>
      </c>
      <c r="K11" s="8">
        <f>'TOTAL com aquisicao'!K11-Aquisicao!K11</f>
        <v>0</v>
      </c>
      <c r="L11" s="8">
        <f>'TOTAL com aquisicao'!L11-Aquisicao!L11</f>
        <v>0</v>
      </c>
      <c r="M11" s="8">
        <f>'TOTAL com aquisicao'!M11-Aquisicao!M11</f>
        <v>0</v>
      </c>
      <c r="N11" s="8">
        <f>'TOTAL com aquisicao'!N11-Aquisicao!N11</f>
        <v>0</v>
      </c>
      <c r="O11" s="8">
        <f>'TOTAL com aquisicao'!O11-Aquisicao!O11</f>
        <v>0</v>
      </c>
      <c r="P11" s="8">
        <f>'TOTAL com aquisicao'!P11-Aquisicao!P11</f>
        <v>0</v>
      </c>
      <c r="Q11" s="8">
        <f>'TOTAL com aquisicao'!Q11-Aquisicao!Q11</f>
        <v>0</v>
      </c>
      <c r="R11" s="8">
        <f>'TOTAL com aquisicao'!R11-Aquisicao!R11</f>
        <v>0</v>
      </c>
      <c r="S11" s="26">
        <f>'TOTAL com aquisicao'!S11-Aquisicao!S11</f>
        <v>0</v>
      </c>
      <c r="T11" s="143">
        <f t="shared" ref="T11:T74" si="1">H11-G11</f>
        <v>-7.15</v>
      </c>
      <c r="U11" s="79">
        <f t="shared" ref="U11:U74" si="2">I11-H11</f>
        <v>-9.35</v>
      </c>
      <c r="V11" s="79">
        <f t="shared" ref="V11:V74" si="3">J11-I11</f>
        <v>0</v>
      </c>
      <c r="W11" s="79">
        <f t="shared" ref="W11:W74" si="4">K11-J11</f>
        <v>0</v>
      </c>
      <c r="X11" s="79">
        <f t="shared" ref="X11:X74" si="5">L11-K11</f>
        <v>0</v>
      </c>
      <c r="Y11" s="79">
        <f t="shared" ref="Y11:Y74" si="6">M11-L11</f>
        <v>0</v>
      </c>
      <c r="Z11" s="79">
        <f t="shared" ref="Z11:Z74" si="7">N11-M11</f>
        <v>0</v>
      </c>
      <c r="AA11" s="79">
        <f t="shared" ref="AA11:AA74" si="8">O11-N11</f>
        <v>0</v>
      </c>
      <c r="AB11" s="79">
        <f t="shared" ref="AB11:AB74" si="9">P11-O11</f>
        <v>0</v>
      </c>
      <c r="AC11" s="79">
        <f t="shared" ref="AC11:AC74" si="10">Q11-P11</f>
        <v>0</v>
      </c>
      <c r="AD11" s="79">
        <f t="shared" ref="AD11:AD74" si="11">R11-Q11</f>
        <v>0</v>
      </c>
      <c r="AE11" s="146">
        <f t="shared" ref="AE11:AE74" si="12">S11-R11</f>
        <v>0</v>
      </c>
      <c r="AF11" s="92"/>
    </row>
    <row r="12" spans="1:32" ht="21.75" customHeight="1" x14ac:dyDescent="0.25">
      <c r="A12" s="12">
        <v>3</v>
      </c>
      <c r="B12" s="46" t="s">
        <v>27</v>
      </c>
      <c r="C12" s="13" t="s">
        <v>24</v>
      </c>
      <c r="D12" s="14">
        <v>99.5</v>
      </c>
      <c r="E12" s="14">
        <v>0.79100000000000004</v>
      </c>
      <c r="F12" s="28" t="s">
        <v>25</v>
      </c>
      <c r="G12" s="15">
        <f>'TOTAL com aquisicao'!G12-Aquisicao!G12</f>
        <v>97.72999999999999</v>
      </c>
      <c r="H12" s="8">
        <f>'TOTAL com aquisicao'!H12-Aquisicao!H12</f>
        <v>97.603999999999985</v>
      </c>
      <c r="I12" s="8">
        <f>'TOTAL com aquisicao'!I12-Aquisicao!I12</f>
        <v>0</v>
      </c>
      <c r="J12" s="8">
        <f>'TOTAL com aquisicao'!J12-Aquisicao!J12</f>
        <v>0</v>
      </c>
      <c r="K12" s="8">
        <f>'TOTAL com aquisicao'!K12-Aquisicao!K12</f>
        <v>0</v>
      </c>
      <c r="L12" s="8">
        <f>'TOTAL com aquisicao'!L12-Aquisicao!L12</f>
        <v>0</v>
      </c>
      <c r="M12" s="8">
        <f>'TOTAL com aquisicao'!M12-Aquisicao!M12</f>
        <v>0</v>
      </c>
      <c r="N12" s="8">
        <f>'TOTAL com aquisicao'!N12-Aquisicao!N12</f>
        <v>0</v>
      </c>
      <c r="O12" s="8">
        <f>'TOTAL com aquisicao'!O12-Aquisicao!O12</f>
        <v>0</v>
      </c>
      <c r="P12" s="8">
        <f>'TOTAL com aquisicao'!P12-Aquisicao!P12</f>
        <v>0</v>
      </c>
      <c r="Q12" s="8">
        <f>'TOTAL com aquisicao'!Q12-Aquisicao!Q12</f>
        <v>0</v>
      </c>
      <c r="R12" s="8">
        <f>'TOTAL com aquisicao'!R12-Aquisicao!R12</f>
        <v>0</v>
      </c>
      <c r="S12" s="26">
        <f>'TOTAL com aquisicao'!S12-Aquisicao!S12</f>
        <v>0</v>
      </c>
      <c r="T12" s="143">
        <f t="shared" si="1"/>
        <v>-0.12600000000000477</v>
      </c>
      <c r="U12" s="79">
        <f t="shared" si="2"/>
        <v>-97.603999999999985</v>
      </c>
      <c r="V12" s="79">
        <f t="shared" si="3"/>
        <v>0</v>
      </c>
      <c r="W12" s="79">
        <f t="shared" si="4"/>
        <v>0</v>
      </c>
      <c r="X12" s="79">
        <f t="shared" si="5"/>
        <v>0</v>
      </c>
      <c r="Y12" s="79">
        <f t="shared" si="6"/>
        <v>0</v>
      </c>
      <c r="Z12" s="79">
        <f t="shared" si="7"/>
        <v>0</v>
      </c>
      <c r="AA12" s="79">
        <f t="shared" si="8"/>
        <v>0</v>
      </c>
      <c r="AB12" s="79">
        <f t="shared" si="9"/>
        <v>0</v>
      </c>
      <c r="AC12" s="79">
        <f t="shared" si="10"/>
        <v>0</v>
      </c>
      <c r="AD12" s="79">
        <f t="shared" si="11"/>
        <v>0</v>
      </c>
      <c r="AE12" s="146">
        <f t="shared" si="12"/>
        <v>0</v>
      </c>
      <c r="AF12" s="92"/>
    </row>
    <row r="13" spans="1:32" ht="21.75" customHeight="1" x14ac:dyDescent="0.25">
      <c r="A13" s="12">
        <v>4</v>
      </c>
      <c r="B13" s="46" t="s">
        <v>28</v>
      </c>
      <c r="C13" s="13" t="s">
        <v>29</v>
      </c>
      <c r="D13" s="17">
        <v>99.7</v>
      </c>
      <c r="E13" s="17">
        <v>1.05</v>
      </c>
      <c r="F13" s="28" t="s">
        <v>25</v>
      </c>
      <c r="G13" s="15">
        <f>'TOTAL com aquisicao'!G13-Aquisicao!G13</f>
        <v>77.056000000000012</v>
      </c>
      <c r="H13" s="8">
        <f>'TOTAL com aquisicao'!H13-Aquisicao!H13</f>
        <v>75.106000000000009</v>
      </c>
      <c r="I13" s="8">
        <f>'TOTAL com aquisicao'!I13-Aquisicao!I13</f>
        <v>0</v>
      </c>
      <c r="J13" s="8">
        <f>'TOTAL com aquisicao'!J13-Aquisicao!J13</f>
        <v>0</v>
      </c>
      <c r="K13" s="8">
        <f>'TOTAL com aquisicao'!K13-Aquisicao!K13</f>
        <v>0</v>
      </c>
      <c r="L13" s="8">
        <f>'TOTAL com aquisicao'!L13-Aquisicao!L13</f>
        <v>0</v>
      </c>
      <c r="M13" s="8">
        <f>'TOTAL com aquisicao'!M13-Aquisicao!M13</f>
        <v>0</v>
      </c>
      <c r="N13" s="8">
        <f>'TOTAL com aquisicao'!N13-Aquisicao!N13</f>
        <v>0</v>
      </c>
      <c r="O13" s="8">
        <f>'TOTAL com aquisicao'!O13-Aquisicao!O13</f>
        <v>0</v>
      </c>
      <c r="P13" s="8">
        <f>'TOTAL com aquisicao'!P13-Aquisicao!P13</f>
        <v>0</v>
      </c>
      <c r="Q13" s="8">
        <f>'TOTAL com aquisicao'!Q13-Aquisicao!Q13</f>
        <v>0</v>
      </c>
      <c r="R13" s="8">
        <f>'TOTAL com aquisicao'!R13-Aquisicao!R13</f>
        <v>0</v>
      </c>
      <c r="S13" s="26">
        <f>'TOTAL com aquisicao'!S13-Aquisicao!S13</f>
        <v>0</v>
      </c>
      <c r="T13" s="143">
        <f t="shared" si="1"/>
        <v>-1.9500000000000028</v>
      </c>
      <c r="U13" s="79">
        <f t="shared" si="2"/>
        <v>-75.106000000000009</v>
      </c>
      <c r="V13" s="79">
        <f t="shared" si="3"/>
        <v>0</v>
      </c>
      <c r="W13" s="79">
        <f t="shared" si="4"/>
        <v>0</v>
      </c>
      <c r="X13" s="79">
        <f t="shared" si="5"/>
        <v>0</v>
      </c>
      <c r="Y13" s="79">
        <f t="shared" si="6"/>
        <v>0</v>
      </c>
      <c r="Z13" s="79">
        <f t="shared" si="7"/>
        <v>0</v>
      </c>
      <c r="AA13" s="79">
        <f t="shared" si="8"/>
        <v>0</v>
      </c>
      <c r="AB13" s="79">
        <f t="shared" si="9"/>
        <v>0</v>
      </c>
      <c r="AC13" s="79">
        <f t="shared" si="10"/>
        <v>0</v>
      </c>
      <c r="AD13" s="79">
        <f t="shared" si="11"/>
        <v>0</v>
      </c>
      <c r="AE13" s="146">
        <f t="shared" si="12"/>
        <v>0</v>
      </c>
      <c r="AF13" s="92"/>
    </row>
    <row r="14" spans="1:32" ht="21.75" customHeight="1" x14ac:dyDescent="0.25">
      <c r="A14" s="12">
        <v>5</v>
      </c>
      <c r="B14" s="46" t="s">
        <v>30</v>
      </c>
      <c r="C14" s="13" t="s">
        <v>29</v>
      </c>
      <c r="D14" s="17">
        <v>99.5</v>
      </c>
      <c r="E14" s="17">
        <v>1.27</v>
      </c>
      <c r="F14" s="28" t="s">
        <v>31</v>
      </c>
      <c r="G14" s="15">
        <f>'TOTAL com aquisicao'!G14-Aquisicao!G14</f>
        <v>7.1579999999999995</v>
      </c>
      <c r="H14" s="8">
        <f>'TOTAL com aquisicao'!H14-Aquisicao!H14</f>
        <v>7.1079999999999997</v>
      </c>
      <c r="I14" s="8">
        <f>'TOTAL com aquisicao'!I14-Aquisicao!I14</f>
        <v>0</v>
      </c>
      <c r="J14" s="8">
        <f>'TOTAL com aquisicao'!J14-Aquisicao!J14</f>
        <v>0</v>
      </c>
      <c r="K14" s="8">
        <f>'TOTAL com aquisicao'!K14-Aquisicao!K14</f>
        <v>0</v>
      </c>
      <c r="L14" s="8">
        <f>'TOTAL com aquisicao'!L14-Aquisicao!L14</f>
        <v>0</v>
      </c>
      <c r="M14" s="8">
        <f>'TOTAL com aquisicao'!M14-Aquisicao!M14</f>
        <v>0</v>
      </c>
      <c r="N14" s="8">
        <f>'TOTAL com aquisicao'!N14-Aquisicao!N14</f>
        <v>0</v>
      </c>
      <c r="O14" s="8">
        <f>'TOTAL com aquisicao'!O14-Aquisicao!O14</f>
        <v>0</v>
      </c>
      <c r="P14" s="8">
        <f>'TOTAL com aquisicao'!P14-Aquisicao!P14</f>
        <v>0</v>
      </c>
      <c r="Q14" s="8">
        <f>'TOTAL com aquisicao'!Q14-Aquisicao!Q14</f>
        <v>0</v>
      </c>
      <c r="R14" s="8">
        <f>'TOTAL com aquisicao'!R14-Aquisicao!R14</f>
        <v>0</v>
      </c>
      <c r="S14" s="26">
        <f>'TOTAL com aquisicao'!S14-Aquisicao!S14</f>
        <v>0</v>
      </c>
      <c r="T14" s="143">
        <f t="shared" si="1"/>
        <v>-4.9999999999999822E-2</v>
      </c>
      <c r="U14" s="79">
        <f t="shared" si="2"/>
        <v>-7.1079999999999997</v>
      </c>
      <c r="V14" s="79">
        <f t="shared" si="3"/>
        <v>0</v>
      </c>
      <c r="W14" s="79">
        <f t="shared" si="4"/>
        <v>0</v>
      </c>
      <c r="X14" s="79">
        <f t="shared" si="5"/>
        <v>0</v>
      </c>
      <c r="Y14" s="79">
        <f t="shared" si="6"/>
        <v>0</v>
      </c>
      <c r="Z14" s="79">
        <f t="shared" si="7"/>
        <v>0</v>
      </c>
      <c r="AA14" s="79">
        <f t="shared" si="8"/>
        <v>0</v>
      </c>
      <c r="AB14" s="79">
        <f t="shared" si="9"/>
        <v>0</v>
      </c>
      <c r="AC14" s="79">
        <f t="shared" si="10"/>
        <v>0</v>
      </c>
      <c r="AD14" s="79">
        <f t="shared" si="11"/>
        <v>0</v>
      </c>
      <c r="AE14" s="146">
        <f t="shared" si="12"/>
        <v>0</v>
      </c>
      <c r="AF14" s="92"/>
    </row>
    <row r="15" spans="1:32" ht="21.75" customHeight="1" x14ac:dyDescent="0.25">
      <c r="A15" s="12">
        <v>6</v>
      </c>
      <c r="B15" s="46" t="s">
        <v>32</v>
      </c>
      <c r="C15" s="13" t="s">
        <v>29</v>
      </c>
      <c r="D15" s="17">
        <v>99.5</v>
      </c>
      <c r="E15" s="17">
        <v>1.44</v>
      </c>
      <c r="F15" s="28" t="s">
        <v>31</v>
      </c>
      <c r="G15" s="15">
        <f>'TOTAL com aquisicao'!G15-Aquisicao!G15</f>
        <v>11.455</v>
      </c>
      <c r="H15" s="8">
        <f>'TOTAL com aquisicao'!H15-Aquisicao!H15</f>
        <v>11.455</v>
      </c>
      <c r="I15" s="8">
        <f>'TOTAL com aquisicao'!I15-Aquisicao!I15</f>
        <v>0</v>
      </c>
      <c r="J15" s="8">
        <f>'TOTAL com aquisicao'!J15-Aquisicao!J15</f>
        <v>0</v>
      </c>
      <c r="K15" s="8">
        <f>'TOTAL com aquisicao'!K15-Aquisicao!K15</f>
        <v>0</v>
      </c>
      <c r="L15" s="8">
        <f>'TOTAL com aquisicao'!L15-Aquisicao!L15</f>
        <v>0</v>
      </c>
      <c r="M15" s="8">
        <f>'TOTAL com aquisicao'!M15-Aquisicao!M15</f>
        <v>0</v>
      </c>
      <c r="N15" s="8">
        <f>'TOTAL com aquisicao'!N15-Aquisicao!N15</f>
        <v>0</v>
      </c>
      <c r="O15" s="8">
        <f>'TOTAL com aquisicao'!O15-Aquisicao!O15</f>
        <v>0</v>
      </c>
      <c r="P15" s="8">
        <f>'TOTAL com aquisicao'!P15-Aquisicao!P15</f>
        <v>0</v>
      </c>
      <c r="Q15" s="8">
        <f>'TOTAL com aquisicao'!Q15-Aquisicao!Q15</f>
        <v>0</v>
      </c>
      <c r="R15" s="8">
        <f>'TOTAL com aquisicao'!R15-Aquisicao!R15</f>
        <v>0</v>
      </c>
      <c r="S15" s="26">
        <f>'TOTAL com aquisicao'!S15-Aquisicao!S15</f>
        <v>0</v>
      </c>
      <c r="T15" s="143">
        <f t="shared" si="1"/>
        <v>0</v>
      </c>
      <c r="U15" s="79">
        <f t="shared" si="2"/>
        <v>-11.455</v>
      </c>
      <c r="V15" s="79">
        <f t="shared" si="3"/>
        <v>0</v>
      </c>
      <c r="W15" s="79">
        <f t="shared" si="4"/>
        <v>0</v>
      </c>
      <c r="X15" s="79">
        <f t="shared" si="5"/>
        <v>0</v>
      </c>
      <c r="Y15" s="79">
        <f t="shared" si="6"/>
        <v>0</v>
      </c>
      <c r="Z15" s="79">
        <f t="shared" si="7"/>
        <v>0</v>
      </c>
      <c r="AA15" s="79">
        <f t="shared" si="8"/>
        <v>0</v>
      </c>
      <c r="AB15" s="79">
        <f t="shared" si="9"/>
        <v>0</v>
      </c>
      <c r="AC15" s="79">
        <f t="shared" si="10"/>
        <v>0</v>
      </c>
      <c r="AD15" s="79">
        <f t="shared" si="11"/>
        <v>0</v>
      </c>
      <c r="AE15" s="146">
        <f t="shared" si="12"/>
        <v>0</v>
      </c>
      <c r="AF15" s="92"/>
    </row>
    <row r="16" spans="1:32" ht="21.75" customHeight="1" x14ac:dyDescent="0.25">
      <c r="A16" s="12">
        <v>7</v>
      </c>
      <c r="B16" s="46" t="s">
        <v>33</v>
      </c>
      <c r="C16" s="13" t="s">
        <v>29</v>
      </c>
      <c r="D16" s="17">
        <v>48</v>
      </c>
      <c r="E16" s="17">
        <v>1.49</v>
      </c>
      <c r="F16" s="28" t="s">
        <v>25</v>
      </c>
      <c r="G16" s="15">
        <f>'TOTAL com aquisicao'!G16-Aquisicao!G16</f>
        <v>0.5</v>
      </c>
      <c r="H16" s="8">
        <f>'TOTAL com aquisicao'!H16-Aquisicao!H16</f>
        <v>0.5</v>
      </c>
      <c r="I16" s="8">
        <f>'TOTAL com aquisicao'!I16-Aquisicao!I16</f>
        <v>0</v>
      </c>
      <c r="J16" s="8">
        <f>'TOTAL com aquisicao'!J16-Aquisicao!J16</f>
        <v>0</v>
      </c>
      <c r="K16" s="8">
        <f>'TOTAL com aquisicao'!K16-Aquisicao!K16</f>
        <v>0</v>
      </c>
      <c r="L16" s="8">
        <f>'TOTAL com aquisicao'!L16-Aquisicao!L16</f>
        <v>0</v>
      </c>
      <c r="M16" s="8">
        <f>'TOTAL com aquisicao'!M16-Aquisicao!M16</f>
        <v>0</v>
      </c>
      <c r="N16" s="8">
        <f>'TOTAL com aquisicao'!N16-Aquisicao!N16</f>
        <v>0</v>
      </c>
      <c r="O16" s="8">
        <f>'TOTAL com aquisicao'!O16-Aquisicao!O16</f>
        <v>0</v>
      </c>
      <c r="P16" s="8">
        <f>'TOTAL com aquisicao'!P16-Aquisicao!P16</f>
        <v>0</v>
      </c>
      <c r="Q16" s="8">
        <f>'TOTAL com aquisicao'!Q16-Aquisicao!Q16</f>
        <v>0</v>
      </c>
      <c r="R16" s="8">
        <f>'TOTAL com aquisicao'!R16-Aquisicao!R16</f>
        <v>0</v>
      </c>
      <c r="S16" s="26">
        <f>'TOTAL com aquisicao'!S16-Aquisicao!S16</f>
        <v>0</v>
      </c>
      <c r="T16" s="143">
        <f t="shared" si="1"/>
        <v>0</v>
      </c>
      <c r="U16" s="79">
        <f t="shared" si="2"/>
        <v>-0.5</v>
      </c>
      <c r="V16" s="79">
        <f t="shared" si="3"/>
        <v>0</v>
      </c>
      <c r="W16" s="79">
        <f t="shared" si="4"/>
        <v>0</v>
      </c>
      <c r="X16" s="79">
        <f t="shared" si="5"/>
        <v>0</v>
      </c>
      <c r="Y16" s="79">
        <f t="shared" si="6"/>
        <v>0</v>
      </c>
      <c r="Z16" s="79">
        <f t="shared" si="7"/>
        <v>0</v>
      </c>
      <c r="AA16" s="79">
        <f t="shared" si="8"/>
        <v>0</v>
      </c>
      <c r="AB16" s="79">
        <f t="shared" si="9"/>
        <v>0</v>
      </c>
      <c r="AC16" s="79">
        <f t="shared" si="10"/>
        <v>0</v>
      </c>
      <c r="AD16" s="79">
        <f t="shared" si="11"/>
        <v>0</v>
      </c>
      <c r="AE16" s="146">
        <f t="shared" si="12"/>
        <v>0</v>
      </c>
      <c r="AF16" s="92"/>
    </row>
    <row r="17" spans="1:32" ht="21.75" customHeight="1" x14ac:dyDescent="0.25">
      <c r="A17" s="12">
        <v>8</v>
      </c>
      <c r="B17" s="46" t="s">
        <v>184</v>
      </c>
      <c r="C17" s="13" t="s">
        <v>29</v>
      </c>
      <c r="D17" s="17">
        <v>37</v>
      </c>
      <c r="E17" s="17">
        <v>1.19</v>
      </c>
      <c r="F17" s="28" t="s">
        <v>25</v>
      </c>
      <c r="G17" s="15">
        <f>'TOTAL com aquisicao'!G17-Aquisicao!G17</f>
        <v>147.09899999999999</v>
      </c>
      <c r="H17" s="8">
        <f>'TOTAL com aquisicao'!H17-Aquisicao!H17</f>
        <v>129.79900000000001</v>
      </c>
      <c r="I17" s="8">
        <f>'TOTAL com aquisicao'!I17-Aquisicao!I17</f>
        <v>0</v>
      </c>
      <c r="J17" s="8">
        <f>'TOTAL com aquisicao'!J17-Aquisicao!J17</f>
        <v>0</v>
      </c>
      <c r="K17" s="8">
        <f>'TOTAL com aquisicao'!K17-Aquisicao!K17</f>
        <v>0</v>
      </c>
      <c r="L17" s="8">
        <f>'TOTAL com aquisicao'!L17-Aquisicao!L17</f>
        <v>0</v>
      </c>
      <c r="M17" s="8">
        <f>'TOTAL com aquisicao'!M17-Aquisicao!M17</f>
        <v>0</v>
      </c>
      <c r="N17" s="8">
        <f>'TOTAL com aquisicao'!N17-Aquisicao!N17</f>
        <v>0</v>
      </c>
      <c r="O17" s="8">
        <f>'TOTAL com aquisicao'!O17-Aquisicao!O17</f>
        <v>0</v>
      </c>
      <c r="P17" s="8">
        <f>'TOTAL com aquisicao'!P17-Aquisicao!P17</f>
        <v>0</v>
      </c>
      <c r="Q17" s="8">
        <f>'TOTAL com aquisicao'!Q17-Aquisicao!Q17</f>
        <v>0</v>
      </c>
      <c r="R17" s="8">
        <f>'TOTAL com aquisicao'!R17-Aquisicao!R17</f>
        <v>0</v>
      </c>
      <c r="S17" s="26">
        <f>'TOTAL com aquisicao'!S17-Aquisicao!S17</f>
        <v>0</v>
      </c>
      <c r="T17" s="143">
        <f t="shared" si="1"/>
        <v>-17.299999999999983</v>
      </c>
      <c r="U17" s="79">
        <f t="shared" si="2"/>
        <v>-129.79900000000001</v>
      </c>
      <c r="V17" s="79">
        <f t="shared" si="3"/>
        <v>0</v>
      </c>
      <c r="W17" s="79">
        <f t="shared" si="4"/>
        <v>0</v>
      </c>
      <c r="X17" s="79">
        <f t="shared" si="5"/>
        <v>0</v>
      </c>
      <c r="Y17" s="79">
        <f t="shared" si="6"/>
        <v>0</v>
      </c>
      <c r="Z17" s="79">
        <f t="shared" si="7"/>
        <v>0</v>
      </c>
      <c r="AA17" s="79">
        <f t="shared" si="8"/>
        <v>0</v>
      </c>
      <c r="AB17" s="79">
        <f t="shared" si="9"/>
        <v>0</v>
      </c>
      <c r="AC17" s="79">
        <f t="shared" si="10"/>
        <v>0</v>
      </c>
      <c r="AD17" s="79">
        <f t="shared" si="11"/>
        <v>0</v>
      </c>
      <c r="AE17" s="146">
        <f t="shared" si="12"/>
        <v>0</v>
      </c>
      <c r="AF17" s="92"/>
    </row>
    <row r="18" spans="1:32" ht="21.75" customHeight="1" x14ac:dyDescent="0.25">
      <c r="A18" s="12">
        <v>9</v>
      </c>
      <c r="B18" s="46" t="s">
        <v>34</v>
      </c>
      <c r="C18" s="13" t="s">
        <v>29</v>
      </c>
      <c r="D18" s="17">
        <v>0.8</v>
      </c>
      <c r="E18" s="17">
        <v>1.01</v>
      </c>
      <c r="F18" s="28" t="s">
        <v>25</v>
      </c>
      <c r="G18" s="15">
        <f>'TOTAL com aquisicao'!G18-Aquisicao!G18</f>
        <v>1</v>
      </c>
      <c r="H18" s="8">
        <f>'TOTAL com aquisicao'!H18-Aquisicao!H18</f>
        <v>1</v>
      </c>
      <c r="I18" s="8">
        <f>'TOTAL com aquisicao'!I18-Aquisicao!I18</f>
        <v>0</v>
      </c>
      <c r="J18" s="8">
        <f>'TOTAL com aquisicao'!J18-Aquisicao!J18</f>
        <v>0</v>
      </c>
      <c r="K18" s="8">
        <f>'TOTAL com aquisicao'!K18-Aquisicao!K18</f>
        <v>0</v>
      </c>
      <c r="L18" s="8">
        <f>'TOTAL com aquisicao'!L18-Aquisicao!L18</f>
        <v>0</v>
      </c>
      <c r="M18" s="8">
        <f>'TOTAL com aquisicao'!M18-Aquisicao!M18</f>
        <v>0</v>
      </c>
      <c r="N18" s="8">
        <f>'TOTAL com aquisicao'!N18-Aquisicao!N18</f>
        <v>0</v>
      </c>
      <c r="O18" s="8">
        <f>'TOTAL com aquisicao'!O18-Aquisicao!O18</f>
        <v>0</v>
      </c>
      <c r="P18" s="8">
        <f>'TOTAL com aquisicao'!P18-Aquisicao!P18</f>
        <v>0</v>
      </c>
      <c r="Q18" s="8">
        <f>'TOTAL com aquisicao'!Q18-Aquisicao!Q18</f>
        <v>0</v>
      </c>
      <c r="R18" s="8">
        <f>'TOTAL com aquisicao'!R18-Aquisicao!R18</f>
        <v>0</v>
      </c>
      <c r="S18" s="26">
        <f>'TOTAL com aquisicao'!S18-Aquisicao!S18</f>
        <v>0</v>
      </c>
      <c r="T18" s="143">
        <f t="shared" si="1"/>
        <v>0</v>
      </c>
      <c r="U18" s="79">
        <f t="shared" si="2"/>
        <v>-1</v>
      </c>
      <c r="V18" s="79">
        <f t="shared" si="3"/>
        <v>0</v>
      </c>
      <c r="W18" s="79">
        <f t="shared" si="4"/>
        <v>0</v>
      </c>
      <c r="X18" s="79">
        <f t="shared" si="5"/>
        <v>0</v>
      </c>
      <c r="Y18" s="79">
        <f t="shared" si="6"/>
        <v>0</v>
      </c>
      <c r="Z18" s="79">
        <f t="shared" si="7"/>
        <v>0</v>
      </c>
      <c r="AA18" s="79">
        <f t="shared" si="8"/>
        <v>0</v>
      </c>
      <c r="AB18" s="79">
        <f t="shared" si="9"/>
        <v>0</v>
      </c>
      <c r="AC18" s="79">
        <f t="shared" si="10"/>
        <v>0</v>
      </c>
      <c r="AD18" s="79">
        <f t="shared" si="11"/>
        <v>0</v>
      </c>
      <c r="AE18" s="146">
        <f t="shared" si="12"/>
        <v>0</v>
      </c>
      <c r="AF18" s="92"/>
    </row>
    <row r="19" spans="1:32" ht="21.75" customHeight="1" x14ac:dyDescent="0.25">
      <c r="A19" s="12">
        <v>10</v>
      </c>
      <c r="B19" s="46" t="s">
        <v>35</v>
      </c>
      <c r="C19" s="13" t="s">
        <v>29</v>
      </c>
      <c r="D19" s="17">
        <v>8</v>
      </c>
      <c r="E19" s="17">
        <v>1.01</v>
      </c>
      <c r="F19" s="28" t="s">
        <v>25</v>
      </c>
      <c r="G19" s="15">
        <f>'TOTAL com aquisicao'!G19-Aquisicao!G19</f>
        <v>1</v>
      </c>
      <c r="H19" s="8">
        <f>'TOTAL com aquisicao'!H19-Aquisicao!H19</f>
        <v>1</v>
      </c>
      <c r="I19" s="8">
        <f>'TOTAL com aquisicao'!I19-Aquisicao!I19</f>
        <v>0</v>
      </c>
      <c r="J19" s="8">
        <f>'TOTAL com aquisicao'!J19-Aquisicao!J19</f>
        <v>0</v>
      </c>
      <c r="K19" s="8">
        <f>'TOTAL com aquisicao'!K19-Aquisicao!K19</f>
        <v>0</v>
      </c>
      <c r="L19" s="8">
        <f>'TOTAL com aquisicao'!L19-Aquisicao!L19</f>
        <v>0</v>
      </c>
      <c r="M19" s="8">
        <f>'TOTAL com aquisicao'!M19-Aquisicao!M19</f>
        <v>0</v>
      </c>
      <c r="N19" s="8">
        <f>'TOTAL com aquisicao'!N19-Aquisicao!N19</f>
        <v>0</v>
      </c>
      <c r="O19" s="8">
        <f>'TOTAL com aquisicao'!O19-Aquisicao!O19</f>
        <v>0</v>
      </c>
      <c r="P19" s="8">
        <f>'TOTAL com aquisicao'!P19-Aquisicao!P19</f>
        <v>0</v>
      </c>
      <c r="Q19" s="8">
        <f>'TOTAL com aquisicao'!Q19-Aquisicao!Q19</f>
        <v>0</v>
      </c>
      <c r="R19" s="8">
        <f>'TOTAL com aquisicao'!R19-Aquisicao!R19</f>
        <v>0</v>
      </c>
      <c r="S19" s="26">
        <f>'TOTAL com aquisicao'!S19-Aquisicao!S19</f>
        <v>0</v>
      </c>
      <c r="T19" s="143">
        <f t="shared" si="1"/>
        <v>0</v>
      </c>
      <c r="U19" s="79">
        <f t="shared" si="2"/>
        <v>-1</v>
      </c>
      <c r="V19" s="79">
        <f t="shared" si="3"/>
        <v>0</v>
      </c>
      <c r="W19" s="79">
        <f t="shared" si="4"/>
        <v>0</v>
      </c>
      <c r="X19" s="79">
        <f t="shared" si="5"/>
        <v>0</v>
      </c>
      <c r="Y19" s="79">
        <f t="shared" si="6"/>
        <v>0</v>
      </c>
      <c r="Z19" s="79">
        <f t="shared" si="7"/>
        <v>0</v>
      </c>
      <c r="AA19" s="79">
        <f t="shared" si="8"/>
        <v>0</v>
      </c>
      <c r="AB19" s="79">
        <f t="shared" si="9"/>
        <v>0</v>
      </c>
      <c r="AC19" s="79">
        <f t="shared" si="10"/>
        <v>0</v>
      </c>
      <c r="AD19" s="79">
        <f t="shared" si="11"/>
        <v>0</v>
      </c>
      <c r="AE19" s="146">
        <f t="shared" si="12"/>
        <v>0</v>
      </c>
      <c r="AF19" s="92"/>
    </row>
    <row r="20" spans="1:32" ht="21.75" customHeight="1" x14ac:dyDescent="0.25">
      <c r="A20" s="12">
        <v>11</v>
      </c>
      <c r="B20" s="46" t="s">
        <v>36</v>
      </c>
      <c r="C20" s="13" t="s">
        <v>29</v>
      </c>
      <c r="D20" s="17">
        <v>86</v>
      </c>
      <c r="E20" s="17">
        <v>1.2</v>
      </c>
      <c r="F20" s="28" t="s">
        <v>25</v>
      </c>
      <c r="G20" s="15">
        <f>'TOTAL com aquisicao'!G20-Aquisicao!G20</f>
        <v>11.6</v>
      </c>
      <c r="H20" s="8">
        <f>'TOTAL com aquisicao'!H20-Aquisicao!H20</f>
        <v>11.6</v>
      </c>
      <c r="I20" s="8">
        <f>'TOTAL com aquisicao'!I20-Aquisicao!I20</f>
        <v>0</v>
      </c>
      <c r="J20" s="8">
        <f>'TOTAL com aquisicao'!J20-Aquisicao!J20</f>
        <v>0</v>
      </c>
      <c r="K20" s="8">
        <f>'TOTAL com aquisicao'!K20-Aquisicao!K20</f>
        <v>0</v>
      </c>
      <c r="L20" s="8">
        <f>'TOTAL com aquisicao'!L20-Aquisicao!L20</f>
        <v>0</v>
      </c>
      <c r="M20" s="8">
        <f>'TOTAL com aquisicao'!M20-Aquisicao!M20</f>
        <v>0</v>
      </c>
      <c r="N20" s="8">
        <f>'TOTAL com aquisicao'!N20-Aquisicao!N20</f>
        <v>0</v>
      </c>
      <c r="O20" s="8">
        <f>'TOTAL com aquisicao'!O20-Aquisicao!O20</f>
        <v>0</v>
      </c>
      <c r="P20" s="8">
        <f>'TOTAL com aquisicao'!P20-Aquisicao!P20</f>
        <v>0</v>
      </c>
      <c r="Q20" s="8">
        <f>'TOTAL com aquisicao'!Q20-Aquisicao!Q20</f>
        <v>0</v>
      </c>
      <c r="R20" s="8">
        <f>'TOTAL com aquisicao'!R20-Aquisicao!R20</f>
        <v>0</v>
      </c>
      <c r="S20" s="26">
        <f>'TOTAL com aquisicao'!S20-Aquisicao!S20</f>
        <v>0</v>
      </c>
      <c r="T20" s="143">
        <f t="shared" si="1"/>
        <v>0</v>
      </c>
      <c r="U20" s="79">
        <f t="shared" si="2"/>
        <v>-11.6</v>
      </c>
      <c r="V20" s="79">
        <f t="shared" si="3"/>
        <v>0</v>
      </c>
      <c r="W20" s="79">
        <f t="shared" si="4"/>
        <v>0</v>
      </c>
      <c r="X20" s="79">
        <f t="shared" si="5"/>
        <v>0</v>
      </c>
      <c r="Y20" s="79">
        <f t="shared" si="6"/>
        <v>0</v>
      </c>
      <c r="Z20" s="79">
        <f t="shared" si="7"/>
        <v>0</v>
      </c>
      <c r="AA20" s="79">
        <f t="shared" si="8"/>
        <v>0</v>
      </c>
      <c r="AB20" s="79">
        <f t="shared" si="9"/>
        <v>0</v>
      </c>
      <c r="AC20" s="79">
        <f t="shared" si="10"/>
        <v>0</v>
      </c>
      <c r="AD20" s="79">
        <f t="shared" si="11"/>
        <v>0</v>
      </c>
      <c r="AE20" s="146">
        <f t="shared" si="12"/>
        <v>0</v>
      </c>
      <c r="AF20" s="92"/>
    </row>
    <row r="21" spans="1:32" ht="21.75" customHeight="1" x14ac:dyDescent="0.25">
      <c r="A21" s="12">
        <v>12</v>
      </c>
      <c r="B21" s="47" t="s">
        <v>37</v>
      </c>
      <c r="C21" s="18" t="s">
        <v>29</v>
      </c>
      <c r="D21" s="17">
        <v>98</v>
      </c>
      <c r="E21" s="17">
        <v>1.22</v>
      </c>
      <c r="F21" s="28" t="s">
        <v>25</v>
      </c>
      <c r="G21" s="15">
        <f>'TOTAL com aquisicao'!G21-Aquisicao!G21</f>
        <v>0</v>
      </c>
      <c r="H21" s="8">
        <f>'TOTAL com aquisicao'!H21-Aquisicao!H21</f>
        <v>0</v>
      </c>
      <c r="I21" s="8">
        <f>'TOTAL com aquisicao'!I21-Aquisicao!I21</f>
        <v>0</v>
      </c>
      <c r="J21" s="8">
        <f>'TOTAL com aquisicao'!J21-Aquisicao!J21</f>
        <v>0</v>
      </c>
      <c r="K21" s="8">
        <f>'TOTAL com aquisicao'!K21-Aquisicao!K21</f>
        <v>0</v>
      </c>
      <c r="L21" s="8">
        <f>'TOTAL com aquisicao'!L21-Aquisicao!L21</f>
        <v>0</v>
      </c>
      <c r="M21" s="8">
        <f>'TOTAL com aquisicao'!M21-Aquisicao!M21</f>
        <v>0</v>
      </c>
      <c r="N21" s="8">
        <f>'TOTAL com aquisicao'!N21-Aquisicao!N21</f>
        <v>0</v>
      </c>
      <c r="O21" s="8">
        <f>'TOTAL com aquisicao'!O21-Aquisicao!O21</f>
        <v>0</v>
      </c>
      <c r="P21" s="8">
        <f>'TOTAL com aquisicao'!P21-Aquisicao!P21</f>
        <v>0</v>
      </c>
      <c r="Q21" s="8">
        <f>'TOTAL com aquisicao'!Q21-Aquisicao!Q21</f>
        <v>0</v>
      </c>
      <c r="R21" s="8">
        <f>'TOTAL com aquisicao'!R21-Aquisicao!R21</f>
        <v>0</v>
      </c>
      <c r="S21" s="26">
        <f>'TOTAL com aquisicao'!S21-Aquisicao!S21</f>
        <v>0</v>
      </c>
      <c r="T21" s="143">
        <f t="shared" si="1"/>
        <v>0</v>
      </c>
      <c r="U21" s="79">
        <f t="shared" si="2"/>
        <v>0</v>
      </c>
      <c r="V21" s="79">
        <f t="shared" si="3"/>
        <v>0</v>
      </c>
      <c r="W21" s="79">
        <f t="shared" si="4"/>
        <v>0</v>
      </c>
      <c r="X21" s="79">
        <f t="shared" si="5"/>
        <v>0</v>
      </c>
      <c r="Y21" s="79">
        <f t="shared" si="6"/>
        <v>0</v>
      </c>
      <c r="Z21" s="79">
        <f t="shared" si="7"/>
        <v>0</v>
      </c>
      <c r="AA21" s="79">
        <f t="shared" si="8"/>
        <v>0</v>
      </c>
      <c r="AB21" s="79">
        <f t="shared" si="9"/>
        <v>0</v>
      </c>
      <c r="AC21" s="79">
        <f t="shared" si="10"/>
        <v>0</v>
      </c>
      <c r="AD21" s="79">
        <f t="shared" si="11"/>
        <v>0</v>
      </c>
      <c r="AE21" s="146">
        <f t="shared" si="12"/>
        <v>0</v>
      </c>
      <c r="AF21" s="92"/>
    </row>
    <row r="22" spans="1:32" ht="21.75" customHeight="1" x14ac:dyDescent="0.25">
      <c r="A22" s="12">
        <v>13</v>
      </c>
      <c r="B22" s="46" t="s">
        <v>38</v>
      </c>
      <c r="C22" s="13" t="s">
        <v>29</v>
      </c>
      <c r="D22" s="17">
        <v>98</v>
      </c>
      <c r="E22" s="17">
        <v>1.83</v>
      </c>
      <c r="F22" s="28" t="s">
        <v>25</v>
      </c>
      <c r="G22" s="15">
        <f>'TOTAL com aquisicao'!G22-Aquisicao!G22</f>
        <v>76.359000000000009</v>
      </c>
      <c r="H22" s="8">
        <f>'TOTAL com aquisicao'!H22-Aquisicao!H22</f>
        <v>71.601000000000013</v>
      </c>
      <c r="I22" s="8">
        <f>'TOTAL com aquisicao'!I22-Aquisicao!I22</f>
        <v>0</v>
      </c>
      <c r="J22" s="8">
        <f>'TOTAL com aquisicao'!J22-Aquisicao!J22</f>
        <v>0</v>
      </c>
      <c r="K22" s="8">
        <f>'TOTAL com aquisicao'!K22-Aquisicao!K22</f>
        <v>0</v>
      </c>
      <c r="L22" s="8">
        <f>'TOTAL com aquisicao'!L22-Aquisicao!L22</f>
        <v>0</v>
      </c>
      <c r="M22" s="8">
        <f>'TOTAL com aquisicao'!M22-Aquisicao!M22</f>
        <v>0</v>
      </c>
      <c r="N22" s="8">
        <f>'TOTAL com aquisicao'!N22-Aquisicao!N22</f>
        <v>0</v>
      </c>
      <c r="O22" s="8">
        <f>'TOTAL com aquisicao'!O22-Aquisicao!O22</f>
        <v>0</v>
      </c>
      <c r="P22" s="8">
        <f>'TOTAL com aquisicao'!P22-Aquisicao!P22</f>
        <v>0</v>
      </c>
      <c r="Q22" s="8">
        <f>'TOTAL com aquisicao'!Q22-Aquisicao!Q22</f>
        <v>0</v>
      </c>
      <c r="R22" s="8">
        <f>'TOTAL com aquisicao'!R22-Aquisicao!R22</f>
        <v>0</v>
      </c>
      <c r="S22" s="26">
        <f>'TOTAL com aquisicao'!S22-Aquisicao!S22</f>
        <v>0</v>
      </c>
      <c r="T22" s="143">
        <f t="shared" si="1"/>
        <v>-4.7579999999999956</v>
      </c>
      <c r="U22" s="79">
        <f t="shared" si="2"/>
        <v>-71.601000000000013</v>
      </c>
      <c r="V22" s="79">
        <f t="shared" si="3"/>
        <v>0</v>
      </c>
      <c r="W22" s="79">
        <f t="shared" si="4"/>
        <v>0</v>
      </c>
      <c r="X22" s="79">
        <f t="shared" si="5"/>
        <v>0</v>
      </c>
      <c r="Y22" s="79">
        <f t="shared" si="6"/>
        <v>0</v>
      </c>
      <c r="Z22" s="79">
        <f t="shared" si="7"/>
        <v>0</v>
      </c>
      <c r="AA22" s="79">
        <f t="shared" si="8"/>
        <v>0</v>
      </c>
      <c r="AB22" s="79">
        <f t="shared" si="9"/>
        <v>0</v>
      </c>
      <c r="AC22" s="79">
        <f t="shared" si="10"/>
        <v>0</v>
      </c>
      <c r="AD22" s="79">
        <f t="shared" si="11"/>
        <v>0</v>
      </c>
      <c r="AE22" s="146">
        <f t="shared" si="12"/>
        <v>0</v>
      </c>
      <c r="AF22" s="92"/>
    </row>
    <row r="23" spans="1:32" ht="21.75" customHeight="1" x14ac:dyDescent="0.25">
      <c r="A23" s="12">
        <v>14</v>
      </c>
      <c r="B23" s="46" t="s">
        <v>39</v>
      </c>
      <c r="C23" s="13" t="s">
        <v>40</v>
      </c>
      <c r="D23" s="17">
        <v>99</v>
      </c>
      <c r="E23" s="17">
        <v>1.08</v>
      </c>
      <c r="F23" s="28" t="s">
        <v>25</v>
      </c>
      <c r="G23" s="15">
        <f>'TOTAL com aquisicao'!G23-Aquisicao!G23</f>
        <v>31.09</v>
      </c>
      <c r="H23" s="8">
        <f>'TOTAL com aquisicao'!H23-Aquisicao!H23</f>
        <v>29.09</v>
      </c>
      <c r="I23" s="8">
        <f>'TOTAL com aquisicao'!I23-Aquisicao!I23</f>
        <v>0</v>
      </c>
      <c r="J23" s="8">
        <f>'TOTAL com aquisicao'!J23-Aquisicao!J23</f>
        <v>0</v>
      </c>
      <c r="K23" s="8">
        <f>'TOTAL com aquisicao'!K23-Aquisicao!K23</f>
        <v>0</v>
      </c>
      <c r="L23" s="8">
        <f>'TOTAL com aquisicao'!L23-Aquisicao!L23</f>
        <v>0</v>
      </c>
      <c r="M23" s="8">
        <f>'TOTAL com aquisicao'!M23-Aquisicao!M23</f>
        <v>0</v>
      </c>
      <c r="N23" s="8">
        <f>'TOTAL com aquisicao'!N23-Aquisicao!N23</f>
        <v>0</v>
      </c>
      <c r="O23" s="8">
        <f>'TOTAL com aquisicao'!O23-Aquisicao!O23</f>
        <v>0</v>
      </c>
      <c r="P23" s="8">
        <f>'TOTAL com aquisicao'!P23-Aquisicao!P23</f>
        <v>0</v>
      </c>
      <c r="Q23" s="8">
        <f>'TOTAL com aquisicao'!Q23-Aquisicao!Q23</f>
        <v>0</v>
      </c>
      <c r="R23" s="8">
        <f>'TOTAL com aquisicao'!R23-Aquisicao!R23</f>
        <v>0</v>
      </c>
      <c r="S23" s="26">
        <f>'TOTAL com aquisicao'!S23-Aquisicao!S23</f>
        <v>0</v>
      </c>
      <c r="T23" s="143">
        <f t="shared" si="1"/>
        <v>-2</v>
      </c>
      <c r="U23" s="79">
        <f t="shared" si="2"/>
        <v>-29.09</v>
      </c>
      <c r="V23" s="79">
        <f t="shared" si="3"/>
        <v>0</v>
      </c>
      <c r="W23" s="79">
        <f t="shared" si="4"/>
        <v>0</v>
      </c>
      <c r="X23" s="79">
        <f t="shared" si="5"/>
        <v>0</v>
      </c>
      <c r="Y23" s="79">
        <f t="shared" si="6"/>
        <v>0</v>
      </c>
      <c r="Z23" s="79">
        <f t="shared" si="7"/>
        <v>0</v>
      </c>
      <c r="AA23" s="79">
        <f t="shared" si="8"/>
        <v>0</v>
      </c>
      <c r="AB23" s="79">
        <f t="shared" si="9"/>
        <v>0</v>
      </c>
      <c r="AC23" s="79">
        <f t="shared" si="10"/>
        <v>0</v>
      </c>
      <c r="AD23" s="79">
        <f t="shared" si="11"/>
        <v>0</v>
      </c>
      <c r="AE23" s="146">
        <f t="shared" si="12"/>
        <v>0</v>
      </c>
      <c r="AF23" s="92"/>
    </row>
    <row r="24" spans="1:32" ht="21.75" customHeight="1" x14ac:dyDescent="0.25">
      <c r="A24" s="12">
        <v>15</v>
      </c>
      <c r="B24" s="46" t="s">
        <v>41</v>
      </c>
      <c r="C24" s="13" t="s">
        <v>42</v>
      </c>
      <c r="D24" s="17">
        <v>100</v>
      </c>
      <c r="E24" s="17">
        <v>2.17</v>
      </c>
      <c r="F24" s="28" t="s">
        <v>31</v>
      </c>
      <c r="G24" s="15">
        <f>'TOTAL com aquisicao'!G24-Aquisicao!G24</f>
        <v>6.67</v>
      </c>
      <c r="H24" s="8">
        <f>'TOTAL com aquisicao'!H24-Aquisicao!H24</f>
        <v>6.67</v>
      </c>
      <c r="I24" s="8">
        <f>'TOTAL com aquisicao'!I24-Aquisicao!I24</f>
        <v>0</v>
      </c>
      <c r="J24" s="8">
        <f>'TOTAL com aquisicao'!J24-Aquisicao!J24</f>
        <v>0</v>
      </c>
      <c r="K24" s="8">
        <f>'TOTAL com aquisicao'!K24-Aquisicao!K24</f>
        <v>0</v>
      </c>
      <c r="L24" s="8">
        <f>'TOTAL com aquisicao'!L24-Aquisicao!L24</f>
        <v>0</v>
      </c>
      <c r="M24" s="8">
        <f>'TOTAL com aquisicao'!M24-Aquisicao!M24</f>
        <v>0</v>
      </c>
      <c r="N24" s="8">
        <f>'TOTAL com aquisicao'!N24-Aquisicao!N24</f>
        <v>0</v>
      </c>
      <c r="O24" s="8">
        <f>'TOTAL com aquisicao'!O24-Aquisicao!O24</f>
        <v>0</v>
      </c>
      <c r="P24" s="8">
        <f>'TOTAL com aquisicao'!P24-Aquisicao!P24</f>
        <v>0</v>
      </c>
      <c r="Q24" s="8">
        <f>'TOTAL com aquisicao'!Q24-Aquisicao!Q24</f>
        <v>0</v>
      </c>
      <c r="R24" s="8">
        <f>'TOTAL com aquisicao'!R24-Aquisicao!R24</f>
        <v>0</v>
      </c>
      <c r="S24" s="26">
        <f>'TOTAL com aquisicao'!S24-Aquisicao!S24</f>
        <v>0</v>
      </c>
      <c r="T24" s="143">
        <f t="shared" si="1"/>
        <v>0</v>
      </c>
      <c r="U24" s="79">
        <f t="shared" si="2"/>
        <v>-6.67</v>
      </c>
      <c r="V24" s="79">
        <f t="shared" si="3"/>
        <v>0</v>
      </c>
      <c r="W24" s="79">
        <f t="shared" si="4"/>
        <v>0</v>
      </c>
      <c r="X24" s="79">
        <f t="shared" si="5"/>
        <v>0</v>
      </c>
      <c r="Y24" s="79">
        <f t="shared" si="6"/>
        <v>0</v>
      </c>
      <c r="Z24" s="79">
        <f t="shared" si="7"/>
        <v>0</v>
      </c>
      <c r="AA24" s="79">
        <f t="shared" si="8"/>
        <v>0</v>
      </c>
      <c r="AB24" s="79">
        <f t="shared" si="9"/>
        <v>0</v>
      </c>
      <c r="AC24" s="79">
        <f t="shared" si="10"/>
        <v>0</v>
      </c>
      <c r="AD24" s="79">
        <f t="shared" si="11"/>
        <v>0</v>
      </c>
      <c r="AE24" s="146">
        <f t="shared" si="12"/>
        <v>0</v>
      </c>
      <c r="AF24" s="92"/>
    </row>
    <row r="25" spans="1:32" ht="21.75" customHeight="1" x14ac:dyDescent="0.25">
      <c r="A25" s="12">
        <v>16</v>
      </c>
      <c r="B25" s="46" t="s">
        <v>43</v>
      </c>
      <c r="C25" s="13" t="s">
        <v>40</v>
      </c>
      <c r="D25" s="17">
        <v>98</v>
      </c>
      <c r="E25" s="17">
        <v>1.07</v>
      </c>
      <c r="F25" s="28" t="s">
        <v>31</v>
      </c>
      <c r="G25" s="15">
        <f>'TOTAL com aquisicao'!G25-Aquisicao!G25</f>
        <v>0.10300000000000001</v>
      </c>
      <c r="H25" s="8">
        <f>'TOTAL com aquisicao'!H25-Aquisicao!H25</f>
        <v>7.8000000000000014E-2</v>
      </c>
      <c r="I25" s="8">
        <f>'TOTAL com aquisicao'!I25-Aquisicao!I25</f>
        <v>0</v>
      </c>
      <c r="J25" s="8">
        <f>'TOTAL com aquisicao'!J25-Aquisicao!J25</f>
        <v>0</v>
      </c>
      <c r="K25" s="8">
        <f>'TOTAL com aquisicao'!K25-Aquisicao!K25</f>
        <v>0</v>
      </c>
      <c r="L25" s="8">
        <f>'TOTAL com aquisicao'!L25-Aquisicao!L25</f>
        <v>0</v>
      </c>
      <c r="M25" s="8">
        <f>'TOTAL com aquisicao'!M25-Aquisicao!M25</f>
        <v>0</v>
      </c>
      <c r="N25" s="8">
        <f>'TOTAL com aquisicao'!N25-Aquisicao!N25</f>
        <v>0</v>
      </c>
      <c r="O25" s="8">
        <f>'TOTAL com aquisicao'!O25-Aquisicao!O25</f>
        <v>0</v>
      </c>
      <c r="P25" s="8">
        <f>'TOTAL com aquisicao'!P25-Aquisicao!P25</f>
        <v>0</v>
      </c>
      <c r="Q25" s="8">
        <f>'TOTAL com aquisicao'!Q25-Aquisicao!Q25</f>
        <v>0</v>
      </c>
      <c r="R25" s="8">
        <f>'TOTAL com aquisicao'!R25-Aquisicao!R25</f>
        <v>0</v>
      </c>
      <c r="S25" s="26">
        <f>'TOTAL com aquisicao'!S25-Aquisicao!S25</f>
        <v>0</v>
      </c>
      <c r="T25" s="143">
        <f t="shared" si="1"/>
        <v>-2.4999999999999994E-2</v>
      </c>
      <c r="U25" s="79">
        <f t="shared" si="2"/>
        <v>-7.8000000000000014E-2</v>
      </c>
      <c r="V25" s="79">
        <f t="shared" si="3"/>
        <v>0</v>
      </c>
      <c r="W25" s="79">
        <f t="shared" si="4"/>
        <v>0</v>
      </c>
      <c r="X25" s="79">
        <f t="shared" si="5"/>
        <v>0</v>
      </c>
      <c r="Y25" s="79">
        <f t="shared" si="6"/>
        <v>0</v>
      </c>
      <c r="Z25" s="79">
        <f t="shared" si="7"/>
        <v>0</v>
      </c>
      <c r="AA25" s="79">
        <f t="shared" si="8"/>
        <v>0</v>
      </c>
      <c r="AB25" s="79">
        <f t="shared" si="9"/>
        <v>0</v>
      </c>
      <c r="AC25" s="79">
        <f t="shared" si="10"/>
        <v>0</v>
      </c>
      <c r="AD25" s="79">
        <f t="shared" si="11"/>
        <v>0</v>
      </c>
      <c r="AE25" s="146">
        <f t="shared" si="12"/>
        <v>0</v>
      </c>
      <c r="AF25" s="92"/>
    </row>
    <row r="26" spans="1:32" ht="21.75" customHeight="1" x14ac:dyDescent="0.25">
      <c r="A26" s="12">
        <v>17</v>
      </c>
      <c r="B26" s="46" t="s">
        <v>44</v>
      </c>
      <c r="C26" s="13" t="s">
        <v>40</v>
      </c>
      <c r="D26" s="17">
        <v>98</v>
      </c>
      <c r="E26" s="17">
        <v>0.74</v>
      </c>
      <c r="F26" s="28" t="s">
        <v>25</v>
      </c>
      <c r="G26" s="15">
        <f>'TOTAL com aquisicao'!G26-Aquisicao!G26</f>
        <v>2</v>
      </c>
      <c r="H26" s="8">
        <f>'TOTAL com aquisicao'!H26-Aquisicao!H26</f>
        <v>2</v>
      </c>
      <c r="I26" s="8">
        <f>'TOTAL com aquisicao'!I26-Aquisicao!I26</f>
        <v>0</v>
      </c>
      <c r="J26" s="8">
        <f>'TOTAL com aquisicao'!J26-Aquisicao!J26</f>
        <v>0</v>
      </c>
      <c r="K26" s="8">
        <f>'TOTAL com aquisicao'!K26-Aquisicao!K26</f>
        <v>0</v>
      </c>
      <c r="L26" s="8">
        <f>'TOTAL com aquisicao'!L26-Aquisicao!L26</f>
        <v>0</v>
      </c>
      <c r="M26" s="8">
        <f>'TOTAL com aquisicao'!M26-Aquisicao!M26</f>
        <v>0</v>
      </c>
      <c r="N26" s="8">
        <f>'TOTAL com aquisicao'!N26-Aquisicao!N26</f>
        <v>0</v>
      </c>
      <c r="O26" s="8">
        <f>'TOTAL com aquisicao'!O26-Aquisicao!O26</f>
        <v>0</v>
      </c>
      <c r="P26" s="8">
        <f>'TOTAL com aquisicao'!P26-Aquisicao!P26</f>
        <v>0</v>
      </c>
      <c r="Q26" s="8">
        <f>'TOTAL com aquisicao'!Q26-Aquisicao!Q26</f>
        <v>0</v>
      </c>
      <c r="R26" s="8">
        <f>'TOTAL com aquisicao'!R26-Aquisicao!R26</f>
        <v>0</v>
      </c>
      <c r="S26" s="26">
        <f>'TOTAL com aquisicao'!S26-Aquisicao!S26</f>
        <v>0</v>
      </c>
      <c r="T26" s="143">
        <f t="shared" si="1"/>
        <v>0</v>
      </c>
      <c r="U26" s="79">
        <f t="shared" si="2"/>
        <v>-2</v>
      </c>
      <c r="V26" s="79">
        <f t="shared" si="3"/>
        <v>0</v>
      </c>
      <c r="W26" s="79">
        <f t="shared" si="4"/>
        <v>0</v>
      </c>
      <c r="X26" s="79">
        <f t="shared" si="5"/>
        <v>0</v>
      </c>
      <c r="Y26" s="79">
        <f t="shared" si="6"/>
        <v>0</v>
      </c>
      <c r="Z26" s="79">
        <f t="shared" si="7"/>
        <v>0</v>
      </c>
      <c r="AA26" s="79">
        <f t="shared" si="8"/>
        <v>0</v>
      </c>
      <c r="AB26" s="79">
        <f t="shared" si="9"/>
        <v>0</v>
      </c>
      <c r="AC26" s="79">
        <f t="shared" si="10"/>
        <v>0</v>
      </c>
      <c r="AD26" s="79">
        <f t="shared" si="11"/>
        <v>0</v>
      </c>
      <c r="AE26" s="146">
        <f t="shared" si="12"/>
        <v>0</v>
      </c>
      <c r="AF26" s="92"/>
    </row>
    <row r="27" spans="1:32" ht="21.75" customHeight="1" x14ac:dyDescent="0.25">
      <c r="A27" s="12">
        <v>18</v>
      </c>
      <c r="B27" s="46" t="s">
        <v>45</v>
      </c>
      <c r="C27" s="19" t="s">
        <v>46</v>
      </c>
      <c r="D27" s="17">
        <v>99</v>
      </c>
      <c r="E27" s="17">
        <v>1.23</v>
      </c>
      <c r="F27" s="29" t="s">
        <v>31</v>
      </c>
      <c r="G27" s="15">
        <f>'TOTAL com aquisicao'!G27-Aquisicao!G27</f>
        <v>1.625</v>
      </c>
      <c r="H27" s="8">
        <f>'TOTAL com aquisicao'!H27-Aquisicao!H27</f>
        <v>1.625</v>
      </c>
      <c r="I27" s="8">
        <f>'TOTAL com aquisicao'!I27-Aquisicao!I27</f>
        <v>0</v>
      </c>
      <c r="J27" s="8">
        <f>'TOTAL com aquisicao'!J27-Aquisicao!J27</f>
        <v>0</v>
      </c>
      <c r="K27" s="8">
        <f>'TOTAL com aquisicao'!K27-Aquisicao!K27</f>
        <v>0</v>
      </c>
      <c r="L27" s="8">
        <f>'TOTAL com aquisicao'!L27-Aquisicao!L27</f>
        <v>0</v>
      </c>
      <c r="M27" s="8">
        <f>'TOTAL com aquisicao'!M27-Aquisicao!M27</f>
        <v>0</v>
      </c>
      <c r="N27" s="8">
        <f>'TOTAL com aquisicao'!N27-Aquisicao!N27</f>
        <v>0</v>
      </c>
      <c r="O27" s="8">
        <f>'TOTAL com aquisicao'!O27-Aquisicao!O27</f>
        <v>0</v>
      </c>
      <c r="P27" s="8">
        <f>'TOTAL com aquisicao'!P27-Aquisicao!P27</f>
        <v>0</v>
      </c>
      <c r="Q27" s="8">
        <f>'TOTAL com aquisicao'!Q27-Aquisicao!Q27</f>
        <v>0</v>
      </c>
      <c r="R27" s="8">
        <f>'TOTAL com aquisicao'!R27-Aquisicao!R27</f>
        <v>0</v>
      </c>
      <c r="S27" s="26">
        <f>'TOTAL com aquisicao'!S27-Aquisicao!S27</f>
        <v>0</v>
      </c>
      <c r="T27" s="143">
        <f t="shared" si="1"/>
        <v>0</v>
      </c>
      <c r="U27" s="79">
        <f t="shared" si="2"/>
        <v>-1.625</v>
      </c>
      <c r="V27" s="79">
        <f t="shared" si="3"/>
        <v>0</v>
      </c>
      <c r="W27" s="79">
        <f t="shared" si="4"/>
        <v>0</v>
      </c>
      <c r="X27" s="79">
        <f t="shared" si="5"/>
        <v>0</v>
      </c>
      <c r="Y27" s="79">
        <f t="shared" si="6"/>
        <v>0</v>
      </c>
      <c r="Z27" s="79">
        <f t="shared" si="7"/>
        <v>0</v>
      </c>
      <c r="AA27" s="79">
        <f t="shared" si="8"/>
        <v>0</v>
      </c>
      <c r="AB27" s="79">
        <f t="shared" si="9"/>
        <v>0</v>
      </c>
      <c r="AC27" s="79">
        <f t="shared" si="10"/>
        <v>0</v>
      </c>
      <c r="AD27" s="79">
        <f t="shared" si="11"/>
        <v>0</v>
      </c>
      <c r="AE27" s="146">
        <f t="shared" si="12"/>
        <v>0</v>
      </c>
      <c r="AF27" s="92"/>
    </row>
    <row r="28" spans="1:32" ht="21.75" customHeight="1" x14ac:dyDescent="0.25">
      <c r="A28" s="12">
        <v>19</v>
      </c>
      <c r="B28" s="46" t="s">
        <v>47</v>
      </c>
      <c r="C28" s="13" t="s">
        <v>40</v>
      </c>
      <c r="D28" s="17">
        <v>99</v>
      </c>
      <c r="E28" s="17">
        <v>1.53</v>
      </c>
      <c r="F28" s="28" t="s">
        <v>31</v>
      </c>
      <c r="G28" s="15">
        <f>'TOTAL com aquisicao'!G28-Aquisicao!G28</f>
        <v>20.673000000000002</v>
      </c>
      <c r="H28" s="8">
        <f>'TOTAL com aquisicao'!H28-Aquisicao!H28</f>
        <v>20.473000000000003</v>
      </c>
      <c r="I28" s="8">
        <f>'TOTAL com aquisicao'!I28-Aquisicao!I28</f>
        <v>0</v>
      </c>
      <c r="J28" s="8">
        <f>'TOTAL com aquisicao'!J28-Aquisicao!J28</f>
        <v>0</v>
      </c>
      <c r="K28" s="8">
        <f>'TOTAL com aquisicao'!K28-Aquisicao!K28</f>
        <v>0</v>
      </c>
      <c r="L28" s="8">
        <f>'TOTAL com aquisicao'!L28-Aquisicao!L28</f>
        <v>0</v>
      </c>
      <c r="M28" s="8">
        <f>'TOTAL com aquisicao'!M28-Aquisicao!M28</f>
        <v>0</v>
      </c>
      <c r="N28" s="8">
        <f>'TOTAL com aquisicao'!N28-Aquisicao!N28</f>
        <v>0</v>
      </c>
      <c r="O28" s="8">
        <f>'TOTAL com aquisicao'!O28-Aquisicao!O28</f>
        <v>0</v>
      </c>
      <c r="P28" s="8">
        <f>'TOTAL com aquisicao'!P28-Aquisicao!P28</f>
        <v>0</v>
      </c>
      <c r="Q28" s="8">
        <f>'TOTAL com aquisicao'!Q28-Aquisicao!Q28</f>
        <v>0</v>
      </c>
      <c r="R28" s="8">
        <f>'TOTAL com aquisicao'!R28-Aquisicao!R28</f>
        <v>0</v>
      </c>
      <c r="S28" s="26">
        <f>'TOTAL com aquisicao'!S28-Aquisicao!S28</f>
        <v>0</v>
      </c>
      <c r="T28" s="143">
        <f t="shared" si="1"/>
        <v>-0.19999999999999929</v>
      </c>
      <c r="U28" s="79">
        <f t="shared" si="2"/>
        <v>-20.473000000000003</v>
      </c>
      <c r="V28" s="79">
        <f t="shared" si="3"/>
        <v>0</v>
      </c>
      <c r="W28" s="79">
        <f t="shared" si="4"/>
        <v>0</v>
      </c>
      <c r="X28" s="79">
        <f t="shared" si="5"/>
        <v>0</v>
      </c>
      <c r="Y28" s="79">
        <f t="shared" si="6"/>
        <v>0</v>
      </c>
      <c r="Z28" s="79">
        <f t="shared" si="7"/>
        <v>0</v>
      </c>
      <c r="AA28" s="79">
        <f t="shared" si="8"/>
        <v>0</v>
      </c>
      <c r="AB28" s="79">
        <f t="shared" si="9"/>
        <v>0</v>
      </c>
      <c r="AC28" s="79">
        <f t="shared" si="10"/>
        <v>0</v>
      </c>
      <c r="AD28" s="79">
        <f t="shared" si="11"/>
        <v>0</v>
      </c>
      <c r="AE28" s="146">
        <f t="shared" si="12"/>
        <v>0</v>
      </c>
      <c r="AF28" s="92"/>
    </row>
    <row r="29" spans="1:32" ht="21.75" customHeight="1" x14ac:dyDescent="0.25">
      <c r="A29" s="12">
        <v>20</v>
      </c>
      <c r="B29" s="46" t="s">
        <v>48</v>
      </c>
      <c r="C29" s="13" t="s">
        <v>24</v>
      </c>
      <c r="D29" s="14">
        <v>100</v>
      </c>
      <c r="E29" s="14">
        <v>1.333</v>
      </c>
      <c r="F29" s="28" t="s">
        <v>25</v>
      </c>
      <c r="G29" s="15">
        <f>'TOTAL com aquisicao'!G29-Aquisicao!G29</f>
        <v>26.349999999999998</v>
      </c>
      <c r="H29" s="8">
        <f>'TOTAL com aquisicao'!H29-Aquisicao!H29</f>
        <v>19.099999999999998</v>
      </c>
      <c r="I29" s="8">
        <f>'TOTAL com aquisicao'!I29-Aquisicao!I29</f>
        <v>0</v>
      </c>
      <c r="J29" s="8">
        <f>'TOTAL com aquisicao'!J29-Aquisicao!J29</f>
        <v>0</v>
      </c>
      <c r="K29" s="8">
        <f>'TOTAL com aquisicao'!K29-Aquisicao!K29</f>
        <v>0</v>
      </c>
      <c r="L29" s="8">
        <f>'TOTAL com aquisicao'!L29-Aquisicao!L29</f>
        <v>0</v>
      </c>
      <c r="M29" s="8">
        <f>'TOTAL com aquisicao'!M29-Aquisicao!M29</f>
        <v>0</v>
      </c>
      <c r="N29" s="8">
        <f>'TOTAL com aquisicao'!N29-Aquisicao!N29</f>
        <v>0</v>
      </c>
      <c r="O29" s="8">
        <f>'TOTAL com aquisicao'!O29-Aquisicao!O29</f>
        <v>0</v>
      </c>
      <c r="P29" s="8">
        <f>'TOTAL com aquisicao'!P29-Aquisicao!P29</f>
        <v>0</v>
      </c>
      <c r="Q29" s="8">
        <f>'TOTAL com aquisicao'!Q29-Aquisicao!Q29</f>
        <v>0</v>
      </c>
      <c r="R29" s="8">
        <f>'TOTAL com aquisicao'!R29-Aquisicao!R29</f>
        <v>0</v>
      </c>
      <c r="S29" s="26">
        <f>'TOTAL com aquisicao'!S29-Aquisicao!S29</f>
        <v>0</v>
      </c>
      <c r="T29" s="143">
        <f t="shared" si="1"/>
        <v>-7.25</v>
      </c>
      <c r="U29" s="79">
        <f t="shared" si="2"/>
        <v>-19.099999999999998</v>
      </c>
      <c r="V29" s="79">
        <f t="shared" si="3"/>
        <v>0</v>
      </c>
      <c r="W29" s="79">
        <f t="shared" si="4"/>
        <v>0</v>
      </c>
      <c r="X29" s="79">
        <f t="shared" si="5"/>
        <v>0</v>
      </c>
      <c r="Y29" s="79">
        <f t="shared" si="6"/>
        <v>0</v>
      </c>
      <c r="Z29" s="79">
        <f t="shared" si="7"/>
        <v>0</v>
      </c>
      <c r="AA29" s="79">
        <f t="shared" si="8"/>
        <v>0</v>
      </c>
      <c r="AB29" s="79">
        <f t="shared" si="9"/>
        <v>0</v>
      </c>
      <c r="AC29" s="79">
        <f t="shared" si="10"/>
        <v>0</v>
      </c>
      <c r="AD29" s="79">
        <f t="shared" si="11"/>
        <v>0</v>
      </c>
      <c r="AE29" s="146">
        <f t="shared" si="12"/>
        <v>0</v>
      </c>
      <c r="AF29" s="92"/>
    </row>
    <row r="30" spans="1:32" ht="21.75" customHeight="1" x14ac:dyDescent="0.25">
      <c r="A30" s="12">
        <v>21</v>
      </c>
      <c r="B30" s="46" t="s">
        <v>49</v>
      </c>
      <c r="C30" s="13" t="s">
        <v>40</v>
      </c>
      <c r="D30" s="17">
        <v>99</v>
      </c>
      <c r="E30" s="17">
        <v>5.42</v>
      </c>
      <c r="F30" s="28" t="s">
        <v>31</v>
      </c>
      <c r="G30" s="15">
        <f>'TOTAL com aquisicao'!G30-Aquisicao!G30</f>
        <v>2.2959999999999998</v>
      </c>
      <c r="H30" s="8">
        <f>'TOTAL com aquisicao'!H30-Aquisicao!H30</f>
        <v>2.2959999999999998</v>
      </c>
      <c r="I30" s="8">
        <f>'TOTAL com aquisicao'!I30-Aquisicao!I30</f>
        <v>0</v>
      </c>
      <c r="J30" s="8">
        <f>'TOTAL com aquisicao'!J30-Aquisicao!J30</f>
        <v>0</v>
      </c>
      <c r="K30" s="8">
        <f>'TOTAL com aquisicao'!K30-Aquisicao!K30</f>
        <v>0</v>
      </c>
      <c r="L30" s="8">
        <f>'TOTAL com aquisicao'!L30-Aquisicao!L30</f>
        <v>0</v>
      </c>
      <c r="M30" s="8">
        <f>'TOTAL com aquisicao'!M30-Aquisicao!M30</f>
        <v>0</v>
      </c>
      <c r="N30" s="8">
        <f>'TOTAL com aquisicao'!N30-Aquisicao!N30</f>
        <v>0</v>
      </c>
      <c r="O30" s="8">
        <f>'TOTAL com aquisicao'!O30-Aquisicao!O30</f>
        <v>0</v>
      </c>
      <c r="P30" s="8">
        <f>'TOTAL com aquisicao'!P30-Aquisicao!P30</f>
        <v>0</v>
      </c>
      <c r="Q30" s="8">
        <f>'TOTAL com aquisicao'!Q30-Aquisicao!Q30</f>
        <v>0</v>
      </c>
      <c r="R30" s="8">
        <f>'TOTAL com aquisicao'!R30-Aquisicao!R30</f>
        <v>0</v>
      </c>
      <c r="S30" s="26">
        <f>'TOTAL com aquisicao'!S30-Aquisicao!S30</f>
        <v>0</v>
      </c>
      <c r="T30" s="143">
        <f t="shared" si="1"/>
        <v>0</v>
      </c>
      <c r="U30" s="79">
        <f t="shared" si="2"/>
        <v>-2.2959999999999998</v>
      </c>
      <c r="V30" s="79">
        <f t="shared" si="3"/>
        <v>0</v>
      </c>
      <c r="W30" s="79">
        <f t="shared" si="4"/>
        <v>0</v>
      </c>
      <c r="X30" s="79">
        <f t="shared" si="5"/>
        <v>0</v>
      </c>
      <c r="Y30" s="79">
        <f t="shared" si="6"/>
        <v>0</v>
      </c>
      <c r="Z30" s="79">
        <f t="shared" si="7"/>
        <v>0</v>
      </c>
      <c r="AA30" s="79">
        <f t="shared" si="8"/>
        <v>0</v>
      </c>
      <c r="AB30" s="79">
        <f t="shared" si="9"/>
        <v>0</v>
      </c>
      <c r="AC30" s="79">
        <f t="shared" si="10"/>
        <v>0</v>
      </c>
      <c r="AD30" s="79">
        <f t="shared" si="11"/>
        <v>0</v>
      </c>
      <c r="AE30" s="146">
        <f t="shared" si="12"/>
        <v>0</v>
      </c>
      <c r="AF30" s="92"/>
    </row>
    <row r="31" spans="1:32" ht="21.75" customHeight="1" x14ac:dyDescent="0.25">
      <c r="A31" s="12">
        <v>22</v>
      </c>
      <c r="B31" s="46" t="s">
        <v>50</v>
      </c>
      <c r="C31" s="13" t="s">
        <v>24</v>
      </c>
      <c r="D31" s="14">
        <v>99.8</v>
      </c>
      <c r="E31" s="14">
        <v>1.48</v>
      </c>
      <c r="F31" s="28" t="s">
        <v>25</v>
      </c>
      <c r="G31" s="15">
        <f>'TOTAL com aquisicao'!G31-Aquisicao!G31</f>
        <v>54.4</v>
      </c>
      <c r="H31" s="8">
        <f>'TOTAL com aquisicao'!H31-Aquisicao!H31</f>
        <v>54.3</v>
      </c>
      <c r="I31" s="8">
        <f>'TOTAL com aquisicao'!I31-Aquisicao!I31</f>
        <v>0</v>
      </c>
      <c r="J31" s="8">
        <f>'TOTAL com aquisicao'!J31-Aquisicao!J31</f>
        <v>0</v>
      </c>
      <c r="K31" s="8">
        <f>'TOTAL com aquisicao'!K31-Aquisicao!K31</f>
        <v>0</v>
      </c>
      <c r="L31" s="8">
        <f>'TOTAL com aquisicao'!L31-Aquisicao!L31</f>
        <v>0</v>
      </c>
      <c r="M31" s="8">
        <f>'TOTAL com aquisicao'!M31-Aquisicao!M31</f>
        <v>0</v>
      </c>
      <c r="N31" s="8">
        <f>'TOTAL com aquisicao'!N31-Aquisicao!N31</f>
        <v>0</v>
      </c>
      <c r="O31" s="8">
        <f>'TOTAL com aquisicao'!O31-Aquisicao!O31</f>
        <v>0</v>
      </c>
      <c r="P31" s="8">
        <f>'TOTAL com aquisicao'!P31-Aquisicao!P31</f>
        <v>0</v>
      </c>
      <c r="Q31" s="8">
        <f>'TOTAL com aquisicao'!Q31-Aquisicao!Q31</f>
        <v>0</v>
      </c>
      <c r="R31" s="8">
        <f>'TOTAL com aquisicao'!R31-Aquisicao!R31</f>
        <v>0</v>
      </c>
      <c r="S31" s="26">
        <f>'TOTAL com aquisicao'!S31-Aquisicao!S31</f>
        <v>0</v>
      </c>
      <c r="T31" s="143">
        <f t="shared" si="1"/>
        <v>-0.10000000000000142</v>
      </c>
      <c r="U31" s="79">
        <f t="shared" si="2"/>
        <v>-54.3</v>
      </c>
      <c r="V31" s="79">
        <f t="shared" si="3"/>
        <v>0</v>
      </c>
      <c r="W31" s="79">
        <f t="shared" si="4"/>
        <v>0</v>
      </c>
      <c r="X31" s="79">
        <f t="shared" si="5"/>
        <v>0</v>
      </c>
      <c r="Y31" s="79">
        <f t="shared" si="6"/>
        <v>0</v>
      </c>
      <c r="Z31" s="79">
        <f t="shared" si="7"/>
        <v>0</v>
      </c>
      <c r="AA31" s="79">
        <f t="shared" si="8"/>
        <v>0</v>
      </c>
      <c r="AB31" s="79">
        <f t="shared" si="9"/>
        <v>0</v>
      </c>
      <c r="AC31" s="79">
        <f t="shared" si="10"/>
        <v>0</v>
      </c>
      <c r="AD31" s="79">
        <f t="shared" si="11"/>
        <v>0</v>
      </c>
      <c r="AE31" s="146">
        <f t="shared" si="12"/>
        <v>0</v>
      </c>
      <c r="AF31" s="92"/>
    </row>
    <row r="32" spans="1:32" ht="21.75" customHeight="1" x14ac:dyDescent="0.25">
      <c r="A32" s="12">
        <v>23</v>
      </c>
      <c r="B32" s="46" t="s">
        <v>51</v>
      </c>
      <c r="C32" s="13" t="s">
        <v>40</v>
      </c>
      <c r="D32" s="17">
        <v>99</v>
      </c>
      <c r="E32" s="17">
        <v>2.73</v>
      </c>
      <c r="F32" s="28" t="s">
        <v>31</v>
      </c>
      <c r="G32" s="15">
        <f>'TOTAL com aquisicao'!G32-Aquisicao!G32</f>
        <v>14.212999999999999</v>
      </c>
      <c r="H32" s="8">
        <f>'TOTAL com aquisicao'!H32-Aquisicao!H32</f>
        <v>13.712999999999999</v>
      </c>
      <c r="I32" s="8">
        <f>'TOTAL com aquisicao'!I32-Aquisicao!I32</f>
        <v>0</v>
      </c>
      <c r="J32" s="8">
        <f>'TOTAL com aquisicao'!J32-Aquisicao!J32</f>
        <v>0</v>
      </c>
      <c r="K32" s="8">
        <f>'TOTAL com aquisicao'!K32-Aquisicao!K32</f>
        <v>0</v>
      </c>
      <c r="L32" s="8">
        <f>'TOTAL com aquisicao'!L32-Aquisicao!L32</f>
        <v>0</v>
      </c>
      <c r="M32" s="8">
        <f>'TOTAL com aquisicao'!M32-Aquisicao!M32</f>
        <v>0</v>
      </c>
      <c r="N32" s="8">
        <f>'TOTAL com aquisicao'!N32-Aquisicao!N32</f>
        <v>0</v>
      </c>
      <c r="O32" s="8">
        <f>'TOTAL com aquisicao'!O32-Aquisicao!O32</f>
        <v>0</v>
      </c>
      <c r="P32" s="8">
        <f>'TOTAL com aquisicao'!P32-Aquisicao!P32</f>
        <v>0</v>
      </c>
      <c r="Q32" s="8">
        <f>'TOTAL com aquisicao'!Q32-Aquisicao!Q32</f>
        <v>0</v>
      </c>
      <c r="R32" s="8">
        <f>'TOTAL com aquisicao'!R32-Aquisicao!R32</f>
        <v>0</v>
      </c>
      <c r="S32" s="26">
        <f>'TOTAL com aquisicao'!S32-Aquisicao!S32</f>
        <v>0</v>
      </c>
      <c r="T32" s="143">
        <f t="shared" si="1"/>
        <v>-0.5</v>
      </c>
      <c r="U32" s="79">
        <f t="shared" si="2"/>
        <v>-13.712999999999999</v>
      </c>
      <c r="V32" s="79">
        <f t="shared" si="3"/>
        <v>0</v>
      </c>
      <c r="W32" s="79">
        <f t="shared" si="4"/>
        <v>0</v>
      </c>
      <c r="X32" s="79">
        <f t="shared" si="5"/>
        <v>0</v>
      </c>
      <c r="Y32" s="79">
        <f t="shared" si="6"/>
        <v>0</v>
      </c>
      <c r="Z32" s="79">
        <f t="shared" si="7"/>
        <v>0</v>
      </c>
      <c r="AA32" s="79">
        <f t="shared" si="8"/>
        <v>0</v>
      </c>
      <c r="AB32" s="79">
        <f t="shared" si="9"/>
        <v>0</v>
      </c>
      <c r="AC32" s="79">
        <f t="shared" si="10"/>
        <v>0</v>
      </c>
      <c r="AD32" s="79">
        <f t="shared" si="11"/>
        <v>0</v>
      </c>
      <c r="AE32" s="146">
        <f t="shared" si="12"/>
        <v>0</v>
      </c>
      <c r="AF32" s="92"/>
    </row>
    <row r="33" spans="1:32" ht="21.75" customHeight="1" x14ac:dyDescent="0.25">
      <c r="A33" s="12">
        <v>24</v>
      </c>
      <c r="B33" s="46" t="s">
        <v>52</v>
      </c>
      <c r="C33" s="13" t="s">
        <v>40</v>
      </c>
      <c r="D33" s="17">
        <v>99</v>
      </c>
      <c r="E33" s="17">
        <v>2.68</v>
      </c>
      <c r="F33" s="28" t="s">
        <v>31</v>
      </c>
      <c r="G33" s="15">
        <f>'TOTAL com aquisicao'!G33-Aquisicao!G33</f>
        <v>24.727</v>
      </c>
      <c r="H33" s="8">
        <f>'TOTAL com aquisicao'!H33-Aquisicao!H33</f>
        <v>23.787000000000003</v>
      </c>
      <c r="I33" s="8">
        <f>'TOTAL com aquisicao'!I33-Aquisicao!I33</f>
        <v>0</v>
      </c>
      <c r="J33" s="8">
        <f>'TOTAL com aquisicao'!J33-Aquisicao!J33</f>
        <v>0</v>
      </c>
      <c r="K33" s="8">
        <f>'TOTAL com aquisicao'!K33-Aquisicao!K33</f>
        <v>0</v>
      </c>
      <c r="L33" s="8">
        <f>'TOTAL com aquisicao'!L33-Aquisicao!L33</f>
        <v>0</v>
      </c>
      <c r="M33" s="8">
        <f>'TOTAL com aquisicao'!M33-Aquisicao!M33</f>
        <v>0</v>
      </c>
      <c r="N33" s="8">
        <f>'TOTAL com aquisicao'!N33-Aquisicao!N33</f>
        <v>0</v>
      </c>
      <c r="O33" s="8">
        <f>'TOTAL com aquisicao'!O33-Aquisicao!O33</f>
        <v>0</v>
      </c>
      <c r="P33" s="8">
        <f>'TOTAL com aquisicao'!P33-Aquisicao!P33</f>
        <v>0</v>
      </c>
      <c r="Q33" s="8">
        <f>'TOTAL com aquisicao'!Q33-Aquisicao!Q33</f>
        <v>0</v>
      </c>
      <c r="R33" s="8">
        <f>'TOTAL com aquisicao'!R33-Aquisicao!R33</f>
        <v>0</v>
      </c>
      <c r="S33" s="26">
        <f>'TOTAL com aquisicao'!S33-Aquisicao!S33</f>
        <v>0</v>
      </c>
      <c r="T33" s="143">
        <f t="shared" si="1"/>
        <v>-0.93999999999999773</v>
      </c>
      <c r="U33" s="79">
        <f t="shared" si="2"/>
        <v>-23.787000000000003</v>
      </c>
      <c r="V33" s="79">
        <f t="shared" si="3"/>
        <v>0</v>
      </c>
      <c r="W33" s="79">
        <f t="shared" si="4"/>
        <v>0</v>
      </c>
      <c r="X33" s="79">
        <f t="shared" si="5"/>
        <v>0</v>
      </c>
      <c r="Y33" s="79">
        <f t="shared" si="6"/>
        <v>0</v>
      </c>
      <c r="Z33" s="79">
        <f t="shared" si="7"/>
        <v>0</v>
      </c>
      <c r="AA33" s="79">
        <f t="shared" si="8"/>
        <v>0</v>
      </c>
      <c r="AB33" s="79">
        <f t="shared" si="9"/>
        <v>0</v>
      </c>
      <c r="AC33" s="79">
        <f t="shared" si="10"/>
        <v>0</v>
      </c>
      <c r="AD33" s="79">
        <f t="shared" si="11"/>
        <v>0</v>
      </c>
      <c r="AE33" s="146">
        <f t="shared" si="12"/>
        <v>0</v>
      </c>
      <c r="AF33" s="92"/>
    </row>
    <row r="34" spans="1:32" ht="21.75" customHeight="1" x14ac:dyDescent="0.25">
      <c r="A34" s="12">
        <v>25</v>
      </c>
      <c r="B34" s="46" t="s">
        <v>53</v>
      </c>
      <c r="C34" s="13" t="s">
        <v>40</v>
      </c>
      <c r="D34" s="17">
        <v>99</v>
      </c>
      <c r="E34" s="17">
        <v>2.52</v>
      </c>
      <c r="F34" s="28" t="s">
        <v>31</v>
      </c>
      <c r="G34" s="15">
        <f>'TOTAL com aquisicao'!G34-Aquisicao!G34</f>
        <v>1.3599999999999999</v>
      </c>
      <c r="H34" s="8">
        <f>'TOTAL com aquisicao'!H34-Aquisicao!H34</f>
        <v>1.3599999999999999</v>
      </c>
      <c r="I34" s="8">
        <f>'TOTAL com aquisicao'!I34-Aquisicao!I34</f>
        <v>0</v>
      </c>
      <c r="J34" s="8">
        <f>'TOTAL com aquisicao'!J34-Aquisicao!J34</f>
        <v>0</v>
      </c>
      <c r="K34" s="8">
        <f>'TOTAL com aquisicao'!K34-Aquisicao!K34</f>
        <v>0</v>
      </c>
      <c r="L34" s="8">
        <f>'TOTAL com aquisicao'!L34-Aquisicao!L34</f>
        <v>0</v>
      </c>
      <c r="M34" s="8">
        <f>'TOTAL com aquisicao'!M34-Aquisicao!M34</f>
        <v>0</v>
      </c>
      <c r="N34" s="8">
        <f>'TOTAL com aquisicao'!N34-Aquisicao!N34</f>
        <v>0</v>
      </c>
      <c r="O34" s="8">
        <f>'TOTAL com aquisicao'!O34-Aquisicao!O34</f>
        <v>0</v>
      </c>
      <c r="P34" s="8">
        <f>'TOTAL com aquisicao'!P34-Aquisicao!P34</f>
        <v>0</v>
      </c>
      <c r="Q34" s="8">
        <f>'TOTAL com aquisicao'!Q34-Aquisicao!Q34</f>
        <v>0</v>
      </c>
      <c r="R34" s="8">
        <f>'TOTAL com aquisicao'!R34-Aquisicao!R34</f>
        <v>0</v>
      </c>
      <c r="S34" s="26">
        <f>'TOTAL com aquisicao'!S34-Aquisicao!S34</f>
        <v>0</v>
      </c>
      <c r="T34" s="143">
        <f t="shared" si="1"/>
        <v>0</v>
      </c>
      <c r="U34" s="79">
        <f t="shared" si="2"/>
        <v>-1.3599999999999999</v>
      </c>
      <c r="V34" s="79">
        <f t="shared" si="3"/>
        <v>0</v>
      </c>
      <c r="W34" s="79">
        <f t="shared" si="4"/>
        <v>0</v>
      </c>
      <c r="X34" s="79">
        <f t="shared" si="5"/>
        <v>0</v>
      </c>
      <c r="Y34" s="79">
        <f t="shared" si="6"/>
        <v>0</v>
      </c>
      <c r="Z34" s="79">
        <f t="shared" si="7"/>
        <v>0</v>
      </c>
      <c r="AA34" s="79">
        <f t="shared" si="8"/>
        <v>0</v>
      </c>
      <c r="AB34" s="79">
        <f t="shared" si="9"/>
        <v>0</v>
      </c>
      <c r="AC34" s="79">
        <f t="shared" si="10"/>
        <v>0</v>
      </c>
      <c r="AD34" s="79">
        <f t="shared" si="11"/>
        <v>0</v>
      </c>
      <c r="AE34" s="146">
        <f t="shared" si="12"/>
        <v>0</v>
      </c>
      <c r="AF34" s="92"/>
    </row>
    <row r="35" spans="1:32" ht="21.75" customHeight="1" x14ac:dyDescent="0.25">
      <c r="A35" s="12">
        <v>26</v>
      </c>
      <c r="B35" s="46" t="s">
        <v>54</v>
      </c>
      <c r="C35" s="13" t="s">
        <v>24</v>
      </c>
      <c r="D35" s="14">
        <v>98</v>
      </c>
      <c r="E35" s="14">
        <v>0.71199999999999997</v>
      </c>
      <c r="F35" s="28" t="s">
        <v>25</v>
      </c>
      <c r="G35" s="15">
        <f>'TOTAL com aquisicao'!G35-Aquisicao!G35</f>
        <v>10.199999999999999</v>
      </c>
      <c r="H35" s="8">
        <f>'TOTAL com aquisicao'!H35-Aquisicao!H35</f>
        <v>9.1000000000000014</v>
      </c>
      <c r="I35" s="8">
        <f>'TOTAL com aquisicao'!I35-Aquisicao!I35</f>
        <v>0</v>
      </c>
      <c r="J35" s="8">
        <f>'TOTAL com aquisicao'!J35-Aquisicao!J35</f>
        <v>0</v>
      </c>
      <c r="K35" s="8">
        <f>'TOTAL com aquisicao'!K35-Aquisicao!K35</f>
        <v>0</v>
      </c>
      <c r="L35" s="8">
        <f>'TOTAL com aquisicao'!L35-Aquisicao!L35</f>
        <v>0</v>
      </c>
      <c r="M35" s="8">
        <f>'TOTAL com aquisicao'!M35-Aquisicao!M35</f>
        <v>0</v>
      </c>
      <c r="N35" s="8">
        <f>'TOTAL com aquisicao'!N35-Aquisicao!N35</f>
        <v>0</v>
      </c>
      <c r="O35" s="8">
        <f>'TOTAL com aquisicao'!O35-Aquisicao!O35</f>
        <v>0</v>
      </c>
      <c r="P35" s="8">
        <f>'TOTAL com aquisicao'!P35-Aquisicao!P35</f>
        <v>0</v>
      </c>
      <c r="Q35" s="8">
        <f>'TOTAL com aquisicao'!Q35-Aquisicao!Q35</f>
        <v>0</v>
      </c>
      <c r="R35" s="8">
        <f>'TOTAL com aquisicao'!R35-Aquisicao!R35</f>
        <v>0</v>
      </c>
      <c r="S35" s="26">
        <f>'TOTAL com aquisicao'!S35-Aquisicao!S35</f>
        <v>0</v>
      </c>
      <c r="T35" s="143">
        <f t="shared" si="1"/>
        <v>-1.0999999999999979</v>
      </c>
      <c r="U35" s="79">
        <f t="shared" si="2"/>
        <v>-9.1000000000000014</v>
      </c>
      <c r="V35" s="79">
        <f t="shared" si="3"/>
        <v>0</v>
      </c>
      <c r="W35" s="79">
        <f t="shared" si="4"/>
        <v>0</v>
      </c>
      <c r="X35" s="79">
        <f t="shared" si="5"/>
        <v>0</v>
      </c>
      <c r="Y35" s="79">
        <f t="shared" si="6"/>
        <v>0</v>
      </c>
      <c r="Z35" s="79">
        <f t="shared" si="7"/>
        <v>0</v>
      </c>
      <c r="AA35" s="79">
        <f t="shared" si="8"/>
        <v>0</v>
      </c>
      <c r="AB35" s="79">
        <f t="shared" si="9"/>
        <v>0</v>
      </c>
      <c r="AC35" s="79">
        <f t="shared" si="10"/>
        <v>0</v>
      </c>
      <c r="AD35" s="79">
        <f t="shared" si="11"/>
        <v>0</v>
      </c>
      <c r="AE35" s="146">
        <f t="shared" si="12"/>
        <v>0</v>
      </c>
      <c r="AF35" s="92"/>
    </row>
    <row r="36" spans="1:32" ht="21.75" customHeight="1" x14ac:dyDescent="0.25">
      <c r="A36" s="12">
        <v>27</v>
      </c>
      <c r="B36" s="46" t="s">
        <v>55</v>
      </c>
      <c r="C36" s="13" t="s">
        <v>40</v>
      </c>
      <c r="D36" s="17">
        <v>99</v>
      </c>
      <c r="E36" s="17">
        <v>0.80600000000000005</v>
      </c>
      <c r="F36" s="28" t="s">
        <v>31</v>
      </c>
      <c r="G36" s="15">
        <f>'TOTAL com aquisicao'!G36-Aquisicao!G36</f>
        <v>0.1</v>
      </c>
      <c r="H36" s="8">
        <f>'TOTAL com aquisicao'!H36-Aquisicao!H36</f>
        <v>0.1</v>
      </c>
      <c r="I36" s="8">
        <f>'TOTAL com aquisicao'!I36-Aquisicao!I36</f>
        <v>0</v>
      </c>
      <c r="J36" s="8">
        <f>'TOTAL com aquisicao'!J36-Aquisicao!J36</f>
        <v>0</v>
      </c>
      <c r="K36" s="8">
        <f>'TOTAL com aquisicao'!K36-Aquisicao!K36</f>
        <v>0</v>
      </c>
      <c r="L36" s="8">
        <f>'TOTAL com aquisicao'!L36-Aquisicao!L36</f>
        <v>0</v>
      </c>
      <c r="M36" s="8">
        <f>'TOTAL com aquisicao'!M36-Aquisicao!M36</f>
        <v>0</v>
      </c>
      <c r="N36" s="8">
        <f>'TOTAL com aquisicao'!N36-Aquisicao!N36</f>
        <v>0</v>
      </c>
      <c r="O36" s="8">
        <f>'TOTAL com aquisicao'!O36-Aquisicao!O36</f>
        <v>0</v>
      </c>
      <c r="P36" s="8">
        <f>'TOTAL com aquisicao'!P36-Aquisicao!P36</f>
        <v>0</v>
      </c>
      <c r="Q36" s="8">
        <f>'TOTAL com aquisicao'!Q36-Aquisicao!Q36</f>
        <v>0</v>
      </c>
      <c r="R36" s="8">
        <f>'TOTAL com aquisicao'!R36-Aquisicao!R36</f>
        <v>0</v>
      </c>
      <c r="S36" s="26">
        <f>'TOTAL com aquisicao'!S36-Aquisicao!S36</f>
        <v>0</v>
      </c>
      <c r="T36" s="143">
        <f t="shared" si="1"/>
        <v>0</v>
      </c>
      <c r="U36" s="79">
        <f t="shared" si="2"/>
        <v>-0.1</v>
      </c>
      <c r="V36" s="79">
        <f t="shared" si="3"/>
        <v>0</v>
      </c>
      <c r="W36" s="79">
        <f t="shared" si="4"/>
        <v>0</v>
      </c>
      <c r="X36" s="79">
        <f t="shared" si="5"/>
        <v>0</v>
      </c>
      <c r="Y36" s="79">
        <f t="shared" si="6"/>
        <v>0</v>
      </c>
      <c r="Z36" s="79">
        <f t="shared" si="7"/>
        <v>0</v>
      </c>
      <c r="AA36" s="79">
        <f t="shared" si="8"/>
        <v>0</v>
      </c>
      <c r="AB36" s="79">
        <f t="shared" si="9"/>
        <v>0</v>
      </c>
      <c r="AC36" s="79">
        <f t="shared" si="10"/>
        <v>0</v>
      </c>
      <c r="AD36" s="79">
        <f t="shared" si="11"/>
        <v>0</v>
      </c>
      <c r="AE36" s="146">
        <f t="shared" si="12"/>
        <v>0</v>
      </c>
      <c r="AF36" s="92"/>
    </row>
    <row r="37" spans="1:32" ht="21.75" customHeight="1" x14ac:dyDescent="0.25">
      <c r="A37" s="12">
        <v>28</v>
      </c>
      <c r="B37" s="46" t="s">
        <v>56</v>
      </c>
      <c r="C37" s="13" t="s">
        <v>40</v>
      </c>
      <c r="D37" s="17">
        <v>50</v>
      </c>
      <c r="E37" s="17">
        <v>1</v>
      </c>
      <c r="F37" s="28" t="s">
        <v>25</v>
      </c>
      <c r="G37" s="15">
        <f>'TOTAL com aquisicao'!G37-Aquisicao!G37</f>
        <v>2</v>
      </c>
      <c r="H37" s="8">
        <f>'TOTAL com aquisicao'!H37-Aquisicao!H37</f>
        <v>2</v>
      </c>
      <c r="I37" s="8">
        <f>'TOTAL com aquisicao'!I37-Aquisicao!I37</f>
        <v>0</v>
      </c>
      <c r="J37" s="8">
        <f>'TOTAL com aquisicao'!J37-Aquisicao!J37</f>
        <v>0</v>
      </c>
      <c r="K37" s="8">
        <f>'TOTAL com aquisicao'!K37-Aquisicao!K37</f>
        <v>0</v>
      </c>
      <c r="L37" s="8">
        <f>'TOTAL com aquisicao'!L37-Aquisicao!L37</f>
        <v>0</v>
      </c>
      <c r="M37" s="8">
        <f>'TOTAL com aquisicao'!M37-Aquisicao!M37</f>
        <v>0</v>
      </c>
      <c r="N37" s="8">
        <f>'TOTAL com aquisicao'!N37-Aquisicao!N37</f>
        <v>0</v>
      </c>
      <c r="O37" s="8">
        <f>'TOTAL com aquisicao'!O37-Aquisicao!O37</f>
        <v>0</v>
      </c>
      <c r="P37" s="8">
        <f>'TOTAL com aquisicao'!P37-Aquisicao!P37</f>
        <v>0</v>
      </c>
      <c r="Q37" s="8">
        <f>'TOTAL com aquisicao'!Q37-Aquisicao!Q37</f>
        <v>0</v>
      </c>
      <c r="R37" s="8">
        <f>'TOTAL com aquisicao'!R37-Aquisicao!R37</f>
        <v>0</v>
      </c>
      <c r="S37" s="26">
        <f>'TOTAL com aquisicao'!S37-Aquisicao!S37</f>
        <v>0</v>
      </c>
      <c r="T37" s="143">
        <f t="shared" si="1"/>
        <v>0</v>
      </c>
      <c r="U37" s="79">
        <f t="shared" si="2"/>
        <v>-2</v>
      </c>
      <c r="V37" s="79">
        <f t="shared" si="3"/>
        <v>0</v>
      </c>
      <c r="W37" s="79">
        <f t="shared" si="4"/>
        <v>0</v>
      </c>
      <c r="X37" s="79">
        <f t="shared" si="5"/>
        <v>0</v>
      </c>
      <c r="Y37" s="79">
        <f t="shared" si="6"/>
        <v>0</v>
      </c>
      <c r="Z37" s="79">
        <f t="shared" si="7"/>
        <v>0</v>
      </c>
      <c r="AA37" s="79">
        <f t="shared" si="8"/>
        <v>0</v>
      </c>
      <c r="AB37" s="79">
        <f t="shared" si="9"/>
        <v>0</v>
      </c>
      <c r="AC37" s="79">
        <f t="shared" si="10"/>
        <v>0</v>
      </c>
      <c r="AD37" s="79">
        <f t="shared" si="11"/>
        <v>0</v>
      </c>
      <c r="AE37" s="146">
        <f t="shared" si="12"/>
        <v>0</v>
      </c>
      <c r="AF37" s="92"/>
    </row>
    <row r="38" spans="1:32" ht="21.75" customHeight="1" x14ac:dyDescent="0.25">
      <c r="A38" s="12">
        <v>29</v>
      </c>
      <c r="B38" s="46" t="s">
        <v>57</v>
      </c>
      <c r="C38" s="13" t="s">
        <v>40</v>
      </c>
      <c r="D38" s="17">
        <v>99</v>
      </c>
      <c r="E38" s="17">
        <v>1.1299999999999999</v>
      </c>
      <c r="F38" s="28" t="s">
        <v>25</v>
      </c>
      <c r="G38" s="15">
        <f>'TOTAL com aquisicao'!G38-Aquisicao!G38</f>
        <v>0.5</v>
      </c>
      <c r="H38" s="8">
        <f>'TOTAL com aquisicao'!H38-Aquisicao!H38</f>
        <v>0.5</v>
      </c>
      <c r="I38" s="8">
        <f>'TOTAL com aquisicao'!I38-Aquisicao!I38</f>
        <v>0</v>
      </c>
      <c r="J38" s="8">
        <f>'TOTAL com aquisicao'!J38-Aquisicao!J38</f>
        <v>0</v>
      </c>
      <c r="K38" s="8">
        <f>'TOTAL com aquisicao'!K38-Aquisicao!K38</f>
        <v>0</v>
      </c>
      <c r="L38" s="8">
        <f>'TOTAL com aquisicao'!L38-Aquisicao!L38</f>
        <v>0</v>
      </c>
      <c r="M38" s="8">
        <f>'TOTAL com aquisicao'!M38-Aquisicao!M38</f>
        <v>0</v>
      </c>
      <c r="N38" s="8">
        <f>'TOTAL com aquisicao'!N38-Aquisicao!N38</f>
        <v>0</v>
      </c>
      <c r="O38" s="8">
        <f>'TOTAL com aquisicao'!O38-Aquisicao!O38</f>
        <v>0</v>
      </c>
      <c r="P38" s="8">
        <f>'TOTAL com aquisicao'!P38-Aquisicao!P38</f>
        <v>0</v>
      </c>
      <c r="Q38" s="8">
        <f>'TOTAL com aquisicao'!Q38-Aquisicao!Q38</f>
        <v>0</v>
      </c>
      <c r="R38" s="8">
        <f>'TOTAL com aquisicao'!R38-Aquisicao!R38</f>
        <v>0</v>
      </c>
      <c r="S38" s="26">
        <f>'TOTAL com aquisicao'!S38-Aquisicao!S38</f>
        <v>0</v>
      </c>
      <c r="T38" s="143">
        <f t="shared" si="1"/>
        <v>0</v>
      </c>
      <c r="U38" s="79">
        <f t="shared" si="2"/>
        <v>-0.5</v>
      </c>
      <c r="V38" s="79">
        <f t="shared" si="3"/>
        <v>0</v>
      </c>
      <c r="W38" s="79">
        <f t="shared" si="4"/>
        <v>0</v>
      </c>
      <c r="X38" s="79">
        <f t="shared" si="5"/>
        <v>0</v>
      </c>
      <c r="Y38" s="79">
        <f t="shared" si="6"/>
        <v>0</v>
      </c>
      <c r="Z38" s="79">
        <f t="shared" si="7"/>
        <v>0</v>
      </c>
      <c r="AA38" s="79">
        <f t="shared" si="8"/>
        <v>0</v>
      </c>
      <c r="AB38" s="79">
        <f t="shared" si="9"/>
        <v>0</v>
      </c>
      <c r="AC38" s="79">
        <f t="shared" si="10"/>
        <v>0</v>
      </c>
      <c r="AD38" s="79">
        <f t="shared" si="11"/>
        <v>0</v>
      </c>
      <c r="AE38" s="146">
        <f t="shared" si="12"/>
        <v>0</v>
      </c>
      <c r="AF38" s="92"/>
    </row>
    <row r="39" spans="1:32" ht="21.75" customHeight="1" x14ac:dyDescent="0.25">
      <c r="A39" s="12">
        <v>30</v>
      </c>
      <c r="B39" s="46" t="s">
        <v>58</v>
      </c>
      <c r="C39" s="13" t="s">
        <v>40</v>
      </c>
      <c r="D39" s="17">
        <v>98</v>
      </c>
      <c r="E39" s="17">
        <v>2.34</v>
      </c>
      <c r="F39" s="28" t="s">
        <v>31</v>
      </c>
      <c r="G39" s="15">
        <f>'TOTAL com aquisicao'!G39-Aquisicao!G39</f>
        <v>0.5</v>
      </c>
      <c r="H39" s="8">
        <f>'TOTAL com aquisicao'!H39-Aquisicao!H39</f>
        <v>0.5</v>
      </c>
      <c r="I39" s="8">
        <f>'TOTAL com aquisicao'!I39-Aquisicao!I39</f>
        <v>0</v>
      </c>
      <c r="J39" s="8">
        <f>'TOTAL com aquisicao'!J39-Aquisicao!J39</f>
        <v>0</v>
      </c>
      <c r="K39" s="8">
        <f>'TOTAL com aquisicao'!K39-Aquisicao!K39</f>
        <v>0</v>
      </c>
      <c r="L39" s="8">
        <f>'TOTAL com aquisicao'!L39-Aquisicao!L39</f>
        <v>0</v>
      </c>
      <c r="M39" s="8">
        <f>'TOTAL com aquisicao'!M39-Aquisicao!M39</f>
        <v>0</v>
      </c>
      <c r="N39" s="8">
        <f>'TOTAL com aquisicao'!N39-Aquisicao!N39</f>
        <v>0</v>
      </c>
      <c r="O39" s="8">
        <f>'TOTAL com aquisicao'!O39-Aquisicao!O39</f>
        <v>0</v>
      </c>
      <c r="P39" s="8">
        <f>'TOTAL com aquisicao'!P39-Aquisicao!P39</f>
        <v>0</v>
      </c>
      <c r="Q39" s="8">
        <f>'TOTAL com aquisicao'!Q39-Aquisicao!Q39</f>
        <v>0</v>
      </c>
      <c r="R39" s="8">
        <f>'TOTAL com aquisicao'!R39-Aquisicao!R39</f>
        <v>0</v>
      </c>
      <c r="S39" s="26">
        <f>'TOTAL com aquisicao'!S39-Aquisicao!S39</f>
        <v>0</v>
      </c>
      <c r="T39" s="143">
        <f t="shared" si="1"/>
        <v>0</v>
      </c>
      <c r="U39" s="79">
        <f t="shared" si="2"/>
        <v>-0.5</v>
      </c>
      <c r="V39" s="79">
        <f t="shared" si="3"/>
        <v>0</v>
      </c>
      <c r="W39" s="79">
        <f t="shared" si="4"/>
        <v>0</v>
      </c>
      <c r="X39" s="79">
        <f t="shared" si="5"/>
        <v>0</v>
      </c>
      <c r="Y39" s="79">
        <f t="shared" si="6"/>
        <v>0</v>
      </c>
      <c r="Z39" s="79">
        <f t="shared" si="7"/>
        <v>0</v>
      </c>
      <c r="AA39" s="79">
        <f t="shared" si="8"/>
        <v>0</v>
      </c>
      <c r="AB39" s="79">
        <f t="shared" si="9"/>
        <v>0</v>
      </c>
      <c r="AC39" s="79">
        <f t="shared" si="10"/>
        <v>0</v>
      </c>
      <c r="AD39" s="79">
        <f t="shared" si="11"/>
        <v>0</v>
      </c>
      <c r="AE39" s="146">
        <f t="shared" si="12"/>
        <v>0</v>
      </c>
      <c r="AF39" s="92"/>
    </row>
    <row r="40" spans="1:32" ht="21.75" customHeight="1" x14ac:dyDescent="0.25">
      <c r="A40" s="12">
        <v>31</v>
      </c>
      <c r="B40" s="46" t="s">
        <v>59</v>
      </c>
      <c r="C40" s="13" t="s">
        <v>42</v>
      </c>
      <c r="D40" s="17">
        <v>28</v>
      </c>
      <c r="E40" s="17">
        <v>0.9</v>
      </c>
      <c r="F40" s="28" t="s">
        <v>25</v>
      </c>
      <c r="G40" s="15">
        <f>'TOTAL com aquisicao'!G40-Aquisicao!G40</f>
        <v>71.380999999999986</v>
      </c>
      <c r="H40" s="8">
        <f>'TOTAL com aquisicao'!H40-Aquisicao!H40</f>
        <v>65.281000000000006</v>
      </c>
      <c r="I40" s="8">
        <f>'TOTAL com aquisicao'!I40-Aquisicao!I40</f>
        <v>0</v>
      </c>
      <c r="J40" s="8">
        <f>'TOTAL com aquisicao'!J40-Aquisicao!J40</f>
        <v>0</v>
      </c>
      <c r="K40" s="8">
        <f>'TOTAL com aquisicao'!K40-Aquisicao!K40</f>
        <v>0</v>
      </c>
      <c r="L40" s="8">
        <f>'TOTAL com aquisicao'!L40-Aquisicao!L40</f>
        <v>0</v>
      </c>
      <c r="M40" s="8">
        <f>'TOTAL com aquisicao'!M40-Aquisicao!M40</f>
        <v>0</v>
      </c>
      <c r="N40" s="8">
        <f>'TOTAL com aquisicao'!N40-Aquisicao!N40</f>
        <v>0</v>
      </c>
      <c r="O40" s="8">
        <f>'TOTAL com aquisicao'!O40-Aquisicao!O40</f>
        <v>0</v>
      </c>
      <c r="P40" s="8">
        <f>'TOTAL com aquisicao'!P40-Aquisicao!P40</f>
        <v>0</v>
      </c>
      <c r="Q40" s="8">
        <f>'TOTAL com aquisicao'!Q40-Aquisicao!Q40</f>
        <v>0</v>
      </c>
      <c r="R40" s="8">
        <f>'TOTAL com aquisicao'!R40-Aquisicao!R40</f>
        <v>0</v>
      </c>
      <c r="S40" s="26">
        <f>'TOTAL com aquisicao'!S40-Aquisicao!S40</f>
        <v>0</v>
      </c>
      <c r="T40" s="143">
        <f t="shared" si="1"/>
        <v>-6.0999999999999801</v>
      </c>
      <c r="U40" s="79">
        <f t="shared" si="2"/>
        <v>-65.281000000000006</v>
      </c>
      <c r="V40" s="79">
        <f t="shared" si="3"/>
        <v>0</v>
      </c>
      <c r="W40" s="79">
        <f t="shared" si="4"/>
        <v>0</v>
      </c>
      <c r="X40" s="79">
        <f t="shared" si="5"/>
        <v>0</v>
      </c>
      <c r="Y40" s="79">
        <f t="shared" si="6"/>
        <v>0</v>
      </c>
      <c r="Z40" s="79">
        <f t="shared" si="7"/>
        <v>0</v>
      </c>
      <c r="AA40" s="79">
        <f t="shared" si="8"/>
        <v>0</v>
      </c>
      <c r="AB40" s="79">
        <f t="shared" si="9"/>
        <v>0</v>
      </c>
      <c r="AC40" s="79">
        <f t="shared" si="10"/>
        <v>0</v>
      </c>
      <c r="AD40" s="79">
        <f t="shared" si="11"/>
        <v>0</v>
      </c>
      <c r="AE40" s="146">
        <f t="shared" si="12"/>
        <v>0</v>
      </c>
      <c r="AF40" s="92"/>
    </row>
    <row r="41" spans="1:32" ht="21.75" customHeight="1" x14ac:dyDescent="0.25">
      <c r="A41" s="12">
        <v>32</v>
      </c>
      <c r="B41" s="46" t="s">
        <v>60</v>
      </c>
      <c r="C41" s="13" t="s">
        <v>40</v>
      </c>
      <c r="D41" s="17">
        <v>96</v>
      </c>
      <c r="E41" s="17">
        <v>1.67</v>
      </c>
      <c r="F41" s="28" t="s">
        <v>31</v>
      </c>
      <c r="G41" s="15">
        <f>'TOTAL com aquisicao'!G41-Aquisicao!G41</f>
        <v>5.6499999999999995</v>
      </c>
      <c r="H41" s="8">
        <f>'TOTAL com aquisicao'!H41-Aquisicao!H41</f>
        <v>5.6499999999999995</v>
      </c>
      <c r="I41" s="8">
        <f>'TOTAL com aquisicao'!I41-Aquisicao!I41</f>
        <v>0</v>
      </c>
      <c r="J41" s="8">
        <f>'TOTAL com aquisicao'!J41-Aquisicao!J41</f>
        <v>0</v>
      </c>
      <c r="K41" s="8">
        <f>'TOTAL com aquisicao'!K41-Aquisicao!K41</f>
        <v>0</v>
      </c>
      <c r="L41" s="8">
        <f>'TOTAL com aquisicao'!L41-Aquisicao!L41</f>
        <v>0</v>
      </c>
      <c r="M41" s="8">
        <f>'TOTAL com aquisicao'!M41-Aquisicao!M41</f>
        <v>0</v>
      </c>
      <c r="N41" s="8">
        <f>'TOTAL com aquisicao'!N41-Aquisicao!N41</f>
        <v>0</v>
      </c>
      <c r="O41" s="8">
        <f>'TOTAL com aquisicao'!O41-Aquisicao!O41</f>
        <v>0</v>
      </c>
      <c r="P41" s="8">
        <f>'TOTAL com aquisicao'!P41-Aquisicao!P41</f>
        <v>0</v>
      </c>
      <c r="Q41" s="8">
        <f>'TOTAL com aquisicao'!Q41-Aquisicao!Q41</f>
        <v>0</v>
      </c>
      <c r="R41" s="8">
        <f>'TOTAL com aquisicao'!R41-Aquisicao!R41</f>
        <v>0</v>
      </c>
      <c r="S41" s="26">
        <f>'TOTAL com aquisicao'!S41-Aquisicao!S41</f>
        <v>0</v>
      </c>
      <c r="T41" s="143">
        <f t="shared" si="1"/>
        <v>0</v>
      </c>
      <c r="U41" s="79">
        <f t="shared" si="2"/>
        <v>-5.6499999999999995</v>
      </c>
      <c r="V41" s="79">
        <f t="shared" si="3"/>
        <v>0</v>
      </c>
      <c r="W41" s="79">
        <f t="shared" si="4"/>
        <v>0</v>
      </c>
      <c r="X41" s="79">
        <f t="shared" si="5"/>
        <v>0</v>
      </c>
      <c r="Y41" s="79">
        <f t="shared" si="6"/>
        <v>0</v>
      </c>
      <c r="Z41" s="79">
        <f t="shared" si="7"/>
        <v>0</v>
      </c>
      <c r="AA41" s="79">
        <f t="shared" si="8"/>
        <v>0</v>
      </c>
      <c r="AB41" s="79">
        <f t="shared" si="9"/>
        <v>0</v>
      </c>
      <c r="AC41" s="79">
        <f t="shared" si="10"/>
        <v>0</v>
      </c>
      <c r="AD41" s="79">
        <f t="shared" si="11"/>
        <v>0</v>
      </c>
      <c r="AE41" s="146">
        <f t="shared" si="12"/>
        <v>0</v>
      </c>
      <c r="AF41" s="92"/>
    </row>
    <row r="42" spans="1:32" ht="21.75" customHeight="1" x14ac:dyDescent="0.25">
      <c r="A42" s="12">
        <v>33</v>
      </c>
      <c r="B42" s="46" t="s">
        <v>61</v>
      </c>
      <c r="C42" s="19" t="s">
        <v>46</v>
      </c>
      <c r="D42" s="17">
        <v>96</v>
      </c>
      <c r="E42" s="17">
        <v>1.52</v>
      </c>
      <c r="F42" s="29" t="s">
        <v>31</v>
      </c>
      <c r="G42" s="15">
        <f>'TOTAL com aquisicao'!G42-Aquisicao!G42</f>
        <v>0.7</v>
      </c>
      <c r="H42" s="8">
        <f>'TOTAL com aquisicao'!H42-Aquisicao!H42</f>
        <v>0.7</v>
      </c>
      <c r="I42" s="8">
        <f>'TOTAL com aquisicao'!I42-Aquisicao!I42</f>
        <v>0</v>
      </c>
      <c r="J42" s="8">
        <f>'TOTAL com aquisicao'!J42-Aquisicao!J42</f>
        <v>0</v>
      </c>
      <c r="K42" s="8">
        <f>'TOTAL com aquisicao'!K42-Aquisicao!K42</f>
        <v>0</v>
      </c>
      <c r="L42" s="8">
        <f>'TOTAL com aquisicao'!L42-Aquisicao!L42</f>
        <v>0</v>
      </c>
      <c r="M42" s="8">
        <f>'TOTAL com aquisicao'!M42-Aquisicao!M42</f>
        <v>0</v>
      </c>
      <c r="N42" s="8">
        <f>'TOTAL com aquisicao'!N42-Aquisicao!N42</f>
        <v>0</v>
      </c>
      <c r="O42" s="8">
        <f>'TOTAL com aquisicao'!O42-Aquisicao!O42</f>
        <v>0</v>
      </c>
      <c r="P42" s="8">
        <f>'TOTAL com aquisicao'!P42-Aquisicao!P42</f>
        <v>0</v>
      </c>
      <c r="Q42" s="8">
        <f>'TOTAL com aquisicao'!Q42-Aquisicao!Q42</f>
        <v>0</v>
      </c>
      <c r="R42" s="8">
        <f>'TOTAL com aquisicao'!R42-Aquisicao!R42</f>
        <v>0</v>
      </c>
      <c r="S42" s="26">
        <f>'TOTAL com aquisicao'!S42-Aquisicao!S42</f>
        <v>0</v>
      </c>
      <c r="T42" s="143">
        <f t="shared" si="1"/>
        <v>0</v>
      </c>
      <c r="U42" s="79">
        <f t="shared" si="2"/>
        <v>-0.7</v>
      </c>
      <c r="V42" s="79">
        <f t="shared" si="3"/>
        <v>0</v>
      </c>
      <c r="W42" s="79">
        <f t="shared" si="4"/>
        <v>0</v>
      </c>
      <c r="X42" s="79">
        <f t="shared" si="5"/>
        <v>0</v>
      </c>
      <c r="Y42" s="79">
        <f t="shared" si="6"/>
        <v>0</v>
      </c>
      <c r="Z42" s="79">
        <f t="shared" si="7"/>
        <v>0</v>
      </c>
      <c r="AA42" s="79">
        <f t="shared" si="8"/>
        <v>0</v>
      </c>
      <c r="AB42" s="79">
        <f t="shared" si="9"/>
        <v>0</v>
      </c>
      <c r="AC42" s="79">
        <f t="shared" si="10"/>
        <v>0</v>
      </c>
      <c r="AD42" s="79">
        <f t="shared" si="11"/>
        <v>0</v>
      </c>
      <c r="AE42" s="146">
        <f t="shared" si="12"/>
        <v>0</v>
      </c>
      <c r="AF42" s="92"/>
    </row>
    <row r="43" spans="1:32" ht="21.75" customHeight="1" x14ac:dyDescent="0.25">
      <c r="A43" s="12">
        <v>34</v>
      </c>
      <c r="B43" s="46" t="s">
        <v>62</v>
      </c>
      <c r="C43" s="13" t="s">
        <v>40</v>
      </c>
      <c r="D43" s="17">
        <v>99</v>
      </c>
      <c r="E43" s="17">
        <v>1.1000000000000001</v>
      </c>
      <c r="F43" s="28" t="s">
        <v>31</v>
      </c>
      <c r="G43" s="15">
        <f>'TOTAL com aquisicao'!G43-Aquisicao!G43</f>
        <v>0.5</v>
      </c>
      <c r="H43" s="8">
        <f>'TOTAL com aquisicao'!H43-Aquisicao!H43</f>
        <v>0.5</v>
      </c>
      <c r="I43" s="8">
        <f>'TOTAL com aquisicao'!I43-Aquisicao!I43</f>
        <v>0</v>
      </c>
      <c r="J43" s="8">
        <f>'TOTAL com aquisicao'!J43-Aquisicao!J43</f>
        <v>0</v>
      </c>
      <c r="K43" s="8">
        <f>'TOTAL com aquisicao'!K43-Aquisicao!K43</f>
        <v>0</v>
      </c>
      <c r="L43" s="8">
        <f>'TOTAL com aquisicao'!L43-Aquisicao!L43</f>
        <v>0</v>
      </c>
      <c r="M43" s="8">
        <f>'TOTAL com aquisicao'!M43-Aquisicao!M43</f>
        <v>0</v>
      </c>
      <c r="N43" s="8">
        <f>'TOTAL com aquisicao'!N43-Aquisicao!N43</f>
        <v>0</v>
      </c>
      <c r="O43" s="8">
        <f>'TOTAL com aquisicao'!O43-Aquisicao!O43</f>
        <v>0</v>
      </c>
      <c r="P43" s="8">
        <f>'TOTAL com aquisicao'!P43-Aquisicao!P43</f>
        <v>0</v>
      </c>
      <c r="Q43" s="8">
        <f>'TOTAL com aquisicao'!Q43-Aquisicao!Q43</f>
        <v>0</v>
      </c>
      <c r="R43" s="8">
        <f>'TOTAL com aquisicao'!R43-Aquisicao!R43</f>
        <v>0</v>
      </c>
      <c r="S43" s="26">
        <f>'TOTAL com aquisicao'!S43-Aquisicao!S43</f>
        <v>0</v>
      </c>
      <c r="T43" s="143">
        <f t="shared" si="1"/>
        <v>0</v>
      </c>
      <c r="U43" s="79">
        <f t="shared" si="2"/>
        <v>-0.5</v>
      </c>
      <c r="V43" s="79">
        <f t="shared" si="3"/>
        <v>0</v>
      </c>
      <c r="W43" s="79">
        <f t="shared" si="4"/>
        <v>0</v>
      </c>
      <c r="X43" s="79">
        <f t="shared" si="5"/>
        <v>0</v>
      </c>
      <c r="Y43" s="79">
        <f t="shared" si="6"/>
        <v>0</v>
      </c>
      <c r="Z43" s="79">
        <f t="shared" si="7"/>
        <v>0</v>
      </c>
      <c r="AA43" s="79">
        <f t="shared" si="8"/>
        <v>0</v>
      </c>
      <c r="AB43" s="79">
        <f t="shared" si="9"/>
        <v>0</v>
      </c>
      <c r="AC43" s="79">
        <f t="shared" si="10"/>
        <v>0</v>
      </c>
      <c r="AD43" s="79">
        <f t="shared" si="11"/>
        <v>0</v>
      </c>
      <c r="AE43" s="146">
        <f t="shared" si="12"/>
        <v>0</v>
      </c>
      <c r="AF43" s="92"/>
    </row>
    <row r="44" spans="1:32" ht="21.75" customHeight="1" x14ac:dyDescent="0.25">
      <c r="A44" s="12">
        <v>35</v>
      </c>
      <c r="B44" s="46" t="s">
        <v>63</v>
      </c>
      <c r="C44" s="13" t="s">
        <v>40</v>
      </c>
      <c r="D44" s="17">
        <v>40</v>
      </c>
      <c r="E44" s="17">
        <v>0.89700000000000002</v>
      </c>
      <c r="F44" s="28" t="s">
        <v>25</v>
      </c>
      <c r="G44" s="15">
        <f>'TOTAL com aquisicao'!G44-Aquisicao!G44</f>
        <v>1</v>
      </c>
      <c r="H44" s="8">
        <f>'TOTAL com aquisicao'!H44-Aquisicao!H44</f>
        <v>1</v>
      </c>
      <c r="I44" s="8">
        <f>'TOTAL com aquisicao'!I44-Aquisicao!I44</f>
        <v>0</v>
      </c>
      <c r="J44" s="8">
        <f>'TOTAL com aquisicao'!J44-Aquisicao!J44</f>
        <v>0</v>
      </c>
      <c r="K44" s="8">
        <f>'TOTAL com aquisicao'!K44-Aquisicao!K44</f>
        <v>0</v>
      </c>
      <c r="L44" s="8">
        <f>'TOTAL com aquisicao'!L44-Aquisicao!L44</f>
        <v>0</v>
      </c>
      <c r="M44" s="8">
        <f>'TOTAL com aquisicao'!M44-Aquisicao!M44</f>
        <v>0</v>
      </c>
      <c r="N44" s="8">
        <f>'TOTAL com aquisicao'!N44-Aquisicao!N44</f>
        <v>0</v>
      </c>
      <c r="O44" s="8">
        <f>'TOTAL com aquisicao'!O44-Aquisicao!O44</f>
        <v>0</v>
      </c>
      <c r="P44" s="8">
        <f>'TOTAL com aquisicao'!P44-Aquisicao!P44</f>
        <v>0</v>
      </c>
      <c r="Q44" s="8">
        <f>'TOTAL com aquisicao'!Q44-Aquisicao!Q44</f>
        <v>0</v>
      </c>
      <c r="R44" s="8">
        <f>'TOTAL com aquisicao'!R44-Aquisicao!R44</f>
        <v>0</v>
      </c>
      <c r="S44" s="26">
        <f>'TOTAL com aquisicao'!S44-Aquisicao!S44</f>
        <v>0</v>
      </c>
      <c r="T44" s="143">
        <f t="shared" si="1"/>
        <v>0</v>
      </c>
      <c r="U44" s="79">
        <f t="shared" si="2"/>
        <v>-1</v>
      </c>
      <c r="V44" s="79">
        <f t="shared" si="3"/>
        <v>0</v>
      </c>
      <c r="W44" s="79">
        <f t="shared" si="4"/>
        <v>0</v>
      </c>
      <c r="X44" s="79">
        <f t="shared" si="5"/>
        <v>0</v>
      </c>
      <c r="Y44" s="79">
        <f t="shared" si="6"/>
        <v>0</v>
      </c>
      <c r="Z44" s="79">
        <f t="shared" si="7"/>
        <v>0</v>
      </c>
      <c r="AA44" s="79">
        <f t="shared" si="8"/>
        <v>0</v>
      </c>
      <c r="AB44" s="79">
        <f t="shared" si="9"/>
        <v>0</v>
      </c>
      <c r="AC44" s="79">
        <f t="shared" si="10"/>
        <v>0</v>
      </c>
      <c r="AD44" s="79">
        <f t="shared" si="11"/>
        <v>0</v>
      </c>
      <c r="AE44" s="146">
        <f t="shared" si="12"/>
        <v>0</v>
      </c>
      <c r="AF44" s="92"/>
    </row>
    <row r="45" spans="1:32" ht="21.75" customHeight="1" x14ac:dyDescent="0.25">
      <c r="A45" s="12">
        <v>36</v>
      </c>
      <c r="B45" s="46" t="s">
        <v>64</v>
      </c>
      <c r="C45" s="13" t="s">
        <v>24</v>
      </c>
      <c r="D45" s="14">
        <v>99</v>
      </c>
      <c r="E45" s="14">
        <v>0.80400000000000005</v>
      </c>
      <c r="F45" s="28" t="s">
        <v>25</v>
      </c>
      <c r="G45" s="15">
        <f>'TOTAL com aquisicao'!G45-Aquisicao!G45</f>
        <v>8.4</v>
      </c>
      <c r="H45" s="8">
        <f>'TOTAL com aquisicao'!H45-Aquisicao!H45</f>
        <v>7.75</v>
      </c>
      <c r="I45" s="8">
        <f>'TOTAL com aquisicao'!I45-Aquisicao!I45</f>
        <v>0</v>
      </c>
      <c r="J45" s="8">
        <f>'TOTAL com aquisicao'!J45-Aquisicao!J45</f>
        <v>0</v>
      </c>
      <c r="K45" s="8">
        <f>'TOTAL com aquisicao'!K45-Aquisicao!K45</f>
        <v>0</v>
      </c>
      <c r="L45" s="8">
        <f>'TOTAL com aquisicao'!L45-Aquisicao!L45</f>
        <v>0</v>
      </c>
      <c r="M45" s="8">
        <f>'TOTAL com aquisicao'!M45-Aquisicao!M45</f>
        <v>0</v>
      </c>
      <c r="N45" s="8">
        <f>'TOTAL com aquisicao'!N45-Aquisicao!N45</f>
        <v>0</v>
      </c>
      <c r="O45" s="8">
        <f>'TOTAL com aquisicao'!O45-Aquisicao!O45</f>
        <v>0</v>
      </c>
      <c r="P45" s="8">
        <f>'TOTAL com aquisicao'!P45-Aquisicao!P45</f>
        <v>0</v>
      </c>
      <c r="Q45" s="8">
        <f>'TOTAL com aquisicao'!Q45-Aquisicao!Q45</f>
        <v>0</v>
      </c>
      <c r="R45" s="8">
        <f>'TOTAL com aquisicao'!R45-Aquisicao!R45</f>
        <v>0</v>
      </c>
      <c r="S45" s="26">
        <f>'TOTAL com aquisicao'!S45-Aquisicao!S45</f>
        <v>0</v>
      </c>
      <c r="T45" s="143">
        <f t="shared" si="1"/>
        <v>-0.65000000000000036</v>
      </c>
      <c r="U45" s="79">
        <f t="shared" si="2"/>
        <v>-7.75</v>
      </c>
      <c r="V45" s="79">
        <f t="shared" si="3"/>
        <v>0</v>
      </c>
      <c r="W45" s="79">
        <f t="shared" si="4"/>
        <v>0</v>
      </c>
      <c r="X45" s="79">
        <f t="shared" si="5"/>
        <v>0</v>
      </c>
      <c r="Y45" s="79">
        <f t="shared" si="6"/>
        <v>0</v>
      </c>
      <c r="Z45" s="79">
        <f t="shared" si="7"/>
        <v>0</v>
      </c>
      <c r="AA45" s="79">
        <f t="shared" si="8"/>
        <v>0</v>
      </c>
      <c r="AB45" s="79">
        <f t="shared" si="9"/>
        <v>0</v>
      </c>
      <c r="AC45" s="79">
        <f t="shared" si="10"/>
        <v>0</v>
      </c>
      <c r="AD45" s="79">
        <f t="shared" si="11"/>
        <v>0</v>
      </c>
      <c r="AE45" s="146">
        <f t="shared" si="12"/>
        <v>0</v>
      </c>
      <c r="AF45" s="92"/>
    </row>
    <row r="46" spans="1:32" ht="21.75" customHeight="1" x14ac:dyDescent="0.25">
      <c r="A46" s="12">
        <v>37</v>
      </c>
      <c r="B46" s="46" t="s">
        <v>65</v>
      </c>
      <c r="C46" s="13" t="s">
        <v>40</v>
      </c>
      <c r="D46" s="17">
        <v>98</v>
      </c>
      <c r="E46" s="17">
        <v>1.0449999999999999</v>
      </c>
      <c r="F46" s="28" t="s">
        <v>31</v>
      </c>
      <c r="G46" s="15">
        <f>'TOTAL com aquisicao'!G46-Aquisicao!G46</f>
        <v>0.1</v>
      </c>
      <c r="H46" s="8">
        <f>'TOTAL com aquisicao'!H46-Aquisicao!H46</f>
        <v>0.1</v>
      </c>
      <c r="I46" s="8">
        <f>'TOTAL com aquisicao'!I46-Aquisicao!I46</f>
        <v>0</v>
      </c>
      <c r="J46" s="8">
        <f>'TOTAL com aquisicao'!J46-Aquisicao!J46</f>
        <v>0</v>
      </c>
      <c r="K46" s="8">
        <f>'TOTAL com aquisicao'!K46-Aquisicao!K46</f>
        <v>0</v>
      </c>
      <c r="L46" s="8">
        <f>'TOTAL com aquisicao'!L46-Aquisicao!L46</f>
        <v>0</v>
      </c>
      <c r="M46" s="8">
        <f>'TOTAL com aquisicao'!M46-Aquisicao!M46</f>
        <v>0</v>
      </c>
      <c r="N46" s="8">
        <f>'TOTAL com aquisicao'!N46-Aquisicao!N46</f>
        <v>0</v>
      </c>
      <c r="O46" s="8">
        <f>'TOTAL com aquisicao'!O46-Aquisicao!O46</f>
        <v>0</v>
      </c>
      <c r="P46" s="8">
        <f>'TOTAL com aquisicao'!P46-Aquisicao!P46</f>
        <v>0</v>
      </c>
      <c r="Q46" s="8">
        <f>'TOTAL com aquisicao'!Q46-Aquisicao!Q46</f>
        <v>0</v>
      </c>
      <c r="R46" s="8">
        <f>'TOTAL com aquisicao'!R46-Aquisicao!R46</f>
        <v>0</v>
      </c>
      <c r="S46" s="26">
        <f>'TOTAL com aquisicao'!S46-Aquisicao!S46</f>
        <v>0</v>
      </c>
      <c r="T46" s="143">
        <f t="shared" si="1"/>
        <v>0</v>
      </c>
      <c r="U46" s="79">
        <f t="shared" si="2"/>
        <v>-0.1</v>
      </c>
      <c r="V46" s="79">
        <f t="shared" si="3"/>
        <v>0</v>
      </c>
      <c r="W46" s="79">
        <f t="shared" si="4"/>
        <v>0</v>
      </c>
      <c r="X46" s="79">
        <f t="shared" si="5"/>
        <v>0</v>
      </c>
      <c r="Y46" s="79">
        <f t="shared" si="6"/>
        <v>0</v>
      </c>
      <c r="Z46" s="79">
        <f t="shared" si="7"/>
        <v>0</v>
      </c>
      <c r="AA46" s="79">
        <f t="shared" si="8"/>
        <v>0</v>
      </c>
      <c r="AB46" s="79">
        <f t="shared" si="9"/>
        <v>0</v>
      </c>
      <c r="AC46" s="79">
        <f t="shared" si="10"/>
        <v>0</v>
      </c>
      <c r="AD46" s="79">
        <f t="shared" si="11"/>
        <v>0</v>
      </c>
      <c r="AE46" s="146">
        <f t="shared" si="12"/>
        <v>0</v>
      </c>
      <c r="AF46" s="92"/>
    </row>
    <row r="47" spans="1:32" ht="21.75" customHeight="1" x14ac:dyDescent="0.25">
      <c r="A47" s="12">
        <v>38</v>
      </c>
      <c r="B47" s="46" t="s">
        <v>66</v>
      </c>
      <c r="C47" s="19" t="s">
        <v>46</v>
      </c>
      <c r="D47" s="17">
        <v>100</v>
      </c>
      <c r="E47" s="17">
        <v>1</v>
      </c>
      <c r="F47" s="29" t="s">
        <v>31</v>
      </c>
      <c r="G47" s="15">
        <f>'TOTAL com aquisicao'!G47-Aquisicao!G47</f>
        <v>0.5</v>
      </c>
      <c r="H47" s="8">
        <f>'TOTAL com aquisicao'!H47-Aquisicao!H47</f>
        <v>0.5</v>
      </c>
      <c r="I47" s="8">
        <f>'TOTAL com aquisicao'!I47-Aquisicao!I47</f>
        <v>0</v>
      </c>
      <c r="J47" s="8">
        <f>'TOTAL com aquisicao'!J47-Aquisicao!J47</f>
        <v>0</v>
      </c>
      <c r="K47" s="8">
        <f>'TOTAL com aquisicao'!K47-Aquisicao!K47</f>
        <v>0</v>
      </c>
      <c r="L47" s="8">
        <f>'TOTAL com aquisicao'!L47-Aquisicao!L47</f>
        <v>0</v>
      </c>
      <c r="M47" s="8">
        <f>'TOTAL com aquisicao'!M47-Aquisicao!M47</f>
        <v>0</v>
      </c>
      <c r="N47" s="8">
        <f>'TOTAL com aquisicao'!N47-Aquisicao!N47</f>
        <v>0</v>
      </c>
      <c r="O47" s="8">
        <f>'TOTAL com aquisicao'!O47-Aquisicao!O47</f>
        <v>0</v>
      </c>
      <c r="P47" s="8">
        <f>'TOTAL com aquisicao'!P47-Aquisicao!P47</f>
        <v>0</v>
      </c>
      <c r="Q47" s="8">
        <f>'TOTAL com aquisicao'!Q47-Aquisicao!Q47</f>
        <v>0</v>
      </c>
      <c r="R47" s="8">
        <f>'TOTAL com aquisicao'!R47-Aquisicao!R47</f>
        <v>0</v>
      </c>
      <c r="S47" s="26">
        <f>'TOTAL com aquisicao'!S47-Aquisicao!S47</f>
        <v>0</v>
      </c>
      <c r="T47" s="143">
        <f t="shared" si="1"/>
        <v>0</v>
      </c>
      <c r="U47" s="79">
        <f t="shared" si="2"/>
        <v>-0.5</v>
      </c>
      <c r="V47" s="79">
        <f t="shared" si="3"/>
        <v>0</v>
      </c>
      <c r="W47" s="79">
        <f t="shared" si="4"/>
        <v>0</v>
      </c>
      <c r="X47" s="79">
        <f t="shared" si="5"/>
        <v>0</v>
      </c>
      <c r="Y47" s="79">
        <f t="shared" si="6"/>
        <v>0</v>
      </c>
      <c r="Z47" s="79">
        <f t="shared" si="7"/>
        <v>0</v>
      </c>
      <c r="AA47" s="79">
        <f t="shared" si="8"/>
        <v>0</v>
      </c>
      <c r="AB47" s="79">
        <f t="shared" si="9"/>
        <v>0</v>
      </c>
      <c r="AC47" s="79">
        <f t="shared" si="10"/>
        <v>0</v>
      </c>
      <c r="AD47" s="79">
        <f t="shared" si="11"/>
        <v>0</v>
      </c>
      <c r="AE47" s="146">
        <f t="shared" si="12"/>
        <v>0</v>
      </c>
      <c r="AF47" s="92"/>
    </row>
    <row r="48" spans="1:32" ht="21.75" customHeight="1" x14ac:dyDescent="0.25">
      <c r="A48" s="12">
        <v>39</v>
      </c>
      <c r="B48" s="46" t="s">
        <v>67</v>
      </c>
      <c r="C48" s="13" t="s">
        <v>40</v>
      </c>
      <c r="D48" s="17">
        <v>99</v>
      </c>
      <c r="E48" s="17">
        <v>2.7</v>
      </c>
      <c r="F48" s="28" t="s">
        <v>31</v>
      </c>
      <c r="G48" s="15">
        <f>'TOTAL com aquisicao'!G48-Aquisicao!G48</f>
        <v>24.805999999999997</v>
      </c>
      <c r="H48" s="8">
        <f>'TOTAL com aquisicao'!H48-Aquisicao!H48</f>
        <v>24.798999999999999</v>
      </c>
      <c r="I48" s="8">
        <f>'TOTAL com aquisicao'!I48-Aquisicao!I48</f>
        <v>0</v>
      </c>
      <c r="J48" s="8">
        <f>'TOTAL com aquisicao'!J48-Aquisicao!J48</f>
        <v>0</v>
      </c>
      <c r="K48" s="8">
        <f>'TOTAL com aquisicao'!K48-Aquisicao!K48</f>
        <v>0</v>
      </c>
      <c r="L48" s="8">
        <f>'TOTAL com aquisicao'!L48-Aquisicao!L48</f>
        <v>0</v>
      </c>
      <c r="M48" s="8">
        <f>'TOTAL com aquisicao'!M48-Aquisicao!M48</f>
        <v>0</v>
      </c>
      <c r="N48" s="8">
        <f>'TOTAL com aquisicao'!N48-Aquisicao!N48</f>
        <v>0</v>
      </c>
      <c r="O48" s="8">
        <f>'TOTAL com aquisicao'!O48-Aquisicao!O48</f>
        <v>0</v>
      </c>
      <c r="P48" s="8">
        <f>'TOTAL com aquisicao'!P48-Aquisicao!P48</f>
        <v>0</v>
      </c>
      <c r="Q48" s="8">
        <f>'TOTAL com aquisicao'!Q48-Aquisicao!Q48</f>
        <v>0</v>
      </c>
      <c r="R48" s="8">
        <f>'TOTAL com aquisicao'!R48-Aquisicao!R48</f>
        <v>0</v>
      </c>
      <c r="S48" s="26">
        <f>'TOTAL com aquisicao'!S48-Aquisicao!S48</f>
        <v>0</v>
      </c>
      <c r="T48" s="143">
        <f t="shared" si="1"/>
        <v>-6.9999999999978968E-3</v>
      </c>
      <c r="U48" s="79">
        <f t="shared" si="2"/>
        <v>-24.798999999999999</v>
      </c>
      <c r="V48" s="79">
        <f t="shared" si="3"/>
        <v>0</v>
      </c>
      <c r="W48" s="79">
        <f t="shared" si="4"/>
        <v>0</v>
      </c>
      <c r="X48" s="79">
        <f t="shared" si="5"/>
        <v>0</v>
      </c>
      <c r="Y48" s="79">
        <f t="shared" si="6"/>
        <v>0</v>
      </c>
      <c r="Z48" s="79">
        <f t="shared" si="7"/>
        <v>0</v>
      </c>
      <c r="AA48" s="79">
        <f t="shared" si="8"/>
        <v>0</v>
      </c>
      <c r="AB48" s="79">
        <f t="shared" si="9"/>
        <v>0</v>
      </c>
      <c r="AC48" s="79">
        <f t="shared" si="10"/>
        <v>0</v>
      </c>
      <c r="AD48" s="79">
        <f t="shared" si="11"/>
        <v>0</v>
      </c>
      <c r="AE48" s="146">
        <f t="shared" si="12"/>
        <v>0</v>
      </c>
      <c r="AF48" s="92"/>
    </row>
    <row r="49" spans="1:32" ht="21.75" customHeight="1" x14ac:dyDescent="0.25">
      <c r="A49" s="12">
        <v>40</v>
      </c>
      <c r="B49" s="46" t="s">
        <v>68</v>
      </c>
      <c r="C49" s="19" t="s">
        <v>69</v>
      </c>
      <c r="D49" s="17">
        <v>97</v>
      </c>
      <c r="E49" s="17">
        <v>1.1000000000000001</v>
      </c>
      <c r="F49" s="29" t="s">
        <v>31</v>
      </c>
      <c r="G49" s="15">
        <f>'TOTAL com aquisicao'!G49-Aquisicao!G49</f>
        <v>3.0000000000000001E-3</v>
      </c>
      <c r="H49" s="8">
        <f>'TOTAL com aquisicao'!H49-Aquisicao!H49</f>
        <v>3.0000000000000001E-3</v>
      </c>
      <c r="I49" s="8">
        <f>'TOTAL com aquisicao'!I49-Aquisicao!I49</f>
        <v>0</v>
      </c>
      <c r="J49" s="8">
        <f>'TOTAL com aquisicao'!J49-Aquisicao!J49</f>
        <v>0</v>
      </c>
      <c r="K49" s="8">
        <f>'TOTAL com aquisicao'!K49-Aquisicao!K49</f>
        <v>0</v>
      </c>
      <c r="L49" s="8">
        <f>'TOTAL com aquisicao'!L49-Aquisicao!L49</f>
        <v>0</v>
      </c>
      <c r="M49" s="8">
        <f>'TOTAL com aquisicao'!M49-Aquisicao!M49</f>
        <v>0</v>
      </c>
      <c r="N49" s="8">
        <f>'TOTAL com aquisicao'!N49-Aquisicao!N49</f>
        <v>0</v>
      </c>
      <c r="O49" s="8">
        <f>'TOTAL com aquisicao'!O49-Aquisicao!O49</f>
        <v>0</v>
      </c>
      <c r="P49" s="8">
        <f>'TOTAL com aquisicao'!P49-Aquisicao!P49</f>
        <v>0</v>
      </c>
      <c r="Q49" s="8">
        <f>'TOTAL com aquisicao'!Q49-Aquisicao!Q49</f>
        <v>0</v>
      </c>
      <c r="R49" s="8">
        <f>'TOTAL com aquisicao'!R49-Aquisicao!R49</f>
        <v>0</v>
      </c>
      <c r="S49" s="26">
        <f>'TOTAL com aquisicao'!S49-Aquisicao!S49</f>
        <v>0</v>
      </c>
      <c r="T49" s="143">
        <f t="shared" si="1"/>
        <v>0</v>
      </c>
      <c r="U49" s="79">
        <f t="shared" si="2"/>
        <v>-3.0000000000000001E-3</v>
      </c>
      <c r="V49" s="79">
        <f t="shared" si="3"/>
        <v>0</v>
      </c>
      <c r="W49" s="79">
        <f t="shared" si="4"/>
        <v>0</v>
      </c>
      <c r="X49" s="79">
        <f t="shared" si="5"/>
        <v>0</v>
      </c>
      <c r="Y49" s="79">
        <f t="shared" si="6"/>
        <v>0</v>
      </c>
      <c r="Z49" s="79">
        <f t="shared" si="7"/>
        <v>0</v>
      </c>
      <c r="AA49" s="79">
        <f t="shared" si="8"/>
        <v>0</v>
      </c>
      <c r="AB49" s="79">
        <f t="shared" si="9"/>
        <v>0</v>
      </c>
      <c r="AC49" s="79">
        <f t="shared" si="10"/>
        <v>0</v>
      </c>
      <c r="AD49" s="79">
        <f t="shared" si="11"/>
        <v>0</v>
      </c>
      <c r="AE49" s="146">
        <f t="shared" si="12"/>
        <v>0</v>
      </c>
      <c r="AF49" s="92"/>
    </row>
    <row r="50" spans="1:32" ht="21.75" customHeight="1" x14ac:dyDescent="0.25">
      <c r="A50" s="12">
        <v>41</v>
      </c>
      <c r="B50" s="46" t="s">
        <v>70</v>
      </c>
      <c r="C50" s="19" t="s">
        <v>46</v>
      </c>
      <c r="D50" s="17">
        <v>99</v>
      </c>
      <c r="E50" s="17">
        <v>1</v>
      </c>
      <c r="F50" s="29" t="s">
        <v>31</v>
      </c>
      <c r="G50" s="15">
        <f>'TOTAL com aquisicao'!G50-Aquisicao!G50</f>
        <v>2E-3</v>
      </c>
      <c r="H50" s="8">
        <f>'TOTAL com aquisicao'!H50-Aquisicao!H50</f>
        <v>0</v>
      </c>
      <c r="I50" s="8">
        <f>'TOTAL com aquisicao'!I50-Aquisicao!I50</f>
        <v>0</v>
      </c>
      <c r="J50" s="8">
        <f>'TOTAL com aquisicao'!J50-Aquisicao!J50</f>
        <v>0</v>
      </c>
      <c r="K50" s="8">
        <f>'TOTAL com aquisicao'!K50-Aquisicao!K50</f>
        <v>0</v>
      </c>
      <c r="L50" s="8">
        <f>'TOTAL com aquisicao'!L50-Aquisicao!L50</f>
        <v>0</v>
      </c>
      <c r="M50" s="8">
        <f>'TOTAL com aquisicao'!M50-Aquisicao!M50</f>
        <v>0</v>
      </c>
      <c r="N50" s="8">
        <f>'TOTAL com aquisicao'!N50-Aquisicao!N50</f>
        <v>0</v>
      </c>
      <c r="O50" s="8">
        <f>'TOTAL com aquisicao'!O50-Aquisicao!O50</f>
        <v>0</v>
      </c>
      <c r="P50" s="8">
        <f>'TOTAL com aquisicao'!P50-Aquisicao!P50</f>
        <v>0</v>
      </c>
      <c r="Q50" s="8">
        <f>'TOTAL com aquisicao'!Q50-Aquisicao!Q50</f>
        <v>0</v>
      </c>
      <c r="R50" s="8">
        <f>'TOTAL com aquisicao'!R50-Aquisicao!R50</f>
        <v>0</v>
      </c>
      <c r="S50" s="26">
        <f>'TOTAL com aquisicao'!S50-Aquisicao!S50</f>
        <v>0</v>
      </c>
      <c r="T50" s="143">
        <f t="shared" si="1"/>
        <v>-2E-3</v>
      </c>
      <c r="U50" s="79">
        <f t="shared" si="2"/>
        <v>0</v>
      </c>
      <c r="V50" s="79">
        <f t="shared" si="3"/>
        <v>0</v>
      </c>
      <c r="W50" s="79">
        <f t="shared" si="4"/>
        <v>0</v>
      </c>
      <c r="X50" s="79">
        <f t="shared" si="5"/>
        <v>0</v>
      </c>
      <c r="Y50" s="79">
        <f t="shared" si="6"/>
        <v>0</v>
      </c>
      <c r="Z50" s="79">
        <f t="shared" si="7"/>
        <v>0</v>
      </c>
      <c r="AA50" s="79">
        <f t="shared" si="8"/>
        <v>0</v>
      </c>
      <c r="AB50" s="79">
        <f t="shared" si="9"/>
        <v>0</v>
      </c>
      <c r="AC50" s="79">
        <f t="shared" si="10"/>
        <v>0</v>
      </c>
      <c r="AD50" s="79">
        <f t="shared" si="11"/>
        <v>0</v>
      </c>
      <c r="AE50" s="146">
        <f t="shared" si="12"/>
        <v>0</v>
      </c>
      <c r="AF50" s="92"/>
    </row>
    <row r="51" spans="1:32" ht="21.75" customHeight="1" x14ac:dyDescent="0.25">
      <c r="A51" s="12">
        <v>42</v>
      </c>
      <c r="B51" s="46" t="s">
        <v>71</v>
      </c>
      <c r="C51" s="13" t="s">
        <v>24</v>
      </c>
      <c r="D51" s="14">
        <v>99.5</v>
      </c>
      <c r="E51" s="14">
        <v>0.86699999999999999</v>
      </c>
      <c r="F51" s="28" t="s">
        <v>25</v>
      </c>
      <c r="G51" s="15">
        <f>'TOTAL com aquisicao'!G51-Aquisicao!G51</f>
        <v>33.099999999999994</v>
      </c>
      <c r="H51" s="8">
        <f>'TOTAL com aquisicao'!H51-Aquisicao!H51</f>
        <v>33</v>
      </c>
      <c r="I51" s="8">
        <f>'TOTAL com aquisicao'!I51-Aquisicao!I51</f>
        <v>0</v>
      </c>
      <c r="J51" s="8">
        <f>'TOTAL com aquisicao'!J51-Aquisicao!J51</f>
        <v>0</v>
      </c>
      <c r="K51" s="8">
        <f>'TOTAL com aquisicao'!K51-Aquisicao!K51</f>
        <v>0</v>
      </c>
      <c r="L51" s="8">
        <f>'TOTAL com aquisicao'!L51-Aquisicao!L51</f>
        <v>0</v>
      </c>
      <c r="M51" s="8">
        <f>'TOTAL com aquisicao'!M51-Aquisicao!M51</f>
        <v>0</v>
      </c>
      <c r="N51" s="8">
        <f>'TOTAL com aquisicao'!N51-Aquisicao!N51</f>
        <v>0</v>
      </c>
      <c r="O51" s="8">
        <f>'TOTAL com aquisicao'!O51-Aquisicao!O51</f>
        <v>0</v>
      </c>
      <c r="P51" s="8">
        <f>'TOTAL com aquisicao'!P51-Aquisicao!P51</f>
        <v>0</v>
      </c>
      <c r="Q51" s="8">
        <f>'TOTAL com aquisicao'!Q51-Aquisicao!Q51</f>
        <v>0</v>
      </c>
      <c r="R51" s="8">
        <f>'TOTAL com aquisicao'!R51-Aquisicao!R51</f>
        <v>0</v>
      </c>
      <c r="S51" s="26">
        <f>'TOTAL com aquisicao'!S51-Aquisicao!S51</f>
        <v>0</v>
      </c>
      <c r="T51" s="143">
        <f t="shared" si="1"/>
        <v>-9.9999999999994316E-2</v>
      </c>
      <c r="U51" s="79">
        <f t="shared" si="2"/>
        <v>-33</v>
      </c>
      <c r="V51" s="79">
        <f t="shared" si="3"/>
        <v>0</v>
      </c>
      <c r="W51" s="79">
        <f t="shared" si="4"/>
        <v>0</v>
      </c>
      <c r="X51" s="79">
        <f t="shared" si="5"/>
        <v>0</v>
      </c>
      <c r="Y51" s="79">
        <f t="shared" si="6"/>
        <v>0</v>
      </c>
      <c r="Z51" s="79">
        <f t="shared" si="7"/>
        <v>0</v>
      </c>
      <c r="AA51" s="79">
        <f t="shared" si="8"/>
        <v>0</v>
      </c>
      <c r="AB51" s="79">
        <f t="shared" si="9"/>
        <v>0</v>
      </c>
      <c r="AC51" s="79">
        <f t="shared" si="10"/>
        <v>0</v>
      </c>
      <c r="AD51" s="79">
        <f t="shared" si="11"/>
        <v>0</v>
      </c>
      <c r="AE51" s="146">
        <f t="shared" si="12"/>
        <v>0</v>
      </c>
      <c r="AF51" s="92"/>
    </row>
    <row r="52" spans="1:32" ht="21.75" customHeight="1" x14ac:dyDescent="0.25">
      <c r="A52" s="48">
        <v>43</v>
      </c>
      <c r="B52" s="49" t="s">
        <v>72</v>
      </c>
      <c r="C52" s="20" t="s">
        <v>73</v>
      </c>
      <c r="D52" s="50"/>
      <c r="E52" s="50"/>
      <c r="F52" s="59"/>
      <c r="G52" s="15">
        <f>'TOTAL com aquisicao'!G52-Aquisicao!G52</f>
        <v>0</v>
      </c>
      <c r="H52" s="8">
        <f>'TOTAL com aquisicao'!H52-Aquisicao!H52</f>
        <v>0</v>
      </c>
      <c r="I52" s="8">
        <f>'TOTAL com aquisicao'!I52-Aquisicao!I52</f>
        <v>0</v>
      </c>
      <c r="J52" s="8">
        <f>'TOTAL com aquisicao'!J52-Aquisicao!J52</f>
        <v>0</v>
      </c>
      <c r="K52" s="8">
        <f>'TOTAL com aquisicao'!K52-Aquisicao!K52</f>
        <v>0</v>
      </c>
      <c r="L52" s="8">
        <f>'TOTAL com aquisicao'!L52-Aquisicao!L52</f>
        <v>0</v>
      </c>
      <c r="M52" s="8">
        <f>'TOTAL com aquisicao'!M52-Aquisicao!M52</f>
        <v>0</v>
      </c>
      <c r="N52" s="8">
        <f>'TOTAL com aquisicao'!N52-Aquisicao!N52</f>
        <v>0</v>
      </c>
      <c r="O52" s="8">
        <f>'TOTAL com aquisicao'!O52-Aquisicao!O52</f>
        <v>0</v>
      </c>
      <c r="P52" s="8">
        <f>'TOTAL com aquisicao'!P52-Aquisicao!P52</f>
        <v>0</v>
      </c>
      <c r="Q52" s="8">
        <f>'TOTAL com aquisicao'!Q52-Aquisicao!Q52</f>
        <v>0</v>
      </c>
      <c r="R52" s="8">
        <f>'TOTAL com aquisicao'!R52-Aquisicao!R52</f>
        <v>0</v>
      </c>
      <c r="S52" s="26">
        <f>'TOTAL com aquisicao'!S52-Aquisicao!S52</f>
        <v>0</v>
      </c>
      <c r="T52" s="143">
        <f t="shared" si="1"/>
        <v>0</v>
      </c>
      <c r="U52" s="79">
        <f t="shared" si="2"/>
        <v>0</v>
      </c>
      <c r="V52" s="79">
        <f t="shared" si="3"/>
        <v>0</v>
      </c>
      <c r="W52" s="79">
        <f t="shared" si="4"/>
        <v>0</v>
      </c>
      <c r="X52" s="79">
        <f t="shared" si="5"/>
        <v>0</v>
      </c>
      <c r="Y52" s="79">
        <f t="shared" si="6"/>
        <v>0</v>
      </c>
      <c r="Z52" s="79">
        <f t="shared" si="7"/>
        <v>0</v>
      </c>
      <c r="AA52" s="79">
        <f t="shared" si="8"/>
        <v>0</v>
      </c>
      <c r="AB52" s="79">
        <f t="shared" si="9"/>
        <v>0</v>
      </c>
      <c r="AC52" s="79">
        <f t="shared" si="10"/>
        <v>0</v>
      </c>
      <c r="AD52" s="79">
        <f t="shared" si="11"/>
        <v>0</v>
      </c>
      <c r="AE52" s="146">
        <f t="shared" si="12"/>
        <v>0</v>
      </c>
      <c r="AF52" s="92"/>
    </row>
    <row r="53" spans="1:32" ht="21.75" customHeight="1" x14ac:dyDescent="0.25">
      <c r="A53" s="48">
        <v>44</v>
      </c>
      <c r="B53" s="49" t="s">
        <v>74</v>
      </c>
      <c r="C53" s="20" t="s">
        <v>73</v>
      </c>
      <c r="D53" s="50"/>
      <c r="E53" s="50"/>
      <c r="F53" s="59"/>
      <c r="G53" s="15">
        <f>'TOTAL com aquisicao'!G53-Aquisicao!G53</f>
        <v>0</v>
      </c>
      <c r="H53" s="8">
        <f>'TOTAL com aquisicao'!H53-Aquisicao!H53</f>
        <v>0</v>
      </c>
      <c r="I53" s="8">
        <f>'TOTAL com aquisicao'!I53-Aquisicao!I53</f>
        <v>0</v>
      </c>
      <c r="J53" s="8">
        <f>'TOTAL com aquisicao'!J53-Aquisicao!J53</f>
        <v>0</v>
      </c>
      <c r="K53" s="8">
        <f>'TOTAL com aquisicao'!K53-Aquisicao!K53</f>
        <v>0</v>
      </c>
      <c r="L53" s="8">
        <f>'TOTAL com aquisicao'!L53-Aquisicao!L53</f>
        <v>0</v>
      </c>
      <c r="M53" s="8">
        <f>'TOTAL com aquisicao'!M53-Aquisicao!M53</f>
        <v>0</v>
      </c>
      <c r="N53" s="8">
        <f>'TOTAL com aquisicao'!N53-Aquisicao!N53</f>
        <v>0</v>
      </c>
      <c r="O53" s="8">
        <f>'TOTAL com aquisicao'!O53-Aquisicao!O53</f>
        <v>0</v>
      </c>
      <c r="P53" s="8">
        <f>'TOTAL com aquisicao'!P53-Aquisicao!P53</f>
        <v>0</v>
      </c>
      <c r="Q53" s="8">
        <f>'TOTAL com aquisicao'!Q53-Aquisicao!Q53</f>
        <v>0</v>
      </c>
      <c r="R53" s="8">
        <f>'TOTAL com aquisicao'!R53-Aquisicao!R53</f>
        <v>0</v>
      </c>
      <c r="S53" s="26">
        <f>'TOTAL com aquisicao'!S53-Aquisicao!S53</f>
        <v>0</v>
      </c>
      <c r="T53" s="143">
        <f t="shared" si="1"/>
        <v>0</v>
      </c>
      <c r="U53" s="79">
        <f t="shared" si="2"/>
        <v>0</v>
      </c>
      <c r="V53" s="79">
        <f t="shared" si="3"/>
        <v>0</v>
      </c>
      <c r="W53" s="79">
        <f t="shared" si="4"/>
        <v>0</v>
      </c>
      <c r="X53" s="79">
        <f t="shared" si="5"/>
        <v>0</v>
      </c>
      <c r="Y53" s="79">
        <f t="shared" si="6"/>
        <v>0</v>
      </c>
      <c r="Z53" s="79">
        <f t="shared" si="7"/>
        <v>0</v>
      </c>
      <c r="AA53" s="79">
        <f t="shared" si="8"/>
        <v>0</v>
      </c>
      <c r="AB53" s="79">
        <f t="shared" si="9"/>
        <v>0</v>
      </c>
      <c r="AC53" s="79">
        <f t="shared" si="10"/>
        <v>0</v>
      </c>
      <c r="AD53" s="79">
        <f t="shared" si="11"/>
        <v>0</v>
      </c>
      <c r="AE53" s="146">
        <f t="shared" si="12"/>
        <v>0</v>
      </c>
      <c r="AF53" s="92"/>
    </row>
    <row r="54" spans="1:32" ht="21.75" customHeight="1" x14ac:dyDescent="0.25">
      <c r="A54" s="48">
        <v>45</v>
      </c>
      <c r="B54" s="49" t="s">
        <v>75</v>
      </c>
      <c r="C54" s="20" t="s">
        <v>73</v>
      </c>
      <c r="D54" s="50"/>
      <c r="E54" s="50"/>
      <c r="F54" s="59"/>
      <c r="G54" s="15">
        <f>'TOTAL com aquisicao'!G54-Aquisicao!G54</f>
        <v>5.45</v>
      </c>
      <c r="H54" s="8">
        <f>'TOTAL com aquisicao'!H54-Aquisicao!H54</f>
        <v>5.45</v>
      </c>
      <c r="I54" s="8">
        <f>'TOTAL com aquisicao'!I54-Aquisicao!I54</f>
        <v>0</v>
      </c>
      <c r="J54" s="8">
        <f>'TOTAL com aquisicao'!J54-Aquisicao!J54</f>
        <v>0</v>
      </c>
      <c r="K54" s="8">
        <f>'TOTAL com aquisicao'!K54-Aquisicao!K54</f>
        <v>0</v>
      </c>
      <c r="L54" s="8">
        <f>'TOTAL com aquisicao'!L54-Aquisicao!L54</f>
        <v>0</v>
      </c>
      <c r="M54" s="8">
        <f>'TOTAL com aquisicao'!M54-Aquisicao!M54</f>
        <v>0</v>
      </c>
      <c r="N54" s="8">
        <f>'TOTAL com aquisicao'!N54-Aquisicao!N54</f>
        <v>0</v>
      </c>
      <c r="O54" s="8">
        <f>'TOTAL com aquisicao'!O54-Aquisicao!O54</f>
        <v>0</v>
      </c>
      <c r="P54" s="8">
        <f>'TOTAL com aquisicao'!P54-Aquisicao!P54</f>
        <v>0</v>
      </c>
      <c r="Q54" s="8">
        <f>'TOTAL com aquisicao'!Q54-Aquisicao!Q54</f>
        <v>0</v>
      </c>
      <c r="R54" s="8">
        <f>'TOTAL com aquisicao'!R54-Aquisicao!R54</f>
        <v>0</v>
      </c>
      <c r="S54" s="26">
        <f>'TOTAL com aquisicao'!S54-Aquisicao!S54</f>
        <v>0</v>
      </c>
      <c r="T54" s="143">
        <f t="shared" si="1"/>
        <v>0</v>
      </c>
      <c r="U54" s="79">
        <f t="shared" si="2"/>
        <v>-5.45</v>
      </c>
      <c r="V54" s="79">
        <f t="shared" si="3"/>
        <v>0</v>
      </c>
      <c r="W54" s="79">
        <f t="shared" si="4"/>
        <v>0</v>
      </c>
      <c r="X54" s="79">
        <f t="shared" si="5"/>
        <v>0</v>
      </c>
      <c r="Y54" s="79">
        <f t="shared" si="6"/>
        <v>0</v>
      </c>
      <c r="Z54" s="79">
        <f t="shared" si="7"/>
        <v>0</v>
      </c>
      <c r="AA54" s="79">
        <f t="shared" si="8"/>
        <v>0</v>
      </c>
      <c r="AB54" s="79">
        <f t="shared" si="9"/>
        <v>0</v>
      </c>
      <c r="AC54" s="79">
        <f t="shared" si="10"/>
        <v>0</v>
      </c>
      <c r="AD54" s="79">
        <f t="shared" si="11"/>
        <v>0</v>
      </c>
      <c r="AE54" s="146">
        <f t="shared" si="12"/>
        <v>0</v>
      </c>
      <c r="AF54" s="92"/>
    </row>
    <row r="55" spans="1:32" ht="21.75" customHeight="1" x14ac:dyDescent="0.25">
      <c r="A55" s="48">
        <v>46</v>
      </c>
      <c r="B55" s="49" t="s">
        <v>76</v>
      </c>
      <c r="C55" s="20" t="s">
        <v>73</v>
      </c>
      <c r="D55" s="50"/>
      <c r="E55" s="50"/>
      <c r="F55" s="59"/>
      <c r="G55" s="15">
        <f>'TOTAL com aquisicao'!G55-Aquisicao!G55</f>
        <v>50.841999999999999</v>
      </c>
      <c r="H55" s="8">
        <f>'TOTAL com aquisicao'!H55-Aquisicao!H55</f>
        <v>50.841999999999999</v>
      </c>
      <c r="I55" s="8">
        <f>'TOTAL com aquisicao'!I55-Aquisicao!I55</f>
        <v>0</v>
      </c>
      <c r="J55" s="8">
        <f>'TOTAL com aquisicao'!J55-Aquisicao!J55</f>
        <v>0</v>
      </c>
      <c r="K55" s="8">
        <f>'TOTAL com aquisicao'!K55-Aquisicao!K55</f>
        <v>0</v>
      </c>
      <c r="L55" s="8">
        <f>'TOTAL com aquisicao'!L55-Aquisicao!L55</f>
        <v>0</v>
      </c>
      <c r="M55" s="8">
        <f>'TOTAL com aquisicao'!M55-Aquisicao!M55</f>
        <v>0</v>
      </c>
      <c r="N55" s="8">
        <f>'TOTAL com aquisicao'!N55-Aquisicao!N55</f>
        <v>0</v>
      </c>
      <c r="O55" s="8">
        <f>'TOTAL com aquisicao'!O55-Aquisicao!O55</f>
        <v>0</v>
      </c>
      <c r="P55" s="8">
        <f>'TOTAL com aquisicao'!P55-Aquisicao!P55</f>
        <v>0</v>
      </c>
      <c r="Q55" s="8">
        <f>'TOTAL com aquisicao'!Q55-Aquisicao!Q55</f>
        <v>0</v>
      </c>
      <c r="R55" s="8">
        <f>'TOTAL com aquisicao'!R55-Aquisicao!R55</f>
        <v>0</v>
      </c>
      <c r="S55" s="26">
        <f>'TOTAL com aquisicao'!S55-Aquisicao!S55</f>
        <v>0</v>
      </c>
      <c r="T55" s="143">
        <f t="shared" si="1"/>
        <v>0</v>
      </c>
      <c r="U55" s="79">
        <f t="shared" si="2"/>
        <v>-50.841999999999999</v>
      </c>
      <c r="V55" s="79">
        <f t="shared" si="3"/>
        <v>0</v>
      </c>
      <c r="W55" s="79">
        <f t="shared" si="4"/>
        <v>0</v>
      </c>
      <c r="X55" s="79">
        <f t="shared" si="5"/>
        <v>0</v>
      </c>
      <c r="Y55" s="79">
        <f t="shared" si="6"/>
        <v>0</v>
      </c>
      <c r="Z55" s="79">
        <f t="shared" si="7"/>
        <v>0</v>
      </c>
      <c r="AA55" s="79">
        <f t="shared" si="8"/>
        <v>0</v>
      </c>
      <c r="AB55" s="79">
        <f t="shared" si="9"/>
        <v>0</v>
      </c>
      <c r="AC55" s="79">
        <f t="shared" si="10"/>
        <v>0</v>
      </c>
      <c r="AD55" s="79">
        <f t="shared" si="11"/>
        <v>0</v>
      </c>
      <c r="AE55" s="146">
        <f t="shared" si="12"/>
        <v>0</v>
      </c>
      <c r="AF55" s="92"/>
    </row>
    <row r="56" spans="1:32" ht="21.75" customHeight="1" x14ac:dyDescent="0.25">
      <c r="A56" s="48">
        <v>47</v>
      </c>
      <c r="B56" s="49" t="s">
        <v>77</v>
      </c>
      <c r="C56" s="20" t="s">
        <v>73</v>
      </c>
      <c r="D56" s="50"/>
      <c r="E56" s="50"/>
      <c r="F56" s="59"/>
      <c r="G56" s="15">
        <f>'TOTAL com aquisicao'!G56-Aquisicao!G56</f>
        <v>15</v>
      </c>
      <c r="H56" s="8">
        <f>'TOTAL com aquisicao'!H56-Aquisicao!H56</f>
        <v>15</v>
      </c>
      <c r="I56" s="8">
        <f>'TOTAL com aquisicao'!I56-Aquisicao!I56</f>
        <v>0</v>
      </c>
      <c r="J56" s="8">
        <f>'TOTAL com aquisicao'!J56-Aquisicao!J56</f>
        <v>0</v>
      </c>
      <c r="K56" s="8">
        <f>'TOTAL com aquisicao'!K56-Aquisicao!K56</f>
        <v>0</v>
      </c>
      <c r="L56" s="8">
        <f>'TOTAL com aquisicao'!L56-Aquisicao!L56</f>
        <v>0</v>
      </c>
      <c r="M56" s="8">
        <f>'TOTAL com aquisicao'!M56-Aquisicao!M56</f>
        <v>0</v>
      </c>
      <c r="N56" s="8">
        <f>'TOTAL com aquisicao'!N56-Aquisicao!N56</f>
        <v>0</v>
      </c>
      <c r="O56" s="8">
        <f>'TOTAL com aquisicao'!O56-Aquisicao!O56</f>
        <v>0</v>
      </c>
      <c r="P56" s="8">
        <f>'TOTAL com aquisicao'!P56-Aquisicao!P56</f>
        <v>0</v>
      </c>
      <c r="Q56" s="8">
        <f>'TOTAL com aquisicao'!Q56-Aquisicao!Q56</f>
        <v>0</v>
      </c>
      <c r="R56" s="8">
        <f>'TOTAL com aquisicao'!R56-Aquisicao!R56</f>
        <v>0</v>
      </c>
      <c r="S56" s="26">
        <f>'TOTAL com aquisicao'!S56-Aquisicao!S56</f>
        <v>0</v>
      </c>
      <c r="T56" s="143">
        <f t="shared" si="1"/>
        <v>0</v>
      </c>
      <c r="U56" s="79">
        <f t="shared" si="2"/>
        <v>-15</v>
      </c>
      <c r="V56" s="79">
        <f t="shared" si="3"/>
        <v>0</v>
      </c>
      <c r="W56" s="79">
        <f t="shared" si="4"/>
        <v>0</v>
      </c>
      <c r="X56" s="79">
        <f t="shared" si="5"/>
        <v>0</v>
      </c>
      <c r="Y56" s="79">
        <f t="shared" si="6"/>
        <v>0</v>
      </c>
      <c r="Z56" s="79">
        <f t="shared" si="7"/>
        <v>0</v>
      </c>
      <c r="AA56" s="79">
        <f t="shared" si="8"/>
        <v>0</v>
      </c>
      <c r="AB56" s="79">
        <f t="shared" si="9"/>
        <v>0</v>
      </c>
      <c r="AC56" s="79">
        <f t="shared" si="10"/>
        <v>0</v>
      </c>
      <c r="AD56" s="79">
        <f t="shared" si="11"/>
        <v>0</v>
      </c>
      <c r="AE56" s="146">
        <f t="shared" si="12"/>
        <v>0</v>
      </c>
      <c r="AF56" s="92"/>
    </row>
    <row r="57" spans="1:32" ht="21.75" customHeight="1" x14ac:dyDescent="0.25">
      <c r="A57" s="48">
        <v>48</v>
      </c>
      <c r="B57" s="49" t="s">
        <v>78</v>
      </c>
      <c r="C57" s="20" t="s">
        <v>73</v>
      </c>
      <c r="D57" s="50"/>
      <c r="E57" s="50"/>
      <c r="F57" s="59"/>
      <c r="G57" s="15">
        <f>'TOTAL com aquisicao'!G57-Aquisicao!G57</f>
        <v>0</v>
      </c>
      <c r="H57" s="8">
        <f>'TOTAL com aquisicao'!H57-Aquisicao!H57</f>
        <v>0</v>
      </c>
      <c r="I57" s="8">
        <f>'TOTAL com aquisicao'!I57-Aquisicao!I57</f>
        <v>0</v>
      </c>
      <c r="J57" s="8">
        <f>'TOTAL com aquisicao'!J57-Aquisicao!J57</f>
        <v>0</v>
      </c>
      <c r="K57" s="8">
        <f>'TOTAL com aquisicao'!K57-Aquisicao!K57</f>
        <v>0</v>
      </c>
      <c r="L57" s="8">
        <f>'TOTAL com aquisicao'!L57-Aquisicao!L57</f>
        <v>0</v>
      </c>
      <c r="M57" s="8">
        <f>'TOTAL com aquisicao'!M57-Aquisicao!M57</f>
        <v>0</v>
      </c>
      <c r="N57" s="8">
        <f>'TOTAL com aquisicao'!N57-Aquisicao!N57</f>
        <v>0</v>
      </c>
      <c r="O57" s="8">
        <f>'TOTAL com aquisicao'!O57-Aquisicao!O57</f>
        <v>0</v>
      </c>
      <c r="P57" s="8">
        <f>'TOTAL com aquisicao'!P57-Aquisicao!P57</f>
        <v>0</v>
      </c>
      <c r="Q57" s="8">
        <f>'TOTAL com aquisicao'!Q57-Aquisicao!Q57</f>
        <v>0</v>
      </c>
      <c r="R57" s="8">
        <f>'TOTAL com aquisicao'!R57-Aquisicao!R57</f>
        <v>0</v>
      </c>
      <c r="S57" s="26">
        <f>'TOTAL com aquisicao'!S57-Aquisicao!S57</f>
        <v>0</v>
      </c>
      <c r="T57" s="143">
        <f t="shared" si="1"/>
        <v>0</v>
      </c>
      <c r="U57" s="79">
        <f t="shared" si="2"/>
        <v>0</v>
      </c>
      <c r="V57" s="79">
        <f t="shared" si="3"/>
        <v>0</v>
      </c>
      <c r="W57" s="79">
        <f t="shared" si="4"/>
        <v>0</v>
      </c>
      <c r="X57" s="79">
        <f t="shared" si="5"/>
        <v>0</v>
      </c>
      <c r="Y57" s="79">
        <f t="shared" si="6"/>
        <v>0</v>
      </c>
      <c r="Z57" s="79">
        <f t="shared" si="7"/>
        <v>0</v>
      </c>
      <c r="AA57" s="79">
        <f t="shared" si="8"/>
        <v>0</v>
      </c>
      <c r="AB57" s="79">
        <f t="shared" si="9"/>
        <v>0</v>
      </c>
      <c r="AC57" s="79">
        <f t="shared" si="10"/>
        <v>0</v>
      </c>
      <c r="AD57" s="79">
        <f t="shared" si="11"/>
        <v>0</v>
      </c>
      <c r="AE57" s="146">
        <f t="shared" si="12"/>
        <v>0</v>
      </c>
      <c r="AF57" s="92"/>
    </row>
    <row r="58" spans="1:32" ht="21.75" customHeight="1" x14ac:dyDescent="0.25">
      <c r="A58" s="48">
        <v>49</v>
      </c>
      <c r="B58" s="49" t="s">
        <v>79</v>
      </c>
      <c r="C58" s="20" t="s">
        <v>73</v>
      </c>
      <c r="D58" s="50"/>
      <c r="E58" s="50"/>
      <c r="F58" s="59"/>
      <c r="G58" s="15">
        <f>'TOTAL com aquisicao'!G58-Aquisicao!G58</f>
        <v>1.371</v>
      </c>
      <c r="H58" s="8">
        <f>'TOTAL com aquisicao'!H58-Aquisicao!H58</f>
        <v>1.371</v>
      </c>
      <c r="I58" s="8">
        <f>'TOTAL com aquisicao'!I58-Aquisicao!I58</f>
        <v>0</v>
      </c>
      <c r="J58" s="8">
        <f>'TOTAL com aquisicao'!J58-Aquisicao!J58</f>
        <v>0</v>
      </c>
      <c r="K58" s="8">
        <f>'TOTAL com aquisicao'!K58-Aquisicao!K58</f>
        <v>0</v>
      </c>
      <c r="L58" s="8">
        <f>'TOTAL com aquisicao'!L58-Aquisicao!L58</f>
        <v>0</v>
      </c>
      <c r="M58" s="8">
        <f>'TOTAL com aquisicao'!M58-Aquisicao!M58</f>
        <v>0</v>
      </c>
      <c r="N58" s="8">
        <f>'TOTAL com aquisicao'!N58-Aquisicao!N58</f>
        <v>0</v>
      </c>
      <c r="O58" s="8">
        <f>'TOTAL com aquisicao'!O58-Aquisicao!O58</f>
        <v>0</v>
      </c>
      <c r="P58" s="8">
        <f>'TOTAL com aquisicao'!P58-Aquisicao!P58</f>
        <v>0</v>
      </c>
      <c r="Q58" s="8">
        <f>'TOTAL com aquisicao'!Q58-Aquisicao!Q58</f>
        <v>0</v>
      </c>
      <c r="R58" s="8">
        <f>'TOTAL com aquisicao'!R58-Aquisicao!R58</f>
        <v>0</v>
      </c>
      <c r="S58" s="26">
        <f>'TOTAL com aquisicao'!S58-Aquisicao!S58</f>
        <v>0</v>
      </c>
      <c r="T58" s="143">
        <f t="shared" si="1"/>
        <v>0</v>
      </c>
      <c r="U58" s="79">
        <f t="shared" si="2"/>
        <v>-1.371</v>
      </c>
      <c r="V58" s="79">
        <f t="shared" si="3"/>
        <v>0</v>
      </c>
      <c r="W58" s="79">
        <f t="shared" si="4"/>
        <v>0</v>
      </c>
      <c r="X58" s="79">
        <f t="shared" si="5"/>
        <v>0</v>
      </c>
      <c r="Y58" s="79">
        <f t="shared" si="6"/>
        <v>0</v>
      </c>
      <c r="Z58" s="79">
        <f t="shared" si="7"/>
        <v>0</v>
      </c>
      <c r="AA58" s="79">
        <f t="shared" si="8"/>
        <v>0</v>
      </c>
      <c r="AB58" s="79">
        <f t="shared" si="9"/>
        <v>0</v>
      </c>
      <c r="AC58" s="79">
        <f t="shared" si="10"/>
        <v>0</v>
      </c>
      <c r="AD58" s="79">
        <f t="shared" si="11"/>
        <v>0</v>
      </c>
      <c r="AE58" s="146">
        <f t="shared" si="12"/>
        <v>0</v>
      </c>
      <c r="AF58" s="92"/>
    </row>
    <row r="59" spans="1:32" ht="21.75" customHeight="1" x14ac:dyDescent="0.25">
      <c r="A59" s="48">
        <v>50</v>
      </c>
      <c r="B59" s="49" t="s">
        <v>80</v>
      </c>
      <c r="C59" s="20" t="s">
        <v>73</v>
      </c>
      <c r="D59" s="50"/>
      <c r="E59" s="50"/>
      <c r="F59" s="59"/>
      <c r="G59" s="15">
        <f>'TOTAL com aquisicao'!G59-Aquisicao!G59</f>
        <v>6.33</v>
      </c>
      <c r="H59" s="8">
        <f>'TOTAL com aquisicao'!H59-Aquisicao!H59</f>
        <v>6.33</v>
      </c>
      <c r="I59" s="8">
        <f>'TOTAL com aquisicao'!I59-Aquisicao!I59</f>
        <v>0</v>
      </c>
      <c r="J59" s="8">
        <f>'TOTAL com aquisicao'!J59-Aquisicao!J59</f>
        <v>0</v>
      </c>
      <c r="K59" s="8">
        <f>'TOTAL com aquisicao'!K59-Aquisicao!K59</f>
        <v>0</v>
      </c>
      <c r="L59" s="8">
        <f>'TOTAL com aquisicao'!L59-Aquisicao!L59</f>
        <v>0</v>
      </c>
      <c r="M59" s="8">
        <f>'TOTAL com aquisicao'!M59-Aquisicao!M59</f>
        <v>0</v>
      </c>
      <c r="N59" s="8">
        <f>'TOTAL com aquisicao'!N59-Aquisicao!N59</f>
        <v>0</v>
      </c>
      <c r="O59" s="8">
        <f>'TOTAL com aquisicao'!O59-Aquisicao!O59</f>
        <v>0</v>
      </c>
      <c r="P59" s="8">
        <f>'TOTAL com aquisicao'!P59-Aquisicao!P59</f>
        <v>0</v>
      </c>
      <c r="Q59" s="8">
        <f>'TOTAL com aquisicao'!Q59-Aquisicao!Q59</f>
        <v>0</v>
      </c>
      <c r="R59" s="8">
        <f>'TOTAL com aquisicao'!R59-Aquisicao!R59</f>
        <v>0</v>
      </c>
      <c r="S59" s="26">
        <f>'TOTAL com aquisicao'!S59-Aquisicao!S59</f>
        <v>0</v>
      </c>
      <c r="T59" s="143">
        <f t="shared" si="1"/>
        <v>0</v>
      </c>
      <c r="U59" s="79">
        <f t="shared" si="2"/>
        <v>-6.33</v>
      </c>
      <c r="V59" s="79">
        <f t="shared" si="3"/>
        <v>0</v>
      </c>
      <c r="W59" s="79">
        <f t="shared" si="4"/>
        <v>0</v>
      </c>
      <c r="X59" s="79">
        <f t="shared" si="5"/>
        <v>0</v>
      </c>
      <c r="Y59" s="79">
        <f t="shared" si="6"/>
        <v>0</v>
      </c>
      <c r="Z59" s="79">
        <f t="shared" si="7"/>
        <v>0</v>
      </c>
      <c r="AA59" s="79">
        <f t="shared" si="8"/>
        <v>0</v>
      </c>
      <c r="AB59" s="79">
        <f t="shared" si="9"/>
        <v>0</v>
      </c>
      <c r="AC59" s="79">
        <f t="shared" si="10"/>
        <v>0</v>
      </c>
      <c r="AD59" s="79">
        <f t="shared" si="11"/>
        <v>0</v>
      </c>
      <c r="AE59" s="146">
        <f t="shared" si="12"/>
        <v>0</v>
      </c>
      <c r="AF59" s="92"/>
    </row>
    <row r="60" spans="1:32" ht="21.75" customHeight="1" x14ac:dyDescent="0.25">
      <c r="A60" s="48">
        <v>51</v>
      </c>
      <c r="B60" s="49" t="s">
        <v>81</v>
      </c>
      <c r="C60" s="20" t="s">
        <v>73</v>
      </c>
      <c r="D60" s="50"/>
      <c r="E60" s="50"/>
      <c r="F60" s="59"/>
      <c r="G60" s="15">
        <f>'TOTAL com aquisicao'!G60-Aquisicao!G60</f>
        <v>0.79999999999999993</v>
      </c>
      <c r="H60" s="8">
        <f>'TOTAL com aquisicao'!H60-Aquisicao!H60</f>
        <v>0.79999999999999993</v>
      </c>
      <c r="I60" s="8">
        <f>'TOTAL com aquisicao'!I60-Aquisicao!I60</f>
        <v>0</v>
      </c>
      <c r="J60" s="8">
        <f>'TOTAL com aquisicao'!J60-Aquisicao!J60</f>
        <v>0</v>
      </c>
      <c r="K60" s="8">
        <f>'TOTAL com aquisicao'!K60-Aquisicao!K60</f>
        <v>0</v>
      </c>
      <c r="L60" s="8">
        <f>'TOTAL com aquisicao'!L60-Aquisicao!L60</f>
        <v>0</v>
      </c>
      <c r="M60" s="8">
        <f>'TOTAL com aquisicao'!M60-Aquisicao!M60</f>
        <v>0</v>
      </c>
      <c r="N60" s="8">
        <f>'TOTAL com aquisicao'!N60-Aquisicao!N60</f>
        <v>0</v>
      </c>
      <c r="O60" s="8">
        <f>'TOTAL com aquisicao'!O60-Aquisicao!O60</f>
        <v>0</v>
      </c>
      <c r="P60" s="8">
        <f>'TOTAL com aquisicao'!P60-Aquisicao!P60</f>
        <v>0</v>
      </c>
      <c r="Q60" s="8">
        <f>'TOTAL com aquisicao'!Q60-Aquisicao!Q60</f>
        <v>0</v>
      </c>
      <c r="R60" s="8">
        <f>'TOTAL com aquisicao'!R60-Aquisicao!R60</f>
        <v>0</v>
      </c>
      <c r="S60" s="26">
        <f>'TOTAL com aquisicao'!S60-Aquisicao!S60</f>
        <v>0</v>
      </c>
      <c r="T60" s="143">
        <f t="shared" si="1"/>
        <v>0</v>
      </c>
      <c r="U60" s="79">
        <f t="shared" si="2"/>
        <v>-0.79999999999999993</v>
      </c>
      <c r="V60" s="79">
        <f t="shared" si="3"/>
        <v>0</v>
      </c>
      <c r="W60" s="79">
        <f t="shared" si="4"/>
        <v>0</v>
      </c>
      <c r="X60" s="79">
        <f t="shared" si="5"/>
        <v>0</v>
      </c>
      <c r="Y60" s="79">
        <f t="shared" si="6"/>
        <v>0</v>
      </c>
      <c r="Z60" s="79">
        <f t="shared" si="7"/>
        <v>0</v>
      </c>
      <c r="AA60" s="79">
        <f t="shared" si="8"/>
        <v>0</v>
      </c>
      <c r="AB60" s="79">
        <f t="shared" si="9"/>
        <v>0</v>
      </c>
      <c r="AC60" s="79">
        <f t="shared" si="10"/>
        <v>0</v>
      </c>
      <c r="AD60" s="79">
        <f t="shared" si="11"/>
        <v>0</v>
      </c>
      <c r="AE60" s="146">
        <f t="shared" si="12"/>
        <v>0</v>
      </c>
      <c r="AF60" s="92"/>
    </row>
    <row r="61" spans="1:32" ht="21.75" customHeight="1" x14ac:dyDescent="0.25">
      <c r="A61" s="48">
        <v>52</v>
      </c>
      <c r="B61" s="49" t="s">
        <v>82</v>
      </c>
      <c r="C61" s="20" t="s">
        <v>73</v>
      </c>
      <c r="D61" s="50"/>
      <c r="E61" s="50"/>
      <c r="F61" s="59"/>
      <c r="G61" s="15">
        <f>'TOTAL com aquisicao'!G61-Aquisicao!G61</f>
        <v>1</v>
      </c>
      <c r="H61" s="8">
        <f>'TOTAL com aquisicao'!H61-Aquisicao!H61</f>
        <v>1</v>
      </c>
      <c r="I61" s="8">
        <f>'TOTAL com aquisicao'!I61-Aquisicao!I61</f>
        <v>0</v>
      </c>
      <c r="J61" s="8">
        <f>'TOTAL com aquisicao'!J61-Aquisicao!J61</f>
        <v>0</v>
      </c>
      <c r="K61" s="8">
        <f>'TOTAL com aquisicao'!K61-Aquisicao!K61</f>
        <v>0</v>
      </c>
      <c r="L61" s="8">
        <f>'TOTAL com aquisicao'!L61-Aquisicao!L61</f>
        <v>0</v>
      </c>
      <c r="M61" s="8">
        <f>'TOTAL com aquisicao'!M61-Aquisicao!M61</f>
        <v>0</v>
      </c>
      <c r="N61" s="8">
        <f>'TOTAL com aquisicao'!N61-Aquisicao!N61</f>
        <v>0</v>
      </c>
      <c r="O61" s="8">
        <f>'TOTAL com aquisicao'!O61-Aquisicao!O61</f>
        <v>0</v>
      </c>
      <c r="P61" s="8">
        <f>'TOTAL com aquisicao'!P61-Aquisicao!P61</f>
        <v>0</v>
      </c>
      <c r="Q61" s="8">
        <f>'TOTAL com aquisicao'!Q61-Aquisicao!Q61</f>
        <v>0</v>
      </c>
      <c r="R61" s="8">
        <f>'TOTAL com aquisicao'!R61-Aquisicao!R61</f>
        <v>0</v>
      </c>
      <c r="S61" s="26">
        <f>'TOTAL com aquisicao'!S61-Aquisicao!S61</f>
        <v>0</v>
      </c>
      <c r="T61" s="143">
        <f t="shared" si="1"/>
        <v>0</v>
      </c>
      <c r="U61" s="79">
        <f t="shared" si="2"/>
        <v>-1</v>
      </c>
      <c r="V61" s="79">
        <f t="shared" si="3"/>
        <v>0</v>
      </c>
      <c r="W61" s="79">
        <f t="shared" si="4"/>
        <v>0</v>
      </c>
      <c r="X61" s="79">
        <f t="shared" si="5"/>
        <v>0</v>
      </c>
      <c r="Y61" s="79">
        <f t="shared" si="6"/>
        <v>0</v>
      </c>
      <c r="Z61" s="79">
        <f t="shared" si="7"/>
        <v>0</v>
      </c>
      <c r="AA61" s="79">
        <f t="shared" si="8"/>
        <v>0</v>
      </c>
      <c r="AB61" s="79">
        <f t="shared" si="9"/>
        <v>0</v>
      </c>
      <c r="AC61" s="79">
        <f t="shared" si="10"/>
        <v>0</v>
      </c>
      <c r="AD61" s="79">
        <f t="shared" si="11"/>
        <v>0</v>
      </c>
      <c r="AE61" s="146">
        <f t="shared" si="12"/>
        <v>0</v>
      </c>
      <c r="AF61" s="92"/>
    </row>
    <row r="62" spans="1:32" ht="21.75" customHeight="1" x14ac:dyDescent="0.25">
      <c r="A62" s="48">
        <v>53</v>
      </c>
      <c r="B62" s="49" t="s">
        <v>83</v>
      </c>
      <c r="C62" s="20" t="s">
        <v>73</v>
      </c>
      <c r="D62" s="50"/>
      <c r="E62" s="50"/>
      <c r="F62" s="59"/>
      <c r="G62" s="15">
        <f>'TOTAL com aquisicao'!G62-Aquisicao!G62</f>
        <v>3</v>
      </c>
      <c r="H62" s="8">
        <f>'TOTAL com aquisicao'!H62-Aquisicao!H62</f>
        <v>3</v>
      </c>
      <c r="I62" s="8">
        <f>'TOTAL com aquisicao'!I62-Aquisicao!I62</f>
        <v>0</v>
      </c>
      <c r="J62" s="8">
        <f>'TOTAL com aquisicao'!J62-Aquisicao!J62</f>
        <v>0</v>
      </c>
      <c r="K62" s="8">
        <f>'TOTAL com aquisicao'!K62-Aquisicao!K62</f>
        <v>0</v>
      </c>
      <c r="L62" s="8">
        <f>'TOTAL com aquisicao'!L62-Aquisicao!L62</f>
        <v>0</v>
      </c>
      <c r="M62" s="8">
        <f>'TOTAL com aquisicao'!M62-Aquisicao!M62</f>
        <v>0</v>
      </c>
      <c r="N62" s="8">
        <f>'TOTAL com aquisicao'!N62-Aquisicao!N62</f>
        <v>0</v>
      </c>
      <c r="O62" s="8">
        <f>'TOTAL com aquisicao'!O62-Aquisicao!O62</f>
        <v>0</v>
      </c>
      <c r="P62" s="8">
        <f>'TOTAL com aquisicao'!P62-Aquisicao!P62</f>
        <v>0</v>
      </c>
      <c r="Q62" s="8">
        <f>'TOTAL com aquisicao'!Q62-Aquisicao!Q62</f>
        <v>0</v>
      </c>
      <c r="R62" s="8">
        <f>'TOTAL com aquisicao'!R62-Aquisicao!R62</f>
        <v>0</v>
      </c>
      <c r="S62" s="26">
        <f>'TOTAL com aquisicao'!S62-Aquisicao!S62</f>
        <v>0</v>
      </c>
      <c r="T62" s="143">
        <f t="shared" si="1"/>
        <v>0</v>
      </c>
      <c r="U62" s="79">
        <f t="shared" si="2"/>
        <v>-3</v>
      </c>
      <c r="V62" s="79">
        <f t="shared" si="3"/>
        <v>0</v>
      </c>
      <c r="W62" s="79">
        <f t="shared" si="4"/>
        <v>0</v>
      </c>
      <c r="X62" s="79">
        <f t="shared" si="5"/>
        <v>0</v>
      </c>
      <c r="Y62" s="79">
        <f t="shared" si="6"/>
        <v>0</v>
      </c>
      <c r="Z62" s="79">
        <f t="shared" si="7"/>
        <v>0</v>
      </c>
      <c r="AA62" s="79">
        <f t="shared" si="8"/>
        <v>0</v>
      </c>
      <c r="AB62" s="79">
        <f t="shared" si="9"/>
        <v>0</v>
      </c>
      <c r="AC62" s="79">
        <f t="shared" si="10"/>
        <v>0</v>
      </c>
      <c r="AD62" s="79">
        <f t="shared" si="11"/>
        <v>0</v>
      </c>
      <c r="AE62" s="146">
        <f t="shared" si="12"/>
        <v>0</v>
      </c>
      <c r="AF62" s="92"/>
    </row>
    <row r="63" spans="1:32" ht="21.75" customHeight="1" x14ac:dyDescent="0.25">
      <c r="A63" s="48">
        <v>54</v>
      </c>
      <c r="B63" s="49" t="s">
        <v>84</v>
      </c>
      <c r="C63" s="20" t="s">
        <v>73</v>
      </c>
      <c r="D63" s="50"/>
      <c r="E63" s="50"/>
      <c r="F63" s="59"/>
      <c r="G63" s="15">
        <f>'TOTAL com aquisicao'!G63-Aquisicao!G63</f>
        <v>2.0449999999999999</v>
      </c>
      <c r="H63" s="8">
        <f>'TOTAL com aquisicao'!H63-Aquisicao!H63</f>
        <v>2.0449999999999999</v>
      </c>
      <c r="I63" s="8">
        <f>'TOTAL com aquisicao'!I63-Aquisicao!I63</f>
        <v>0</v>
      </c>
      <c r="J63" s="8">
        <f>'TOTAL com aquisicao'!J63-Aquisicao!J63</f>
        <v>0</v>
      </c>
      <c r="K63" s="8">
        <f>'TOTAL com aquisicao'!K63-Aquisicao!K63</f>
        <v>0</v>
      </c>
      <c r="L63" s="8">
        <f>'TOTAL com aquisicao'!L63-Aquisicao!L63</f>
        <v>0</v>
      </c>
      <c r="M63" s="8">
        <f>'TOTAL com aquisicao'!M63-Aquisicao!M63</f>
        <v>0</v>
      </c>
      <c r="N63" s="8">
        <f>'TOTAL com aquisicao'!N63-Aquisicao!N63</f>
        <v>0</v>
      </c>
      <c r="O63" s="8">
        <f>'TOTAL com aquisicao'!O63-Aquisicao!O63</f>
        <v>0</v>
      </c>
      <c r="P63" s="8">
        <f>'TOTAL com aquisicao'!P63-Aquisicao!P63</f>
        <v>0</v>
      </c>
      <c r="Q63" s="8">
        <f>'TOTAL com aquisicao'!Q63-Aquisicao!Q63</f>
        <v>0</v>
      </c>
      <c r="R63" s="8">
        <f>'TOTAL com aquisicao'!R63-Aquisicao!R63</f>
        <v>0</v>
      </c>
      <c r="S63" s="26">
        <f>'TOTAL com aquisicao'!S63-Aquisicao!S63</f>
        <v>0</v>
      </c>
      <c r="T63" s="143">
        <f t="shared" si="1"/>
        <v>0</v>
      </c>
      <c r="U63" s="79">
        <f t="shared" si="2"/>
        <v>-2.0449999999999999</v>
      </c>
      <c r="V63" s="79">
        <f t="shared" si="3"/>
        <v>0</v>
      </c>
      <c r="W63" s="79">
        <f t="shared" si="4"/>
        <v>0</v>
      </c>
      <c r="X63" s="79">
        <f t="shared" si="5"/>
        <v>0</v>
      </c>
      <c r="Y63" s="79">
        <f t="shared" si="6"/>
        <v>0</v>
      </c>
      <c r="Z63" s="79">
        <f t="shared" si="7"/>
        <v>0</v>
      </c>
      <c r="AA63" s="79">
        <f t="shared" si="8"/>
        <v>0</v>
      </c>
      <c r="AB63" s="79">
        <f t="shared" si="9"/>
        <v>0</v>
      </c>
      <c r="AC63" s="79">
        <f t="shared" si="10"/>
        <v>0</v>
      </c>
      <c r="AD63" s="79">
        <f t="shared" si="11"/>
        <v>0</v>
      </c>
      <c r="AE63" s="146">
        <f t="shared" si="12"/>
        <v>0</v>
      </c>
      <c r="AF63" s="92"/>
    </row>
    <row r="64" spans="1:32" ht="21.75" customHeight="1" x14ac:dyDescent="0.25">
      <c r="A64" s="48">
        <v>55</v>
      </c>
      <c r="B64" s="49" t="s">
        <v>85</v>
      </c>
      <c r="C64" s="20" t="s">
        <v>73</v>
      </c>
      <c r="D64" s="50"/>
      <c r="E64" s="50"/>
      <c r="F64" s="59"/>
      <c r="G64" s="15">
        <f>'TOTAL com aquisicao'!G64-Aquisicao!G64</f>
        <v>0.1</v>
      </c>
      <c r="H64" s="8">
        <f>'TOTAL com aquisicao'!H64-Aquisicao!H64</f>
        <v>0.1</v>
      </c>
      <c r="I64" s="8">
        <f>'TOTAL com aquisicao'!I64-Aquisicao!I64</f>
        <v>0</v>
      </c>
      <c r="J64" s="8">
        <f>'TOTAL com aquisicao'!J64-Aquisicao!J64</f>
        <v>0</v>
      </c>
      <c r="K64" s="8">
        <f>'TOTAL com aquisicao'!K64-Aquisicao!K64</f>
        <v>0</v>
      </c>
      <c r="L64" s="8">
        <f>'TOTAL com aquisicao'!L64-Aquisicao!L64</f>
        <v>0</v>
      </c>
      <c r="M64" s="8">
        <f>'TOTAL com aquisicao'!M64-Aquisicao!M64</f>
        <v>0</v>
      </c>
      <c r="N64" s="8">
        <f>'TOTAL com aquisicao'!N64-Aquisicao!N64</f>
        <v>0</v>
      </c>
      <c r="O64" s="8">
        <f>'TOTAL com aquisicao'!O64-Aquisicao!O64</f>
        <v>0</v>
      </c>
      <c r="P64" s="8">
        <f>'TOTAL com aquisicao'!P64-Aquisicao!P64</f>
        <v>0</v>
      </c>
      <c r="Q64" s="8">
        <f>'TOTAL com aquisicao'!Q64-Aquisicao!Q64</f>
        <v>0</v>
      </c>
      <c r="R64" s="8">
        <f>'TOTAL com aquisicao'!R64-Aquisicao!R64</f>
        <v>0</v>
      </c>
      <c r="S64" s="26">
        <f>'TOTAL com aquisicao'!S64-Aquisicao!S64</f>
        <v>0</v>
      </c>
      <c r="T64" s="143">
        <f t="shared" si="1"/>
        <v>0</v>
      </c>
      <c r="U64" s="79">
        <f t="shared" si="2"/>
        <v>-0.1</v>
      </c>
      <c r="V64" s="79">
        <f t="shared" si="3"/>
        <v>0</v>
      </c>
      <c r="W64" s="79">
        <f t="shared" si="4"/>
        <v>0</v>
      </c>
      <c r="X64" s="79">
        <f t="shared" si="5"/>
        <v>0</v>
      </c>
      <c r="Y64" s="79">
        <f t="shared" si="6"/>
        <v>0</v>
      </c>
      <c r="Z64" s="79">
        <f t="shared" si="7"/>
        <v>0</v>
      </c>
      <c r="AA64" s="79">
        <f t="shared" si="8"/>
        <v>0</v>
      </c>
      <c r="AB64" s="79">
        <f t="shared" si="9"/>
        <v>0</v>
      </c>
      <c r="AC64" s="79">
        <f t="shared" si="10"/>
        <v>0</v>
      </c>
      <c r="AD64" s="79">
        <f t="shared" si="11"/>
        <v>0</v>
      </c>
      <c r="AE64" s="146">
        <f t="shared" si="12"/>
        <v>0</v>
      </c>
      <c r="AF64" s="92"/>
    </row>
    <row r="65" spans="1:32" ht="21.75" customHeight="1" x14ac:dyDescent="0.25">
      <c r="A65" s="48">
        <v>56</v>
      </c>
      <c r="B65" s="49" t="s">
        <v>86</v>
      </c>
      <c r="C65" s="20" t="s">
        <v>73</v>
      </c>
      <c r="D65" s="50"/>
      <c r="E65" s="50"/>
      <c r="F65" s="59"/>
      <c r="G65" s="15">
        <f>'TOTAL com aquisicao'!G65-Aquisicao!G65</f>
        <v>0</v>
      </c>
      <c r="H65" s="8">
        <f>'TOTAL com aquisicao'!H65-Aquisicao!H65</f>
        <v>0</v>
      </c>
      <c r="I65" s="8">
        <f>'TOTAL com aquisicao'!I65-Aquisicao!I65</f>
        <v>0</v>
      </c>
      <c r="J65" s="8">
        <f>'TOTAL com aquisicao'!J65-Aquisicao!J65</f>
        <v>0</v>
      </c>
      <c r="K65" s="8">
        <f>'TOTAL com aquisicao'!K65-Aquisicao!K65</f>
        <v>0</v>
      </c>
      <c r="L65" s="8">
        <f>'TOTAL com aquisicao'!L65-Aquisicao!L65</f>
        <v>0</v>
      </c>
      <c r="M65" s="8">
        <f>'TOTAL com aquisicao'!M65-Aquisicao!M65</f>
        <v>0</v>
      </c>
      <c r="N65" s="8">
        <f>'TOTAL com aquisicao'!N65-Aquisicao!N65</f>
        <v>0</v>
      </c>
      <c r="O65" s="8">
        <f>'TOTAL com aquisicao'!O65-Aquisicao!O65</f>
        <v>0</v>
      </c>
      <c r="P65" s="8">
        <f>'TOTAL com aquisicao'!P65-Aquisicao!P65</f>
        <v>0</v>
      </c>
      <c r="Q65" s="8">
        <f>'TOTAL com aquisicao'!Q65-Aquisicao!Q65</f>
        <v>0</v>
      </c>
      <c r="R65" s="8">
        <f>'TOTAL com aquisicao'!R65-Aquisicao!R65</f>
        <v>0</v>
      </c>
      <c r="S65" s="26">
        <f>'TOTAL com aquisicao'!S65-Aquisicao!S65</f>
        <v>0</v>
      </c>
      <c r="T65" s="143">
        <f t="shared" si="1"/>
        <v>0</v>
      </c>
      <c r="U65" s="79">
        <f t="shared" si="2"/>
        <v>0</v>
      </c>
      <c r="V65" s="79">
        <f t="shared" si="3"/>
        <v>0</v>
      </c>
      <c r="W65" s="79">
        <f t="shared" si="4"/>
        <v>0</v>
      </c>
      <c r="X65" s="79">
        <f t="shared" si="5"/>
        <v>0</v>
      </c>
      <c r="Y65" s="79">
        <f t="shared" si="6"/>
        <v>0</v>
      </c>
      <c r="Z65" s="79">
        <f t="shared" si="7"/>
        <v>0</v>
      </c>
      <c r="AA65" s="79">
        <f t="shared" si="8"/>
        <v>0</v>
      </c>
      <c r="AB65" s="79">
        <f t="shared" si="9"/>
        <v>0</v>
      </c>
      <c r="AC65" s="79">
        <f t="shared" si="10"/>
        <v>0</v>
      </c>
      <c r="AD65" s="79">
        <f t="shared" si="11"/>
        <v>0</v>
      </c>
      <c r="AE65" s="146">
        <f t="shared" si="12"/>
        <v>0</v>
      </c>
      <c r="AF65" s="92"/>
    </row>
    <row r="66" spans="1:32" ht="21.75" customHeight="1" x14ac:dyDescent="0.25">
      <c r="A66" s="48">
        <v>57</v>
      </c>
      <c r="B66" s="49" t="s">
        <v>87</v>
      </c>
      <c r="C66" s="20" t="s">
        <v>73</v>
      </c>
      <c r="D66" s="50"/>
      <c r="E66" s="50"/>
      <c r="F66" s="59"/>
      <c r="G66" s="15">
        <f>'TOTAL com aquisicao'!G66-Aquisicao!G66</f>
        <v>0.05</v>
      </c>
      <c r="H66" s="8">
        <f>'TOTAL com aquisicao'!H66-Aquisicao!H66</f>
        <v>0.05</v>
      </c>
      <c r="I66" s="8">
        <f>'TOTAL com aquisicao'!I66-Aquisicao!I66</f>
        <v>0</v>
      </c>
      <c r="J66" s="8">
        <f>'TOTAL com aquisicao'!J66-Aquisicao!J66</f>
        <v>0</v>
      </c>
      <c r="K66" s="8">
        <f>'TOTAL com aquisicao'!K66-Aquisicao!K66</f>
        <v>0</v>
      </c>
      <c r="L66" s="8">
        <f>'TOTAL com aquisicao'!L66-Aquisicao!L66</f>
        <v>0</v>
      </c>
      <c r="M66" s="8">
        <f>'TOTAL com aquisicao'!M66-Aquisicao!M66</f>
        <v>0</v>
      </c>
      <c r="N66" s="8">
        <f>'TOTAL com aquisicao'!N66-Aquisicao!N66</f>
        <v>0</v>
      </c>
      <c r="O66" s="8">
        <f>'TOTAL com aquisicao'!O66-Aquisicao!O66</f>
        <v>0</v>
      </c>
      <c r="P66" s="8">
        <f>'TOTAL com aquisicao'!P66-Aquisicao!P66</f>
        <v>0</v>
      </c>
      <c r="Q66" s="8">
        <f>'TOTAL com aquisicao'!Q66-Aquisicao!Q66</f>
        <v>0</v>
      </c>
      <c r="R66" s="8">
        <f>'TOTAL com aquisicao'!R66-Aquisicao!R66</f>
        <v>0</v>
      </c>
      <c r="S66" s="26">
        <f>'TOTAL com aquisicao'!S66-Aquisicao!S66</f>
        <v>0</v>
      </c>
      <c r="T66" s="143">
        <f t="shared" si="1"/>
        <v>0</v>
      </c>
      <c r="U66" s="79">
        <f t="shared" si="2"/>
        <v>-0.05</v>
      </c>
      <c r="V66" s="79">
        <f t="shared" si="3"/>
        <v>0</v>
      </c>
      <c r="W66" s="79">
        <f t="shared" si="4"/>
        <v>0</v>
      </c>
      <c r="X66" s="79">
        <f t="shared" si="5"/>
        <v>0</v>
      </c>
      <c r="Y66" s="79">
        <f t="shared" si="6"/>
        <v>0</v>
      </c>
      <c r="Z66" s="79">
        <f t="shared" si="7"/>
        <v>0</v>
      </c>
      <c r="AA66" s="79">
        <f t="shared" si="8"/>
        <v>0</v>
      </c>
      <c r="AB66" s="79">
        <f t="shared" si="9"/>
        <v>0</v>
      </c>
      <c r="AC66" s="79">
        <f t="shared" si="10"/>
        <v>0</v>
      </c>
      <c r="AD66" s="79">
        <f t="shared" si="11"/>
        <v>0</v>
      </c>
      <c r="AE66" s="146">
        <f t="shared" si="12"/>
        <v>0</v>
      </c>
      <c r="AF66" s="92"/>
    </row>
    <row r="67" spans="1:32" ht="21.75" customHeight="1" x14ac:dyDescent="0.25">
      <c r="A67" s="48">
        <v>58</v>
      </c>
      <c r="B67" s="49" t="s">
        <v>88</v>
      </c>
      <c r="C67" s="20" t="s">
        <v>73</v>
      </c>
      <c r="D67" s="50"/>
      <c r="E67" s="50"/>
      <c r="F67" s="59"/>
      <c r="G67" s="15">
        <f>'TOTAL com aquisicao'!G67-Aquisicao!G67</f>
        <v>1.25</v>
      </c>
      <c r="H67" s="8">
        <f>'TOTAL com aquisicao'!H67-Aquisicao!H67</f>
        <v>1.25</v>
      </c>
      <c r="I67" s="8">
        <f>'TOTAL com aquisicao'!I67-Aquisicao!I67</f>
        <v>0</v>
      </c>
      <c r="J67" s="8">
        <f>'TOTAL com aquisicao'!J67-Aquisicao!J67</f>
        <v>0</v>
      </c>
      <c r="K67" s="8">
        <f>'TOTAL com aquisicao'!K67-Aquisicao!K67</f>
        <v>0</v>
      </c>
      <c r="L67" s="8">
        <f>'TOTAL com aquisicao'!L67-Aquisicao!L67</f>
        <v>0</v>
      </c>
      <c r="M67" s="8">
        <f>'TOTAL com aquisicao'!M67-Aquisicao!M67</f>
        <v>0</v>
      </c>
      <c r="N67" s="8">
        <f>'TOTAL com aquisicao'!N67-Aquisicao!N67</f>
        <v>0</v>
      </c>
      <c r="O67" s="8">
        <f>'TOTAL com aquisicao'!O67-Aquisicao!O67</f>
        <v>0</v>
      </c>
      <c r="P67" s="8">
        <f>'TOTAL com aquisicao'!P67-Aquisicao!P67</f>
        <v>0</v>
      </c>
      <c r="Q67" s="8">
        <f>'TOTAL com aquisicao'!Q67-Aquisicao!Q67</f>
        <v>0</v>
      </c>
      <c r="R67" s="8">
        <f>'TOTAL com aquisicao'!R67-Aquisicao!R67</f>
        <v>0</v>
      </c>
      <c r="S67" s="26">
        <f>'TOTAL com aquisicao'!S67-Aquisicao!S67</f>
        <v>0</v>
      </c>
      <c r="T67" s="143">
        <f t="shared" si="1"/>
        <v>0</v>
      </c>
      <c r="U67" s="79">
        <f t="shared" si="2"/>
        <v>-1.25</v>
      </c>
      <c r="V67" s="79">
        <f t="shared" si="3"/>
        <v>0</v>
      </c>
      <c r="W67" s="79">
        <f t="shared" si="4"/>
        <v>0</v>
      </c>
      <c r="X67" s="79">
        <f t="shared" si="5"/>
        <v>0</v>
      </c>
      <c r="Y67" s="79">
        <f t="shared" si="6"/>
        <v>0</v>
      </c>
      <c r="Z67" s="79">
        <f t="shared" si="7"/>
        <v>0</v>
      </c>
      <c r="AA67" s="79">
        <f t="shared" si="8"/>
        <v>0</v>
      </c>
      <c r="AB67" s="79">
        <f t="shared" si="9"/>
        <v>0</v>
      </c>
      <c r="AC67" s="79">
        <f t="shared" si="10"/>
        <v>0</v>
      </c>
      <c r="AD67" s="79">
        <f t="shared" si="11"/>
        <v>0</v>
      </c>
      <c r="AE67" s="146">
        <f t="shared" si="12"/>
        <v>0</v>
      </c>
      <c r="AF67" s="92"/>
    </row>
    <row r="68" spans="1:32" ht="21.75" customHeight="1" x14ac:dyDescent="0.25">
      <c r="A68" s="48">
        <v>59</v>
      </c>
      <c r="B68" s="49" t="s">
        <v>89</v>
      </c>
      <c r="C68" s="20" t="s">
        <v>73</v>
      </c>
      <c r="D68" s="50"/>
      <c r="E68" s="50"/>
      <c r="F68" s="59"/>
      <c r="G68" s="15">
        <f>'TOTAL com aquisicao'!G68-Aquisicao!G68</f>
        <v>2.5</v>
      </c>
      <c r="H68" s="8">
        <f>'TOTAL com aquisicao'!H68-Aquisicao!H68</f>
        <v>2.5</v>
      </c>
      <c r="I68" s="8">
        <f>'TOTAL com aquisicao'!I68-Aquisicao!I68</f>
        <v>0</v>
      </c>
      <c r="J68" s="8">
        <f>'TOTAL com aquisicao'!J68-Aquisicao!J68</f>
        <v>0</v>
      </c>
      <c r="K68" s="8">
        <f>'TOTAL com aquisicao'!K68-Aquisicao!K68</f>
        <v>0</v>
      </c>
      <c r="L68" s="8">
        <f>'TOTAL com aquisicao'!L68-Aquisicao!L68</f>
        <v>0</v>
      </c>
      <c r="M68" s="8">
        <f>'TOTAL com aquisicao'!M68-Aquisicao!M68</f>
        <v>0</v>
      </c>
      <c r="N68" s="8">
        <f>'TOTAL com aquisicao'!N68-Aquisicao!N68</f>
        <v>0</v>
      </c>
      <c r="O68" s="8">
        <f>'TOTAL com aquisicao'!O68-Aquisicao!O68</f>
        <v>0</v>
      </c>
      <c r="P68" s="8">
        <f>'TOTAL com aquisicao'!P68-Aquisicao!P68</f>
        <v>0</v>
      </c>
      <c r="Q68" s="8">
        <f>'TOTAL com aquisicao'!Q68-Aquisicao!Q68</f>
        <v>0</v>
      </c>
      <c r="R68" s="8">
        <f>'TOTAL com aquisicao'!R68-Aquisicao!R68</f>
        <v>0</v>
      </c>
      <c r="S68" s="26">
        <f>'TOTAL com aquisicao'!S68-Aquisicao!S68</f>
        <v>0</v>
      </c>
      <c r="T68" s="143">
        <f t="shared" si="1"/>
        <v>0</v>
      </c>
      <c r="U68" s="79">
        <f t="shared" si="2"/>
        <v>-2.5</v>
      </c>
      <c r="V68" s="79">
        <f t="shared" si="3"/>
        <v>0</v>
      </c>
      <c r="W68" s="79">
        <f t="shared" si="4"/>
        <v>0</v>
      </c>
      <c r="X68" s="79">
        <f t="shared" si="5"/>
        <v>0</v>
      </c>
      <c r="Y68" s="79">
        <f t="shared" si="6"/>
        <v>0</v>
      </c>
      <c r="Z68" s="79">
        <f t="shared" si="7"/>
        <v>0</v>
      </c>
      <c r="AA68" s="79">
        <f t="shared" si="8"/>
        <v>0</v>
      </c>
      <c r="AB68" s="79">
        <f t="shared" si="9"/>
        <v>0</v>
      </c>
      <c r="AC68" s="79">
        <f t="shared" si="10"/>
        <v>0</v>
      </c>
      <c r="AD68" s="79">
        <f t="shared" si="11"/>
        <v>0</v>
      </c>
      <c r="AE68" s="146">
        <f t="shared" si="12"/>
        <v>0</v>
      </c>
      <c r="AF68" s="92"/>
    </row>
    <row r="69" spans="1:32" ht="21.75" customHeight="1" x14ac:dyDescent="0.25">
      <c r="A69" s="48">
        <v>60</v>
      </c>
      <c r="B69" s="49" t="s">
        <v>90</v>
      </c>
      <c r="C69" s="20" t="s">
        <v>73</v>
      </c>
      <c r="D69" s="50"/>
      <c r="E69" s="50"/>
      <c r="F69" s="59"/>
      <c r="G69" s="15">
        <f>'TOTAL com aquisicao'!G69-Aquisicao!G69</f>
        <v>0.41</v>
      </c>
      <c r="H69" s="8">
        <f>'TOTAL com aquisicao'!H69-Aquisicao!H69</f>
        <v>0.41</v>
      </c>
      <c r="I69" s="8">
        <f>'TOTAL com aquisicao'!I69-Aquisicao!I69</f>
        <v>0</v>
      </c>
      <c r="J69" s="8">
        <f>'TOTAL com aquisicao'!J69-Aquisicao!J69</f>
        <v>0</v>
      </c>
      <c r="K69" s="8">
        <f>'TOTAL com aquisicao'!K69-Aquisicao!K69</f>
        <v>0</v>
      </c>
      <c r="L69" s="8">
        <f>'TOTAL com aquisicao'!L69-Aquisicao!L69</f>
        <v>0</v>
      </c>
      <c r="M69" s="8">
        <f>'TOTAL com aquisicao'!M69-Aquisicao!M69</f>
        <v>0</v>
      </c>
      <c r="N69" s="8">
        <f>'TOTAL com aquisicao'!N69-Aquisicao!N69</f>
        <v>0</v>
      </c>
      <c r="O69" s="8">
        <f>'TOTAL com aquisicao'!O69-Aquisicao!O69</f>
        <v>0</v>
      </c>
      <c r="P69" s="8">
        <f>'TOTAL com aquisicao'!P69-Aquisicao!P69</f>
        <v>0</v>
      </c>
      <c r="Q69" s="8">
        <f>'TOTAL com aquisicao'!Q69-Aquisicao!Q69</f>
        <v>0</v>
      </c>
      <c r="R69" s="8">
        <f>'TOTAL com aquisicao'!R69-Aquisicao!R69</f>
        <v>0</v>
      </c>
      <c r="S69" s="26">
        <f>'TOTAL com aquisicao'!S69-Aquisicao!S69</f>
        <v>0</v>
      </c>
      <c r="T69" s="143">
        <f t="shared" si="1"/>
        <v>0</v>
      </c>
      <c r="U69" s="79">
        <f t="shared" si="2"/>
        <v>-0.41</v>
      </c>
      <c r="V69" s="79">
        <f t="shared" si="3"/>
        <v>0</v>
      </c>
      <c r="W69" s="79">
        <f t="shared" si="4"/>
        <v>0</v>
      </c>
      <c r="X69" s="79">
        <f t="shared" si="5"/>
        <v>0</v>
      </c>
      <c r="Y69" s="79">
        <f t="shared" si="6"/>
        <v>0</v>
      </c>
      <c r="Z69" s="79">
        <f t="shared" si="7"/>
        <v>0</v>
      </c>
      <c r="AA69" s="79">
        <f t="shared" si="8"/>
        <v>0</v>
      </c>
      <c r="AB69" s="79">
        <f t="shared" si="9"/>
        <v>0</v>
      </c>
      <c r="AC69" s="79">
        <f t="shared" si="10"/>
        <v>0</v>
      </c>
      <c r="AD69" s="79">
        <f t="shared" si="11"/>
        <v>0</v>
      </c>
      <c r="AE69" s="146">
        <f t="shared" si="12"/>
        <v>0</v>
      </c>
      <c r="AF69" s="92"/>
    </row>
    <row r="70" spans="1:32" ht="21.75" customHeight="1" x14ac:dyDescent="0.25">
      <c r="A70" s="48">
        <v>61</v>
      </c>
      <c r="B70" s="49" t="s">
        <v>91</v>
      </c>
      <c r="C70" s="20" t="s">
        <v>73</v>
      </c>
      <c r="D70" s="50"/>
      <c r="E70" s="50"/>
      <c r="F70" s="59"/>
      <c r="G70" s="15">
        <f>'TOTAL com aquisicao'!G70-Aquisicao!G70</f>
        <v>0</v>
      </c>
      <c r="H70" s="8">
        <f>'TOTAL com aquisicao'!H70-Aquisicao!H70</f>
        <v>0</v>
      </c>
      <c r="I70" s="8">
        <f>'TOTAL com aquisicao'!I70-Aquisicao!I70</f>
        <v>0</v>
      </c>
      <c r="J70" s="8">
        <f>'TOTAL com aquisicao'!J70-Aquisicao!J70</f>
        <v>0</v>
      </c>
      <c r="K70" s="8">
        <f>'TOTAL com aquisicao'!K70-Aquisicao!K70</f>
        <v>0</v>
      </c>
      <c r="L70" s="8">
        <f>'TOTAL com aquisicao'!L70-Aquisicao!L70</f>
        <v>0</v>
      </c>
      <c r="M70" s="8">
        <f>'TOTAL com aquisicao'!M70-Aquisicao!M70</f>
        <v>0</v>
      </c>
      <c r="N70" s="8">
        <f>'TOTAL com aquisicao'!N70-Aquisicao!N70</f>
        <v>0</v>
      </c>
      <c r="O70" s="8">
        <f>'TOTAL com aquisicao'!O70-Aquisicao!O70</f>
        <v>0</v>
      </c>
      <c r="P70" s="8">
        <f>'TOTAL com aquisicao'!P70-Aquisicao!P70</f>
        <v>0</v>
      </c>
      <c r="Q70" s="8">
        <f>'TOTAL com aquisicao'!Q70-Aquisicao!Q70</f>
        <v>0</v>
      </c>
      <c r="R70" s="8">
        <f>'TOTAL com aquisicao'!R70-Aquisicao!R70</f>
        <v>0</v>
      </c>
      <c r="S70" s="26">
        <f>'TOTAL com aquisicao'!S70-Aquisicao!S70</f>
        <v>0</v>
      </c>
      <c r="T70" s="143">
        <f t="shared" si="1"/>
        <v>0</v>
      </c>
      <c r="U70" s="79">
        <f t="shared" si="2"/>
        <v>0</v>
      </c>
      <c r="V70" s="79">
        <f t="shared" si="3"/>
        <v>0</v>
      </c>
      <c r="W70" s="79">
        <f t="shared" si="4"/>
        <v>0</v>
      </c>
      <c r="X70" s="79">
        <f t="shared" si="5"/>
        <v>0</v>
      </c>
      <c r="Y70" s="79">
        <f t="shared" si="6"/>
        <v>0</v>
      </c>
      <c r="Z70" s="79">
        <f t="shared" si="7"/>
        <v>0</v>
      </c>
      <c r="AA70" s="79">
        <f t="shared" si="8"/>
        <v>0</v>
      </c>
      <c r="AB70" s="79">
        <f t="shared" si="9"/>
        <v>0</v>
      </c>
      <c r="AC70" s="79">
        <f t="shared" si="10"/>
        <v>0</v>
      </c>
      <c r="AD70" s="79">
        <f t="shared" si="11"/>
        <v>0</v>
      </c>
      <c r="AE70" s="146">
        <f t="shared" si="12"/>
        <v>0</v>
      </c>
      <c r="AF70" s="92"/>
    </row>
    <row r="71" spans="1:32" ht="21.75" customHeight="1" x14ac:dyDescent="0.25">
      <c r="A71" s="48">
        <v>62</v>
      </c>
      <c r="B71" s="49" t="s">
        <v>92</v>
      </c>
      <c r="C71" s="20" t="s">
        <v>73</v>
      </c>
      <c r="D71" s="50"/>
      <c r="E71" s="50"/>
      <c r="F71" s="59"/>
      <c r="G71" s="15">
        <f>'TOTAL com aquisicao'!G71-Aquisicao!G71</f>
        <v>2.4669999999999996</v>
      </c>
      <c r="H71" s="8">
        <f>'TOTAL com aquisicao'!H71-Aquisicao!H71</f>
        <v>2.4669999999999996</v>
      </c>
      <c r="I71" s="8">
        <f>'TOTAL com aquisicao'!I71-Aquisicao!I71</f>
        <v>0</v>
      </c>
      <c r="J71" s="8">
        <f>'TOTAL com aquisicao'!J71-Aquisicao!J71</f>
        <v>0</v>
      </c>
      <c r="K71" s="8">
        <f>'TOTAL com aquisicao'!K71-Aquisicao!K71</f>
        <v>0</v>
      </c>
      <c r="L71" s="8">
        <f>'TOTAL com aquisicao'!L71-Aquisicao!L71</f>
        <v>0</v>
      </c>
      <c r="M71" s="8">
        <f>'TOTAL com aquisicao'!M71-Aquisicao!M71</f>
        <v>0</v>
      </c>
      <c r="N71" s="8">
        <f>'TOTAL com aquisicao'!N71-Aquisicao!N71</f>
        <v>0</v>
      </c>
      <c r="O71" s="8">
        <f>'TOTAL com aquisicao'!O71-Aquisicao!O71</f>
        <v>0</v>
      </c>
      <c r="P71" s="8">
        <f>'TOTAL com aquisicao'!P71-Aquisicao!P71</f>
        <v>0</v>
      </c>
      <c r="Q71" s="8">
        <f>'TOTAL com aquisicao'!Q71-Aquisicao!Q71</f>
        <v>0</v>
      </c>
      <c r="R71" s="8">
        <f>'TOTAL com aquisicao'!R71-Aquisicao!R71</f>
        <v>0</v>
      </c>
      <c r="S71" s="26">
        <f>'TOTAL com aquisicao'!S71-Aquisicao!S71</f>
        <v>0</v>
      </c>
      <c r="T71" s="143">
        <f t="shared" si="1"/>
        <v>0</v>
      </c>
      <c r="U71" s="79">
        <f t="shared" si="2"/>
        <v>-2.4669999999999996</v>
      </c>
      <c r="V71" s="79">
        <f t="shared" si="3"/>
        <v>0</v>
      </c>
      <c r="W71" s="79">
        <f t="shared" si="4"/>
        <v>0</v>
      </c>
      <c r="X71" s="79">
        <f t="shared" si="5"/>
        <v>0</v>
      </c>
      <c r="Y71" s="79">
        <f t="shared" si="6"/>
        <v>0</v>
      </c>
      <c r="Z71" s="79">
        <f t="shared" si="7"/>
        <v>0</v>
      </c>
      <c r="AA71" s="79">
        <f t="shared" si="8"/>
        <v>0</v>
      </c>
      <c r="AB71" s="79">
        <f t="shared" si="9"/>
        <v>0</v>
      </c>
      <c r="AC71" s="79">
        <f t="shared" si="10"/>
        <v>0</v>
      </c>
      <c r="AD71" s="79">
        <f t="shared" si="11"/>
        <v>0</v>
      </c>
      <c r="AE71" s="146">
        <f t="shared" si="12"/>
        <v>0</v>
      </c>
      <c r="AF71" s="92"/>
    </row>
    <row r="72" spans="1:32" ht="21.75" customHeight="1" x14ac:dyDescent="0.25">
      <c r="A72" s="48">
        <v>63</v>
      </c>
      <c r="B72" s="49" t="s">
        <v>93</v>
      </c>
      <c r="C72" s="20" t="s">
        <v>73</v>
      </c>
      <c r="D72" s="50"/>
      <c r="E72" s="50"/>
      <c r="F72" s="59"/>
      <c r="G72" s="15">
        <f>'TOTAL com aquisicao'!G72-Aquisicao!G72</f>
        <v>0</v>
      </c>
      <c r="H72" s="8">
        <f>'TOTAL com aquisicao'!H72-Aquisicao!H72</f>
        <v>0</v>
      </c>
      <c r="I72" s="8">
        <f>'TOTAL com aquisicao'!I72-Aquisicao!I72</f>
        <v>0</v>
      </c>
      <c r="J72" s="8">
        <f>'TOTAL com aquisicao'!J72-Aquisicao!J72</f>
        <v>0</v>
      </c>
      <c r="K72" s="8">
        <f>'TOTAL com aquisicao'!K72-Aquisicao!K72</f>
        <v>0</v>
      </c>
      <c r="L72" s="8">
        <f>'TOTAL com aquisicao'!L72-Aquisicao!L72</f>
        <v>0</v>
      </c>
      <c r="M72" s="8">
        <f>'TOTAL com aquisicao'!M72-Aquisicao!M72</f>
        <v>0</v>
      </c>
      <c r="N72" s="8">
        <f>'TOTAL com aquisicao'!N72-Aquisicao!N72</f>
        <v>0</v>
      </c>
      <c r="O72" s="8">
        <f>'TOTAL com aquisicao'!O72-Aquisicao!O72</f>
        <v>0</v>
      </c>
      <c r="P72" s="8">
        <f>'TOTAL com aquisicao'!P72-Aquisicao!P72</f>
        <v>0</v>
      </c>
      <c r="Q72" s="8">
        <f>'TOTAL com aquisicao'!Q72-Aquisicao!Q72</f>
        <v>0</v>
      </c>
      <c r="R72" s="8">
        <f>'TOTAL com aquisicao'!R72-Aquisicao!R72</f>
        <v>0</v>
      </c>
      <c r="S72" s="26">
        <f>'TOTAL com aquisicao'!S72-Aquisicao!S72</f>
        <v>0</v>
      </c>
      <c r="T72" s="143">
        <f t="shared" si="1"/>
        <v>0</v>
      </c>
      <c r="U72" s="79">
        <f t="shared" si="2"/>
        <v>0</v>
      </c>
      <c r="V72" s="79">
        <f t="shared" si="3"/>
        <v>0</v>
      </c>
      <c r="W72" s="79">
        <f t="shared" si="4"/>
        <v>0</v>
      </c>
      <c r="X72" s="79">
        <f t="shared" si="5"/>
        <v>0</v>
      </c>
      <c r="Y72" s="79">
        <f t="shared" si="6"/>
        <v>0</v>
      </c>
      <c r="Z72" s="79">
        <f t="shared" si="7"/>
        <v>0</v>
      </c>
      <c r="AA72" s="79">
        <f t="shared" si="8"/>
        <v>0</v>
      </c>
      <c r="AB72" s="79">
        <f t="shared" si="9"/>
        <v>0</v>
      </c>
      <c r="AC72" s="79">
        <f t="shared" si="10"/>
        <v>0</v>
      </c>
      <c r="AD72" s="79">
        <f t="shared" si="11"/>
        <v>0</v>
      </c>
      <c r="AE72" s="146">
        <f t="shared" si="12"/>
        <v>0</v>
      </c>
      <c r="AF72" s="92"/>
    </row>
    <row r="73" spans="1:32" ht="21.75" customHeight="1" x14ac:dyDescent="0.25">
      <c r="A73" s="48">
        <v>64</v>
      </c>
      <c r="B73" s="49" t="s">
        <v>94</v>
      </c>
      <c r="C73" s="20" t="s">
        <v>73</v>
      </c>
      <c r="D73" s="50"/>
      <c r="E73" s="50"/>
      <c r="F73" s="59"/>
      <c r="G73" s="15">
        <f>'TOTAL com aquisicao'!G73-Aquisicao!G73</f>
        <v>3.85</v>
      </c>
      <c r="H73" s="8">
        <f>'TOTAL com aquisicao'!H73-Aquisicao!H73</f>
        <v>3.85</v>
      </c>
      <c r="I73" s="8">
        <f>'TOTAL com aquisicao'!I73-Aquisicao!I73</f>
        <v>0</v>
      </c>
      <c r="J73" s="8">
        <f>'TOTAL com aquisicao'!J73-Aquisicao!J73</f>
        <v>0</v>
      </c>
      <c r="K73" s="8">
        <f>'TOTAL com aquisicao'!K73-Aquisicao!K73</f>
        <v>0</v>
      </c>
      <c r="L73" s="8">
        <f>'TOTAL com aquisicao'!L73-Aquisicao!L73</f>
        <v>0</v>
      </c>
      <c r="M73" s="8">
        <f>'TOTAL com aquisicao'!M73-Aquisicao!M73</f>
        <v>0</v>
      </c>
      <c r="N73" s="8">
        <f>'TOTAL com aquisicao'!N73-Aquisicao!N73</f>
        <v>0</v>
      </c>
      <c r="O73" s="8">
        <f>'TOTAL com aquisicao'!O73-Aquisicao!O73</f>
        <v>0</v>
      </c>
      <c r="P73" s="8">
        <f>'TOTAL com aquisicao'!P73-Aquisicao!P73</f>
        <v>0</v>
      </c>
      <c r="Q73" s="8">
        <f>'TOTAL com aquisicao'!Q73-Aquisicao!Q73</f>
        <v>0</v>
      </c>
      <c r="R73" s="8">
        <f>'TOTAL com aquisicao'!R73-Aquisicao!R73</f>
        <v>0</v>
      </c>
      <c r="S73" s="26">
        <f>'TOTAL com aquisicao'!S73-Aquisicao!S73</f>
        <v>0</v>
      </c>
      <c r="T73" s="143">
        <f t="shared" si="1"/>
        <v>0</v>
      </c>
      <c r="U73" s="79">
        <f t="shared" si="2"/>
        <v>-3.85</v>
      </c>
      <c r="V73" s="79">
        <f t="shared" si="3"/>
        <v>0</v>
      </c>
      <c r="W73" s="79">
        <f t="shared" si="4"/>
        <v>0</v>
      </c>
      <c r="X73" s="79">
        <f t="shared" si="5"/>
        <v>0</v>
      </c>
      <c r="Y73" s="79">
        <f t="shared" si="6"/>
        <v>0</v>
      </c>
      <c r="Z73" s="79">
        <f t="shared" si="7"/>
        <v>0</v>
      </c>
      <c r="AA73" s="79">
        <f t="shared" si="8"/>
        <v>0</v>
      </c>
      <c r="AB73" s="79">
        <f t="shared" si="9"/>
        <v>0</v>
      </c>
      <c r="AC73" s="79">
        <f t="shared" si="10"/>
        <v>0</v>
      </c>
      <c r="AD73" s="79">
        <f t="shared" si="11"/>
        <v>0</v>
      </c>
      <c r="AE73" s="146">
        <f t="shared" si="12"/>
        <v>0</v>
      </c>
      <c r="AF73" s="92"/>
    </row>
    <row r="74" spans="1:32" ht="21.75" customHeight="1" x14ac:dyDescent="0.25">
      <c r="A74" s="48">
        <v>65</v>
      </c>
      <c r="B74" s="49" t="s">
        <v>95</v>
      </c>
      <c r="C74" s="20" t="s">
        <v>73</v>
      </c>
      <c r="D74" s="50"/>
      <c r="E74" s="50"/>
      <c r="F74" s="59"/>
      <c r="G74" s="15">
        <f>'TOTAL com aquisicao'!G74-Aquisicao!G74</f>
        <v>0.95</v>
      </c>
      <c r="H74" s="8">
        <f>'TOTAL com aquisicao'!H74-Aquisicao!H74</f>
        <v>0.95</v>
      </c>
      <c r="I74" s="8">
        <f>'TOTAL com aquisicao'!I74-Aquisicao!I74</f>
        <v>0</v>
      </c>
      <c r="J74" s="8">
        <f>'TOTAL com aquisicao'!J74-Aquisicao!J74</f>
        <v>0</v>
      </c>
      <c r="K74" s="8">
        <f>'TOTAL com aquisicao'!K74-Aquisicao!K74</f>
        <v>0</v>
      </c>
      <c r="L74" s="8">
        <f>'TOTAL com aquisicao'!L74-Aquisicao!L74</f>
        <v>0</v>
      </c>
      <c r="M74" s="8">
        <f>'TOTAL com aquisicao'!M74-Aquisicao!M74</f>
        <v>0</v>
      </c>
      <c r="N74" s="8">
        <f>'TOTAL com aquisicao'!N74-Aquisicao!N74</f>
        <v>0</v>
      </c>
      <c r="O74" s="8">
        <f>'TOTAL com aquisicao'!O74-Aquisicao!O74</f>
        <v>0</v>
      </c>
      <c r="P74" s="8">
        <f>'TOTAL com aquisicao'!P74-Aquisicao!P74</f>
        <v>0</v>
      </c>
      <c r="Q74" s="8">
        <f>'TOTAL com aquisicao'!Q74-Aquisicao!Q74</f>
        <v>0</v>
      </c>
      <c r="R74" s="8">
        <f>'TOTAL com aquisicao'!R74-Aquisicao!R74</f>
        <v>0</v>
      </c>
      <c r="S74" s="26">
        <f>'TOTAL com aquisicao'!S74-Aquisicao!S74</f>
        <v>0</v>
      </c>
      <c r="T74" s="143">
        <f t="shared" si="1"/>
        <v>0</v>
      </c>
      <c r="U74" s="79">
        <f t="shared" si="2"/>
        <v>-0.95</v>
      </c>
      <c r="V74" s="79">
        <f t="shared" si="3"/>
        <v>0</v>
      </c>
      <c r="W74" s="79">
        <f t="shared" si="4"/>
        <v>0</v>
      </c>
      <c r="X74" s="79">
        <f t="shared" si="5"/>
        <v>0</v>
      </c>
      <c r="Y74" s="79">
        <f t="shared" si="6"/>
        <v>0</v>
      </c>
      <c r="Z74" s="79">
        <f t="shared" si="7"/>
        <v>0</v>
      </c>
      <c r="AA74" s="79">
        <f t="shared" si="8"/>
        <v>0</v>
      </c>
      <c r="AB74" s="79">
        <f t="shared" si="9"/>
        <v>0</v>
      </c>
      <c r="AC74" s="79">
        <f t="shared" si="10"/>
        <v>0</v>
      </c>
      <c r="AD74" s="79">
        <f t="shared" si="11"/>
        <v>0</v>
      </c>
      <c r="AE74" s="146">
        <f t="shared" si="12"/>
        <v>0</v>
      </c>
      <c r="AF74" s="92"/>
    </row>
    <row r="75" spans="1:32" ht="21.75" customHeight="1" x14ac:dyDescent="0.25">
      <c r="A75" s="48">
        <v>66</v>
      </c>
      <c r="B75" s="49" t="s">
        <v>96</v>
      </c>
      <c r="C75" s="20" t="s">
        <v>73</v>
      </c>
      <c r="D75" s="50"/>
      <c r="E75" s="50"/>
      <c r="F75" s="59"/>
      <c r="G75" s="15">
        <f>'TOTAL com aquisicao'!G75-Aquisicao!G75</f>
        <v>6.85</v>
      </c>
      <c r="H75" s="8">
        <f>'TOTAL com aquisicao'!H75-Aquisicao!H75</f>
        <v>6.85</v>
      </c>
      <c r="I75" s="8">
        <f>'TOTAL com aquisicao'!I75-Aquisicao!I75</f>
        <v>0</v>
      </c>
      <c r="J75" s="8">
        <f>'TOTAL com aquisicao'!J75-Aquisicao!J75</f>
        <v>0</v>
      </c>
      <c r="K75" s="8">
        <f>'TOTAL com aquisicao'!K75-Aquisicao!K75</f>
        <v>0</v>
      </c>
      <c r="L75" s="8">
        <f>'TOTAL com aquisicao'!L75-Aquisicao!L75</f>
        <v>0</v>
      </c>
      <c r="M75" s="8">
        <f>'TOTAL com aquisicao'!M75-Aquisicao!M75</f>
        <v>0</v>
      </c>
      <c r="N75" s="8">
        <f>'TOTAL com aquisicao'!N75-Aquisicao!N75</f>
        <v>0</v>
      </c>
      <c r="O75" s="8">
        <f>'TOTAL com aquisicao'!O75-Aquisicao!O75</f>
        <v>0</v>
      </c>
      <c r="P75" s="8">
        <f>'TOTAL com aquisicao'!P75-Aquisicao!P75</f>
        <v>0</v>
      </c>
      <c r="Q75" s="8">
        <f>'TOTAL com aquisicao'!Q75-Aquisicao!Q75</f>
        <v>0</v>
      </c>
      <c r="R75" s="8">
        <f>'TOTAL com aquisicao'!R75-Aquisicao!R75</f>
        <v>0</v>
      </c>
      <c r="S75" s="26">
        <f>'TOTAL com aquisicao'!S75-Aquisicao!S75</f>
        <v>0</v>
      </c>
      <c r="T75" s="143">
        <f t="shared" ref="T75:T89" si="13">H75-G75</f>
        <v>0</v>
      </c>
      <c r="U75" s="79">
        <f t="shared" ref="U75:U89" si="14">I75-H75</f>
        <v>-6.85</v>
      </c>
      <c r="V75" s="79">
        <f t="shared" ref="V75:V89" si="15">J75-I75</f>
        <v>0</v>
      </c>
      <c r="W75" s="79">
        <f t="shared" ref="W75:W89" si="16">K75-J75</f>
        <v>0</v>
      </c>
      <c r="X75" s="79">
        <f t="shared" ref="X75:X89" si="17">L75-K75</f>
        <v>0</v>
      </c>
      <c r="Y75" s="79">
        <f t="shared" ref="Y75:Y89" si="18">M75-L75</f>
        <v>0</v>
      </c>
      <c r="Z75" s="79">
        <f t="shared" ref="Z75:Z89" si="19">N75-M75</f>
        <v>0</v>
      </c>
      <c r="AA75" s="79">
        <f t="shared" ref="AA75:AA89" si="20">O75-N75</f>
        <v>0</v>
      </c>
      <c r="AB75" s="79">
        <f t="shared" ref="AB75:AB89" si="21">P75-O75</f>
        <v>0</v>
      </c>
      <c r="AC75" s="79">
        <f t="shared" ref="AC75:AC89" si="22">Q75-P75</f>
        <v>0</v>
      </c>
      <c r="AD75" s="79">
        <f t="shared" ref="AD75:AD89" si="23">R75-Q75</f>
        <v>0</v>
      </c>
      <c r="AE75" s="146">
        <f t="shared" ref="AE75:AE89" si="24">S75-R75</f>
        <v>0</v>
      </c>
      <c r="AF75" s="92"/>
    </row>
    <row r="76" spans="1:32" ht="21.75" customHeight="1" x14ac:dyDescent="0.25">
      <c r="A76" s="48">
        <v>67</v>
      </c>
      <c r="B76" s="49" t="s">
        <v>97</v>
      </c>
      <c r="C76" s="20" t="s">
        <v>73</v>
      </c>
      <c r="D76" s="50"/>
      <c r="E76" s="50"/>
      <c r="F76" s="59"/>
      <c r="G76" s="15">
        <f>'TOTAL com aquisicao'!G76-Aquisicao!G76</f>
        <v>0.75</v>
      </c>
      <c r="H76" s="8">
        <f>'TOTAL com aquisicao'!H76-Aquisicao!H76</f>
        <v>0.75</v>
      </c>
      <c r="I76" s="8">
        <f>'TOTAL com aquisicao'!I76-Aquisicao!I76</f>
        <v>0</v>
      </c>
      <c r="J76" s="8">
        <f>'TOTAL com aquisicao'!J76-Aquisicao!J76</f>
        <v>0</v>
      </c>
      <c r="K76" s="8">
        <f>'TOTAL com aquisicao'!K76-Aquisicao!K76</f>
        <v>0</v>
      </c>
      <c r="L76" s="8">
        <f>'TOTAL com aquisicao'!L76-Aquisicao!L76</f>
        <v>0</v>
      </c>
      <c r="M76" s="8">
        <f>'TOTAL com aquisicao'!M76-Aquisicao!M76</f>
        <v>0</v>
      </c>
      <c r="N76" s="8">
        <f>'TOTAL com aquisicao'!N76-Aquisicao!N76</f>
        <v>0</v>
      </c>
      <c r="O76" s="8">
        <f>'TOTAL com aquisicao'!O76-Aquisicao!O76</f>
        <v>0</v>
      </c>
      <c r="P76" s="8">
        <f>'TOTAL com aquisicao'!P76-Aquisicao!P76</f>
        <v>0</v>
      </c>
      <c r="Q76" s="8">
        <f>'TOTAL com aquisicao'!Q76-Aquisicao!Q76</f>
        <v>0</v>
      </c>
      <c r="R76" s="8">
        <f>'TOTAL com aquisicao'!R76-Aquisicao!R76</f>
        <v>0</v>
      </c>
      <c r="S76" s="26">
        <f>'TOTAL com aquisicao'!S76-Aquisicao!S76</f>
        <v>0</v>
      </c>
      <c r="T76" s="143">
        <f t="shared" si="13"/>
        <v>0</v>
      </c>
      <c r="U76" s="79">
        <f t="shared" si="14"/>
        <v>-0.75</v>
      </c>
      <c r="V76" s="79">
        <f t="shared" si="15"/>
        <v>0</v>
      </c>
      <c r="W76" s="79">
        <f t="shared" si="16"/>
        <v>0</v>
      </c>
      <c r="X76" s="79">
        <f t="shared" si="17"/>
        <v>0</v>
      </c>
      <c r="Y76" s="79">
        <f t="shared" si="18"/>
        <v>0</v>
      </c>
      <c r="Z76" s="79">
        <f t="shared" si="19"/>
        <v>0</v>
      </c>
      <c r="AA76" s="79">
        <f t="shared" si="20"/>
        <v>0</v>
      </c>
      <c r="AB76" s="79">
        <f t="shared" si="21"/>
        <v>0</v>
      </c>
      <c r="AC76" s="79">
        <f t="shared" si="22"/>
        <v>0</v>
      </c>
      <c r="AD76" s="79">
        <f t="shared" si="23"/>
        <v>0</v>
      </c>
      <c r="AE76" s="146">
        <f t="shared" si="24"/>
        <v>0</v>
      </c>
      <c r="AF76" s="92"/>
    </row>
    <row r="77" spans="1:32" ht="21.75" customHeight="1" x14ac:dyDescent="0.25">
      <c r="A77" s="48">
        <v>68</v>
      </c>
      <c r="B77" s="49" t="s">
        <v>98</v>
      </c>
      <c r="C77" s="20" t="s">
        <v>73</v>
      </c>
      <c r="D77" s="50"/>
      <c r="E77" s="50"/>
      <c r="F77" s="59"/>
      <c r="G77" s="15">
        <f>'TOTAL com aquisicao'!G77-Aquisicao!G77</f>
        <v>2.85</v>
      </c>
      <c r="H77" s="8">
        <f>'TOTAL com aquisicao'!H77-Aquisicao!H77</f>
        <v>2.85</v>
      </c>
      <c r="I77" s="8">
        <f>'TOTAL com aquisicao'!I77-Aquisicao!I77</f>
        <v>0</v>
      </c>
      <c r="J77" s="8">
        <f>'TOTAL com aquisicao'!J77-Aquisicao!J77</f>
        <v>0</v>
      </c>
      <c r="K77" s="8">
        <f>'TOTAL com aquisicao'!K77-Aquisicao!K77</f>
        <v>0</v>
      </c>
      <c r="L77" s="8">
        <f>'TOTAL com aquisicao'!L77-Aquisicao!L77</f>
        <v>0</v>
      </c>
      <c r="M77" s="8">
        <f>'TOTAL com aquisicao'!M77-Aquisicao!M77</f>
        <v>0</v>
      </c>
      <c r="N77" s="8">
        <f>'TOTAL com aquisicao'!N77-Aquisicao!N77</f>
        <v>0</v>
      </c>
      <c r="O77" s="8">
        <f>'TOTAL com aquisicao'!O77-Aquisicao!O77</f>
        <v>0</v>
      </c>
      <c r="P77" s="8">
        <f>'TOTAL com aquisicao'!P77-Aquisicao!P77</f>
        <v>0</v>
      </c>
      <c r="Q77" s="8">
        <f>'TOTAL com aquisicao'!Q77-Aquisicao!Q77</f>
        <v>0</v>
      </c>
      <c r="R77" s="8">
        <f>'TOTAL com aquisicao'!R77-Aquisicao!R77</f>
        <v>0</v>
      </c>
      <c r="S77" s="26">
        <f>'TOTAL com aquisicao'!S77-Aquisicao!S77</f>
        <v>0</v>
      </c>
      <c r="T77" s="143">
        <f t="shared" si="13"/>
        <v>0</v>
      </c>
      <c r="U77" s="79">
        <f t="shared" si="14"/>
        <v>-2.85</v>
      </c>
      <c r="V77" s="79">
        <f t="shared" si="15"/>
        <v>0</v>
      </c>
      <c r="W77" s="79">
        <f t="shared" si="16"/>
        <v>0</v>
      </c>
      <c r="X77" s="79">
        <f t="shared" si="17"/>
        <v>0</v>
      </c>
      <c r="Y77" s="79">
        <f t="shared" si="18"/>
        <v>0</v>
      </c>
      <c r="Z77" s="79">
        <f t="shared" si="19"/>
        <v>0</v>
      </c>
      <c r="AA77" s="79">
        <f t="shared" si="20"/>
        <v>0</v>
      </c>
      <c r="AB77" s="79">
        <f t="shared" si="21"/>
        <v>0</v>
      </c>
      <c r="AC77" s="79">
        <f t="shared" si="22"/>
        <v>0</v>
      </c>
      <c r="AD77" s="79">
        <f t="shared" si="23"/>
        <v>0</v>
      </c>
      <c r="AE77" s="146">
        <f t="shared" si="24"/>
        <v>0</v>
      </c>
      <c r="AF77" s="92"/>
    </row>
    <row r="78" spans="1:32" ht="21.75" customHeight="1" x14ac:dyDescent="0.25">
      <c r="A78" s="48">
        <v>69</v>
      </c>
      <c r="B78" s="49" t="s">
        <v>99</v>
      </c>
      <c r="C78" s="20" t="s">
        <v>73</v>
      </c>
      <c r="D78" s="50"/>
      <c r="E78" s="50"/>
      <c r="F78" s="59"/>
      <c r="G78" s="15">
        <f>'TOTAL com aquisicao'!G78-Aquisicao!G78</f>
        <v>2.65</v>
      </c>
      <c r="H78" s="8">
        <f>'TOTAL com aquisicao'!H78-Aquisicao!H78</f>
        <v>2.65</v>
      </c>
      <c r="I78" s="8">
        <f>'TOTAL com aquisicao'!I78-Aquisicao!I78</f>
        <v>0</v>
      </c>
      <c r="J78" s="8">
        <f>'TOTAL com aquisicao'!J78-Aquisicao!J78</f>
        <v>0</v>
      </c>
      <c r="K78" s="8">
        <f>'TOTAL com aquisicao'!K78-Aquisicao!K78</f>
        <v>0</v>
      </c>
      <c r="L78" s="8">
        <f>'TOTAL com aquisicao'!L78-Aquisicao!L78</f>
        <v>0</v>
      </c>
      <c r="M78" s="8">
        <f>'TOTAL com aquisicao'!M78-Aquisicao!M78</f>
        <v>0</v>
      </c>
      <c r="N78" s="8">
        <f>'TOTAL com aquisicao'!N78-Aquisicao!N78</f>
        <v>0</v>
      </c>
      <c r="O78" s="8">
        <f>'TOTAL com aquisicao'!O78-Aquisicao!O78</f>
        <v>0</v>
      </c>
      <c r="P78" s="8">
        <f>'TOTAL com aquisicao'!P78-Aquisicao!P78</f>
        <v>0</v>
      </c>
      <c r="Q78" s="8">
        <f>'TOTAL com aquisicao'!Q78-Aquisicao!Q78</f>
        <v>0</v>
      </c>
      <c r="R78" s="8">
        <f>'TOTAL com aquisicao'!R78-Aquisicao!R78</f>
        <v>0</v>
      </c>
      <c r="S78" s="26">
        <f>'TOTAL com aquisicao'!S78-Aquisicao!S78</f>
        <v>0</v>
      </c>
      <c r="T78" s="143">
        <f t="shared" si="13"/>
        <v>0</v>
      </c>
      <c r="U78" s="79">
        <f t="shared" si="14"/>
        <v>-2.65</v>
      </c>
      <c r="V78" s="79">
        <f t="shared" si="15"/>
        <v>0</v>
      </c>
      <c r="W78" s="79">
        <f t="shared" si="16"/>
        <v>0</v>
      </c>
      <c r="X78" s="79">
        <f t="shared" si="17"/>
        <v>0</v>
      </c>
      <c r="Y78" s="79">
        <f t="shared" si="18"/>
        <v>0</v>
      </c>
      <c r="Z78" s="79">
        <f t="shared" si="19"/>
        <v>0</v>
      </c>
      <c r="AA78" s="79">
        <f t="shared" si="20"/>
        <v>0</v>
      </c>
      <c r="AB78" s="79">
        <f t="shared" si="21"/>
        <v>0</v>
      </c>
      <c r="AC78" s="79">
        <f t="shared" si="22"/>
        <v>0</v>
      </c>
      <c r="AD78" s="79">
        <f t="shared" si="23"/>
        <v>0</v>
      </c>
      <c r="AE78" s="146">
        <f t="shared" si="24"/>
        <v>0</v>
      </c>
      <c r="AF78" s="92"/>
    </row>
    <row r="79" spans="1:32" ht="21.75" customHeight="1" x14ac:dyDescent="0.25">
      <c r="A79" s="51">
        <v>70</v>
      </c>
      <c r="B79" s="52"/>
      <c r="C79" s="53"/>
      <c r="D79" s="54"/>
      <c r="E79" s="54"/>
      <c r="F79" s="60"/>
      <c r="G79" s="15">
        <f>'TOTAL com aquisicao'!G79-Aquisicao!G79</f>
        <v>0</v>
      </c>
      <c r="H79" s="8">
        <f>'TOTAL com aquisicao'!H79-Aquisicao!H79</f>
        <v>0</v>
      </c>
      <c r="I79" s="8">
        <f>'TOTAL com aquisicao'!I79-Aquisicao!I79</f>
        <v>0</v>
      </c>
      <c r="J79" s="8">
        <f>'TOTAL com aquisicao'!J79-Aquisicao!J79</f>
        <v>0</v>
      </c>
      <c r="K79" s="8">
        <f>'TOTAL com aquisicao'!K79-Aquisicao!K79</f>
        <v>0</v>
      </c>
      <c r="L79" s="8">
        <f>'TOTAL com aquisicao'!L79-Aquisicao!L79</f>
        <v>0</v>
      </c>
      <c r="M79" s="8">
        <f>'TOTAL com aquisicao'!M79-Aquisicao!M79</f>
        <v>0</v>
      </c>
      <c r="N79" s="8">
        <f>'TOTAL com aquisicao'!N79-Aquisicao!N79</f>
        <v>0</v>
      </c>
      <c r="O79" s="8">
        <f>'TOTAL com aquisicao'!O79-Aquisicao!O79</f>
        <v>0</v>
      </c>
      <c r="P79" s="8">
        <f>'TOTAL com aquisicao'!P79-Aquisicao!P79</f>
        <v>0</v>
      </c>
      <c r="Q79" s="8">
        <f>'TOTAL com aquisicao'!Q79-Aquisicao!Q79</f>
        <v>0</v>
      </c>
      <c r="R79" s="8">
        <f>'TOTAL com aquisicao'!R79-Aquisicao!R79</f>
        <v>0</v>
      </c>
      <c r="S79" s="26">
        <f>'TOTAL com aquisicao'!S79-Aquisicao!S79</f>
        <v>0</v>
      </c>
      <c r="T79" s="143">
        <f t="shared" si="13"/>
        <v>0</v>
      </c>
      <c r="U79" s="79">
        <f t="shared" si="14"/>
        <v>0</v>
      </c>
      <c r="V79" s="79">
        <f t="shared" si="15"/>
        <v>0</v>
      </c>
      <c r="W79" s="79">
        <f t="shared" si="16"/>
        <v>0</v>
      </c>
      <c r="X79" s="79">
        <f t="shared" si="17"/>
        <v>0</v>
      </c>
      <c r="Y79" s="79">
        <f t="shared" si="18"/>
        <v>0</v>
      </c>
      <c r="Z79" s="79">
        <f t="shared" si="19"/>
        <v>0</v>
      </c>
      <c r="AA79" s="79">
        <f t="shared" si="20"/>
        <v>0</v>
      </c>
      <c r="AB79" s="79">
        <f t="shared" si="21"/>
        <v>0</v>
      </c>
      <c r="AC79" s="79">
        <f t="shared" si="22"/>
        <v>0</v>
      </c>
      <c r="AD79" s="79">
        <f t="shared" si="23"/>
        <v>0</v>
      </c>
      <c r="AE79" s="146">
        <f t="shared" si="24"/>
        <v>0</v>
      </c>
      <c r="AF79" s="92"/>
    </row>
    <row r="80" spans="1:32" ht="21.75" customHeight="1" x14ac:dyDescent="0.25">
      <c r="A80" s="51">
        <v>71</v>
      </c>
      <c r="B80" s="52"/>
      <c r="C80" s="53"/>
      <c r="D80" s="54"/>
      <c r="E80" s="54"/>
      <c r="F80" s="60"/>
      <c r="G80" s="15">
        <f>'TOTAL com aquisicao'!G80-Aquisicao!G80</f>
        <v>0</v>
      </c>
      <c r="H80" s="8">
        <f>'TOTAL com aquisicao'!H80-Aquisicao!H80</f>
        <v>0</v>
      </c>
      <c r="I80" s="8">
        <f>'TOTAL com aquisicao'!I80-Aquisicao!I80</f>
        <v>0</v>
      </c>
      <c r="J80" s="8">
        <f>'TOTAL com aquisicao'!J80-Aquisicao!J80</f>
        <v>0</v>
      </c>
      <c r="K80" s="8">
        <f>'TOTAL com aquisicao'!K80-Aquisicao!K80</f>
        <v>0</v>
      </c>
      <c r="L80" s="8">
        <f>'TOTAL com aquisicao'!L80-Aquisicao!L80</f>
        <v>0</v>
      </c>
      <c r="M80" s="8">
        <f>'TOTAL com aquisicao'!M80-Aquisicao!M80</f>
        <v>0</v>
      </c>
      <c r="N80" s="8">
        <f>'TOTAL com aquisicao'!N80-Aquisicao!N80</f>
        <v>0</v>
      </c>
      <c r="O80" s="8">
        <f>'TOTAL com aquisicao'!O80-Aquisicao!O80</f>
        <v>0</v>
      </c>
      <c r="P80" s="8">
        <f>'TOTAL com aquisicao'!P80-Aquisicao!P80</f>
        <v>0</v>
      </c>
      <c r="Q80" s="8">
        <f>'TOTAL com aquisicao'!Q80-Aquisicao!Q80</f>
        <v>0</v>
      </c>
      <c r="R80" s="8">
        <f>'TOTAL com aquisicao'!R80-Aquisicao!R80</f>
        <v>0</v>
      </c>
      <c r="S80" s="26">
        <f>'TOTAL com aquisicao'!S80-Aquisicao!S80</f>
        <v>0</v>
      </c>
      <c r="T80" s="143">
        <f t="shared" si="13"/>
        <v>0</v>
      </c>
      <c r="U80" s="79">
        <f t="shared" si="14"/>
        <v>0</v>
      </c>
      <c r="V80" s="79">
        <f t="shared" si="15"/>
        <v>0</v>
      </c>
      <c r="W80" s="79">
        <f t="shared" si="16"/>
        <v>0</v>
      </c>
      <c r="X80" s="79">
        <f t="shared" si="17"/>
        <v>0</v>
      </c>
      <c r="Y80" s="79">
        <f t="shared" si="18"/>
        <v>0</v>
      </c>
      <c r="Z80" s="79">
        <f t="shared" si="19"/>
        <v>0</v>
      </c>
      <c r="AA80" s="79">
        <f t="shared" si="20"/>
        <v>0</v>
      </c>
      <c r="AB80" s="79">
        <f t="shared" si="21"/>
        <v>0</v>
      </c>
      <c r="AC80" s="79">
        <f t="shared" si="22"/>
        <v>0</v>
      </c>
      <c r="AD80" s="79">
        <f t="shared" si="23"/>
        <v>0</v>
      </c>
      <c r="AE80" s="146">
        <f t="shared" si="24"/>
        <v>0</v>
      </c>
      <c r="AF80" s="92"/>
    </row>
    <row r="81" spans="1:32" ht="21.75" customHeight="1" x14ac:dyDescent="0.25">
      <c r="A81" s="51">
        <v>72</v>
      </c>
      <c r="B81" s="52"/>
      <c r="C81" s="53"/>
      <c r="D81" s="54"/>
      <c r="E81" s="54"/>
      <c r="F81" s="60"/>
      <c r="G81" s="15">
        <f>'TOTAL com aquisicao'!G81-Aquisicao!G81</f>
        <v>0</v>
      </c>
      <c r="H81" s="8">
        <f>'TOTAL com aquisicao'!H81-Aquisicao!H81</f>
        <v>0</v>
      </c>
      <c r="I81" s="8">
        <f>'TOTAL com aquisicao'!I81-Aquisicao!I81</f>
        <v>0</v>
      </c>
      <c r="J81" s="8">
        <f>'TOTAL com aquisicao'!J81-Aquisicao!J81</f>
        <v>0</v>
      </c>
      <c r="K81" s="8">
        <f>'TOTAL com aquisicao'!K81-Aquisicao!K81</f>
        <v>0</v>
      </c>
      <c r="L81" s="8">
        <f>'TOTAL com aquisicao'!L81-Aquisicao!L81</f>
        <v>0</v>
      </c>
      <c r="M81" s="8">
        <f>'TOTAL com aquisicao'!M81-Aquisicao!M81</f>
        <v>0</v>
      </c>
      <c r="N81" s="8">
        <f>'TOTAL com aquisicao'!N81-Aquisicao!N81</f>
        <v>0</v>
      </c>
      <c r="O81" s="8">
        <f>'TOTAL com aquisicao'!O81-Aquisicao!O81</f>
        <v>0</v>
      </c>
      <c r="P81" s="8">
        <f>'TOTAL com aquisicao'!P81-Aquisicao!P81</f>
        <v>0</v>
      </c>
      <c r="Q81" s="8">
        <f>'TOTAL com aquisicao'!Q81-Aquisicao!Q81</f>
        <v>0</v>
      </c>
      <c r="R81" s="8">
        <f>'TOTAL com aquisicao'!R81-Aquisicao!R81</f>
        <v>0</v>
      </c>
      <c r="S81" s="26">
        <f>'TOTAL com aquisicao'!S81-Aquisicao!S81</f>
        <v>0</v>
      </c>
      <c r="T81" s="143">
        <f t="shared" si="13"/>
        <v>0</v>
      </c>
      <c r="U81" s="79">
        <f t="shared" si="14"/>
        <v>0</v>
      </c>
      <c r="V81" s="79">
        <f t="shared" si="15"/>
        <v>0</v>
      </c>
      <c r="W81" s="79">
        <f t="shared" si="16"/>
        <v>0</v>
      </c>
      <c r="X81" s="79">
        <f t="shared" si="17"/>
        <v>0</v>
      </c>
      <c r="Y81" s="79">
        <f t="shared" si="18"/>
        <v>0</v>
      </c>
      <c r="Z81" s="79">
        <f t="shared" si="19"/>
        <v>0</v>
      </c>
      <c r="AA81" s="79">
        <f t="shared" si="20"/>
        <v>0</v>
      </c>
      <c r="AB81" s="79">
        <f t="shared" si="21"/>
        <v>0</v>
      </c>
      <c r="AC81" s="79">
        <f t="shared" si="22"/>
        <v>0</v>
      </c>
      <c r="AD81" s="79">
        <f t="shared" si="23"/>
        <v>0</v>
      </c>
      <c r="AE81" s="146">
        <f t="shared" si="24"/>
        <v>0</v>
      </c>
      <c r="AF81" s="92"/>
    </row>
    <row r="82" spans="1:32" ht="21.75" customHeight="1" x14ac:dyDescent="0.25">
      <c r="A82" s="51">
        <v>73</v>
      </c>
      <c r="B82" s="52"/>
      <c r="C82" s="53"/>
      <c r="D82" s="54"/>
      <c r="E82" s="54"/>
      <c r="F82" s="60"/>
      <c r="G82" s="15">
        <f>'TOTAL com aquisicao'!G82-Aquisicao!G82</f>
        <v>0</v>
      </c>
      <c r="H82" s="8">
        <f>'TOTAL com aquisicao'!H82-Aquisicao!H82</f>
        <v>0</v>
      </c>
      <c r="I82" s="8">
        <f>'TOTAL com aquisicao'!I82-Aquisicao!I82</f>
        <v>0</v>
      </c>
      <c r="J82" s="8">
        <f>'TOTAL com aquisicao'!J82-Aquisicao!J82</f>
        <v>0</v>
      </c>
      <c r="K82" s="8">
        <f>'TOTAL com aquisicao'!K82-Aquisicao!K82</f>
        <v>0</v>
      </c>
      <c r="L82" s="8">
        <f>'TOTAL com aquisicao'!L82-Aquisicao!L82</f>
        <v>0</v>
      </c>
      <c r="M82" s="8">
        <f>'TOTAL com aquisicao'!M82-Aquisicao!M82</f>
        <v>0</v>
      </c>
      <c r="N82" s="8">
        <f>'TOTAL com aquisicao'!N82-Aquisicao!N82</f>
        <v>0</v>
      </c>
      <c r="O82" s="8">
        <f>'TOTAL com aquisicao'!O82-Aquisicao!O82</f>
        <v>0</v>
      </c>
      <c r="P82" s="8">
        <f>'TOTAL com aquisicao'!P82-Aquisicao!P82</f>
        <v>0</v>
      </c>
      <c r="Q82" s="8">
        <f>'TOTAL com aquisicao'!Q82-Aquisicao!Q82</f>
        <v>0</v>
      </c>
      <c r="R82" s="8">
        <f>'TOTAL com aquisicao'!R82-Aquisicao!R82</f>
        <v>0</v>
      </c>
      <c r="S82" s="26">
        <f>'TOTAL com aquisicao'!S82-Aquisicao!S82</f>
        <v>0</v>
      </c>
      <c r="T82" s="143">
        <f t="shared" si="13"/>
        <v>0</v>
      </c>
      <c r="U82" s="79">
        <f t="shared" si="14"/>
        <v>0</v>
      </c>
      <c r="V82" s="79">
        <f t="shared" si="15"/>
        <v>0</v>
      </c>
      <c r="W82" s="79">
        <f t="shared" si="16"/>
        <v>0</v>
      </c>
      <c r="X82" s="79">
        <f t="shared" si="17"/>
        <v>0</v>
      </c>
      <c r="Y82" s="79">
        <f t="shared" si="18"/>
        <v>0</v>
      </c>
      <c r="Z82" s="79">
        <f t="shared" si="19"/>
        <v>0</v>
      </c>
      <c r="AA82" s="79">
        <f t="shared" si="20"/>
        <v>0</v>
      </c>
      <c r="AB82" s="79">
        <f t="shared" si="21"/>
        <v>0</v>
      </c>
      <c r="AC82" s="79">
        <f t="shared" si="22"/>
        <v>0</v>
      </c>
      <c r="AD82" s="79">
        <f t="shared" si="23"/>
        <v>0</v>
      </c>
      <c r="AE82" s="146">
        <f t="shared" si="24"/>
        <v>0</v>
      </c>
      <c r="AF82" s="92"/>
    </row>
    <row r="83" spans="1:32" ht="21.75" customHeight="1" x14ac:dyDescent="0.25">
      <c r="A83" s="51">
        <v>74</v>
      </c>
      <c r="B83" s="52"/>
      <c r="C83" s="53"/>
      <c r="D83" s="54"/>
      <c r="E83" s="54"/>
      <c r="F83" s="60"/>
      <c r="G83" s="15">
        <f>'TOTAL com aquisicao'!G83-Aquisicao!G83</f>
        <v>0</v>
      </c>
      <c r="H83" s="8">
        <f>'TOTAL com aquisicao'!H83-Aquisicao!H83</f>
        <v>0</v>
      </c>
      <c r="I83" s="8">
        <f>'TOTAL com aquisicao'!I83-Aquisicao!I83</f>
        <v>0</v>
      </c>
      <c r="J83" s="8">
        <f>'TOTAL com aquisicao'!J83-Aquisicao!J83</f>
        <v>0</v>
      </c>
      <c r="K83" s="8">
        <f>'TOTAL com aquisicao'!K83-Aquisicao!K83</f>
        <v>0</v>
      </c>
      <c r="L83" s="8">
        <f>'TOTAL com aquisicao'!L83-Aquisicao!L83</f>
        <v>0</v>
      </c>
      <c r="M83" s="8">
        <f>'TOTAL com aquisicao'!M83-Aquisicao!M83</f>
        <v>0</v>
      </c>
      <c r="N83" s="8">
        <f>'TOTAL com aquisicao'!N83-Aquisicao!N83</f>
        <v>0</v>
      </c>
      <c r="O83" s="8">
        <f>'TOTAL com aquisicao'!O83-Aquisicao!O83</f>
        <v>0</v>
      </c>
      <c r="P83" s="8">
        <f>'TOTAL com aquisicao'!P83-Aquisicao!P83</f>
        <v>0</v>
      </c>
      <c r="Q83" s="8">
        <f>'TOTAL com aquisicao'!Q83-Aquisicao!Q83</f>
        <v>0</v>
      </c>
      <c r="R83" s="8">
        <f>'TOTAL com aquisicao'!R83-Aquisicao!R83</f>
        <v>0</v>
      </c>
      <c r="S83" s="26">
        <f>'TOTAL com aquisicao'!S83-Aquisicao!S83</f>
        <v>0</v>
      </c>
      <c r="T83" s="143">
        <f t="shared" si="13"/>
        <v>0</v>
      </c>
      <c r="U83" s="79">
        <f t="shared" si="14"/>
        <v>0</v>
      </c>
      <c r="V83" s="79">
        <f t="shared" si="15"/>
        <v>0</v>
      </c>
      <c r="W83" s="79">
        <f t="shared" si="16"/>
        <v>0</v>
      </c>
      <c r="X83" s="79">
        <f t="shared" si="17"/>
        <v>0</v>
      </c>
      <c r="Y83" s="79">
        <f t="shared" si="18"/>
        <v>0</v>
      </c>
      <c r="Z83" s="79">
        <f t="shared" si="19"/>
        <v>0</v>
      </c>
      <c r="AA83" s="79">
        <f t="shared" si="20"/>
        <v>0</v>
      </c>
      <c r="AB83" s="79">
        <f t="shared" si="21"/>
        <v>0</v>
      </c>
      <c r="AC83" s="79">
        <f t="shared" si="22"/>
        <v>0</v>
      </c>
      <c r="AD83" s="79">
        <f t="shared" si="23"/>
        <v>0</v>
      </c>
      <c r="AE83" s="146">
        <f t="shared" si="24"/>
        <v>0</v>
      </c>
      <c r="AF83" s="92"/>
    </row>
    <row r="84" spans="1:32" ht="21.75" customHeight="1" x14ac:dyDescent="0.25">
      <c r="A84" s="51">
        <v>75</v>
      </c>
      <c r="B84" s="52"/>
      <c r="C84" s="53"/>
      <c r="D84" s="54"/>
      <c r="E84" s="54"/>
      <c r="F84" s="60"/>
      <c r="G84" s="15">
        <f>'TOTAL com aquisicao'!G84-Aquisicao!G84</f>
        <v>0</v>
      </c>
      <c r="H84" s="8">
        <f>'TOTAL com aquisicao'!H84-Aquisicao!H84</f>
        <v>0</v>
      </c>
      <c r="I84" s="8">
        <f>'TOTAL com aquisicao'!I84-Aquisicao!I84</f>
        <v>0</v>
      </c>
      <c r="J84" s="8">
        <f>'TOTAL com aquisicao'!J84-Aquisicao!J84</f>
        <v>0</v>
      </c>
      <c r="K84" s="8">
        <f>'TOTAL com aquisicao'!K84-Aquisicao!K84</f>
        <v>0</v>
      </c>
      <c r="L84" s="8">
        <f>'TOTAL com aquisicao'!L84-Aquisicao!L84</f>
        <v>0</v>
      </c>
      <c r="M84" s="8">
        <f>'TOTAL com aquisicao'!M84-Aquisicao!M84</f>
        <v>0</v>
      </c>
      <c r="N84" s="8">
        <f>'TOTAL com aquisicao'!N84-Aquisicao!N84</f>
        <v>0</v>
      </c>
      <c r="O84" s="8">
        <f>'TOTAL com aquisicao'!O84-Aquisicao!O84</f>
        <v>0</v>
      </c>
      <c r="P84" s="8">
        <f>'TOTAL com aquisicao'!P84-Aquisicao!P84</f>
        <v>0</v>
      </c>
      <c r="Q84" s="8">
        <f>'TOTAL com aquisicao'!Q84-Aquisicao!Q84</f>
        <v>0</v>
      </c>
      <c r="R84" s="8">
        <f>'TOTAL com aquisicao'!R84-Aquisicao!R84</f>
        <v>0</v>
      </c>
      <c r="S84" s="26">
        <f>'TOTAL com aquisicao'!S84-Aquisicao!S84</f>
        <v>0</v>
      </c>
      <c r="T84" s="143">
        <f t="shared" si="13"/>
        <v>0</v>
      </c>
      <c r="U84" s="79">
        <f t="shared" si="14"/>
        <v>0</v>
      </c>
      <c r="V84" s="79">
        <f t="shared" si="15"/>
        <v>0</v>
      </c>
      <c r="W84" s="79">
        <f t="shared" si="16"/>
        <v>0</v>
      </c>
      <c r="X84" s="79">
        <f t="shared" si="17"/>
        <v>0</v>
      </c>
      <c r="Y84" s="79">
        <f t="shared" si="18"/>
        <v>0</v>
      </c>
      <c r="Z84" s="79">
        <f t="shared" si="19"/>
        <v>0</v>
      </c>
      <c r="AA84" s="79">
        <f t="shared" si="20"/>
        <v>0</v>
      </c>
      <c r="AB84" s="79">
        <f t="shared" si="21"/>
        <v>0</v>
      </c>
      <c r="AC84" s="79">
        <f t="shared" si="22"/>
        <v>0</v>
      </c>
      <c r="AD84" s="79">
        <f t="shared" si="23"/>
        <v>0</v>
      </c>
      <c r="AE84" s="146">
        <f t="shared" si="24"/>
        <v>0</v>
      </c>
      <c r="AF84" s="92"/>
    </row>
    <row r="85" spans="1:32" ht="21.75" customHeight="1" x14ac:dyDescent="0.25">
      <c r="A85" s="51">
        <v>76</v>
      </c>
      <c r="B85" s="52"/>
      <c r="C85" s="53"/>
      <c r="D85" s="54"/>
      <c r="E85" s="54"/>
      <c r="F85" s="60"/>
      <c r="G85" s="15">
        <f>'TOTAL com aquisicao'!G85-Aquisicao!G85</f>
        <v>0</v>
      </c>
      <c r="H85" s="8">
        <f>'TOTAL com aquisicao'!H85-Aquisicao!H85</f>
        <v>0</v>
      </c>
      <c r="I85" s="8">
        <f>'TOTAL com aquisicao'!I85-Aquisicao!I85</f>
        <v>0</v>
      </c>
      <c r="J85" s="8">
        <f>'TOTAL com aquisicao'!J85-Aquisicao!J85</f>
        <v>0</v>
      </c>
      <c r="K85" s="8">
        <f>'TOTAL com aquisicao'!K85-Aquisicao!K85</f>
        <v>0</v>
      </c>
      <c r="L85" s="8">
        <f>'TOTAL com aquisicao'!L85-Aquisicao!L85</f>
        <v>0</v>
      </c>
      <c r="M85" s="8">
        <f>'TOTAL com aquisicao'!M85-Aquisicao!M85</f>
        <v>0</v>
      </c>
      <c r="N85" s="8">
        <f>'TOTAL com aquisicao'!N85-Aquisicao!N85</f>
        <v>0</v>
      </c>
      <c r="O85" s="8">
        <f>'TOTAL com aquisicao'!O85-Aquisicao!O85</f>
        <v>0</v>
      </c>
      <c r="P85" s="8">
        <f>'TOTAL com aquisicao'!P85-Aquisicao!P85</f>
        <v>0</v>
      </c>
      <c r="Q85" s="8">
        <f>'TOTAL com aquisicao'!Q85-Aquisicao!Q85</f>
        <v>0</v>
      </c>
      <c r="R85" s="8">
        <f>'TOTAL com aquisicao'!R85-Aquisicao!R85</f>
        <v>0</v>
      </c>
      <c r="S85" s="26">
        <f>'TOTAL com aquisicao'!S85-Aquisicao!S85</f>
        <v>0</v>
      </c>
      <c r="T85" s="143">
        <f t="shared" si="13"/>
        <v>0</v>
      </c>
      <c r="U85" s="79">
        <f t="shared" si="14"/>
        <v>0</v>
      </c>
      <c r="V85" s="79">
        <f t="shared" si="15"/>
        <v>0</v>
      </c>
      <c r="W85" s="79">
        <f t="shared" si="16"/>
        <v>0</v>
      </c>
      <c r="X85" s="79">
        <f t="shared" si="17"/>
        <v>0</v>
      </c>
      <c r="Y85" s="79">
        <f t="shared" si="18"/>
        <v>0</v>
      </c>
      <c r="Z85" s="79">
        <f t="shared" si="19"/>
        <v>0</v>
      </c>
      <c r="AA85" s="79">
        <f t="shared" si="20"/>
        <v>0</v>
      </c>
      <c r="AB85" s="79">
        <f t="shared" si="21"/>
        <v>0</v>
      </c>
      <c r="AC85" s="79">
        <f t="shared" si="22"/>
        <v>0</v>
      </c>
      <c r="AD85" s="79">
        <f t="shared" si="23"/>
        <v>0</v>
      </c>
      <c r="AE85" s="146">
        <f t="shared" si="24"/>
        <v>0</v>
      </c>
      <c r="AF85" s="92"/>
    </row>
    <row r="86" spans="1:32" ht="21.75" customHeight="1" x14ac:dyDescent="0.25">
      <c r="A86" s="51">
        <v>77</v>
      </c>
      <c r="B86" s="52"/>
      <c r="C86" s="53"/>
      <c r="D86" s="54"/>
      <c r="E86" s="54"/>
      <c r="F86" s="60"/>
      <c r="G86" s="15">
        <f>'TOTAL com aquisicao'!G86-Aquisicao!G86</f>
        <v>0</v>
      </c>
      <c r="H86" s="8">
        <f>'TOTAL com aquisicao'!H86-Aquisicao!H86</f>
        <v>0</v>
      </c>
      <c r="I86" s="8">
        <f>'TOTAL com aquisicao'!I86-Aquisicao!I86</f>
        <v>0</v>
      </c>
      <c r="J86" s="8">
        <f>'TOTAL com aquisicao'!J86-Aquisicao!J86</f>
        <v>0</v>
      </c>
      <c r="K86" s="8">
        <f>'TOTAL com aquisicao'!K86-Aquisicao!K86</f>
        <v>0</v>
      </c>
      <c r="L86" s="8">
        <f>'TOTAL com aquisicao'!L86-Aquisicao!L86</f>
        <v>0</v>
      </c>
      <c r="M86" s="8">
        <f>'TOTAL com aquisicao'!M86-Aquisicao!M86</f>
        <v>0</v>
      </c>
      <c r="N86" s="8">
        <f>'TOTAL com aquisicao'!N86-Aquisicao!N86</f>
        <v>0</v>
      </c>
      <c r="O86" s="8">
        <f>'TOTAL com aquisicao'!O86-Aquisicao!O86</f>
        <v>0</v>
      </c>
      <c r="P86" s="8">
        <f>'TOTAL com aquisicao'!P86-Aquisicao!P86</f>
        <v>0</v>
      </c>
      <c r="Q86" s="8">
        <f>'TOTAL com aquisicao'!Q86-Aquisicao!Q86</f>
        <v>0</v>
      </c>
      <c r="R86" s="8">
        <f>'TOTAL com aquisicao'!R86-Aquisicao!R86</f>
        <v>0</v>
      </c>
      <c r="S86" s="26">
        <f>'TOTAL com aquisicao'!S86-Aquisicao!S86</f>
        <v>0</v>
      </c>
      <c r="T86" s="143">
        <f t="shared" si="13"/>
        <v>0</v>
      </c>
      <c r="U86" s="79">
        <f t="shared" si="14"/>
        <v>0</v>
      </c>
      <c r="V86" s="79">
        <f t="shared" si="15"/>
        <v>0</v>
      </c>
      <c r="W86" s="79">
        <f t="shared" si="16"/>
        <v>0</v>
      </c>
      <c r="X86" s="79">
        <f t="shared" si="17"/>
        <v>0</v>
      </c>
      <c r="Y86" s="79">
        <f t="shared" si="18"/>
        <v>0</v>
      </c>
      <c r="Z86" s="79">
        <f t="shared" si="19"/>
        <v>0</v>
      </c>
      <c r="AA86" s="79">
        <f t="shared" si="20"/>
        <v>0</v>
      </c>
      <c r="AB86" s="79">
        <f t="shared" si="21"/>
        <v>0</v>
      </c>
      <c r="AC86" s="79">
        <f t="shared" si="22"/>
        <v>0</v>
      </c>
      <c r="AD86" s="79">
        <f t="shared" si="23"/>
        <v>0</v>
      </c>
      <c r="AE86" s="146">
        <f t="shared" si="24"/>
        <v>0</v>
      </c>
      <c r="AF86" s="92"/>
    </row>
    <row r="87" spans="1:32" ht="21.75" customHeight="1" x14ac:dyDescent="0.25">
      <c r="A87" s="51">
        <v>78</v>
      </c>
      <c r="B87" s="52"/>
      <c r="C87" s="53"/>
      <c r="D87" s="54"/>
      <c r="E87" s="54"/>
      <c r="F87" s="60"/>
      <c r="G87" s="15">
        <f>'TOTAL com aquisicao'!G87-Aquisicao!G87</f>
        <v>0</v>
      </c>
      <c r="H87" s="8">
        <f>'TOTAL com aquisicao'!H87-Aquisicao!H87</f>
        <v>0</v>
      </c>
      <c r="I87" s="8">
        <f>'TOTAL com aquisicao'!I87-Aquisicao!I87</f>
        <v>0</v>
      </c>
      <c r="J87" s="8">
        <f>'TOTAL com aquisicao'!J87-Aquisicao!J87</f>
        <v>0</v>
      </c>
      <c r="K87" s="8">
        <f>'TOTAL com aquisicao'!K87-Aquisicao!K87</f>
        <v>0</v>
      </c>
      <c r="L87" s="8">
        <f>'TOTAL com aquisicao'!L87-Aquisicao!L87</f>
        <v>0</v>
      </c>
      <c r="M87" s="8">
        <f>'TOTAL com aquisicao'!M87-Aquisicao!M87</f>
        <v>0</v>
      </c>
      <c r="N87" s="8">
        <f>'TOTAL com aquisicao'!N87-Aquisicao!N87</f>
        <v>0</v>
      </c>
      <c r="O87" s="8">
        <f>'TOTAL com aquisicao'!O87-Aquisicao!O87</f>
        <v>0</v>
      </c>
      <c r="P87" s="8">
        <f>'TOTAL com aquisicao'!P87-Aquisicao!P87</f>
        <v>0</v>
      </c>
      <c r="Q87" s="8">
        <f>'TOTAL com aquisicao'!Q87-Aquisicao!Q87</f>
        <v>0</v>
      </c>
      <c r="R87" s="8">
        <f>'TOTAL com aquisicao'!R87-Aquisicao!R87</f>
        <v>0</v>
      </c>
      <c r="S87" s="26">
        <f>'TOTAL com aquisicao'!S87-Aquisicao!S87</f>
        <v>0</v>
      </c>
      <c r="T87" s="143">
        <f t="shared" si="13"/>
        <v>0</v>
      </c>
      <c r="U87" s="79">
        <f t="shared" si="14"/>
        <v>0</v>
      </c>
      <c r="V87" s="79">
        <f t="shared" si="15"/>
        <v>0</v>
      </c>
      <c r="W87" s="79">
        <f t="shared" si="16"/>
        <v>0</v>
      </c>
      <c r="X87" s="79">
        <f t="shared" si="17"/>
        <v>0</v>
      </c>
      <c r="Y87" s="79">
        <f t="shared" si="18"/>
        <v>0</v>
      </c>
      <c r="Z87" s="79">
        <f t="shared" si="19"/>
        <v>0</v>
      </c>
      <c r="AA87" s="79">
        <f t="shared" si="20"/>
        <v>0</v>
      </c>
      <c r="AB87" s="79">
        <f t="shared" si="21"/>
        <v>0</v>
      </c>
      <c r="AC87" s="79">
        <f t="shared" si="22"/>
        <v>0</v>
      </c>
      <c r="AD87" s="79">
        <f t="shared" si="23"/>
        <v>0</v>
      </c>
      <c r="AE87" s="146">
        <f t="shared" si="24"/>
        <v>0</v>
      </c>
      <c r="AF87" s="92"/>
    </row>
    <row r="88" spans="1:32" ht="21.75" customHeight="1" x14ac:dyDescent="0.25">
      <c r="A88" s="51">
        <v>79</v>
      </c>
      <c r="B88" s="52"/>
      <c r="C88" s="53"/>
      <c r="D88" s="54"/>
      <c r="E88" s="54"/>
      <c r="F88" s="60"/>
      <c r="G88" s="15">
        <f>'TOTAL com aquisicao'!G88-Aquisicao!G88</f>
        <v>0</v>
      </c>
      <c r="H88" s="8">
        <f>'TOTAL com aquisicao'!H88-Aquisicao!H88</f>
        <v>0</v>
      </c>
      <c r="I88" s="8">
        <f>'TOTAL com aquisicao'!I88-Aquisicao!I88</f>
        <v>0</v>
      </c>
      <c r="J88" s="8">
        <f>'TOTAL com aquisicao'!J88-Aquisicao!J88</f>
        <v>0</v>
      </c>
      <c r="K88" s="8">
        <f>'TOTAL com aquisicao'!K88-Aquisicao!K88</f>
        <v>0</v>
      </c>
      <c r="L88" s="8">
        <f>'TOTAL com aquisicao'!L88-Aquisicao!L88</f>
        <v>0</v>
      </c>
      <c r="M88" s="8">
        <f>'TOTAL com aquisicao'!M88-Aquisicao!M88</f>
        <v>0</v>
      </c>
      <c r="N88" s="8">
        <f>'TOTAL com aquisicao'!N88-Aquisicao!N88</f>
        <v>0</v>
      </c>
      <c r="O88" s="8">
        <f>'TOTAL com aquisicao'!O88-Aquisicao!O88</f>
        <v>0</v>
      </c>
      <c r="P88" s="8">
        <f>'TOTAL com aquisicao'!P88-Aquisicao!P88</f>
        <v>0</v>
      </c>
      <c r="Q88" s="8">
        <f>'TOTAL com aquisicao'!Q88-Aquisicao!Q88</f>
        <v>0</v>
      </c>
      <c r="R88" s="8">
        <f>'TOTAL com aquisicao'!R88-Aquisicao!R88</f>
        <v>0</v>
      </c>
      <c r="S88" s="26">
        <f>'TOTAL com aquisicao'!S88-Aquisicao!S88</f>
        <v>0</v>
      </c>
      <c r="T88" s="143">
        <f t="shared" si="13"/>
        <v>0</v>
      </c>
      <c r="U88" s="79">
        <f t="shared" si="14"/>
        <v>0</v>
      </c>
      <c r="V88" s="79">
        <f t="shared" si="15"/>
        <v>0</v>
      </c>
      <c r="W88" s="79">
        <f t="shared" si="16"/>
        <v>0</v>
      </c>
      <c r="X88" s="79">
        <f t="shared" si="17"/>
        <v>0</v>
      </c>
      <c r="Y88" s="79">
        <f t="shared" si="18"/>
        <v>0</v>
      </c>
      <c r="Z88" s="79">
        <f t="shared" si="19"/>
        <v>0</v>
      </c>
      <c r="AA88" s="79">
        <f t="shared" si="20"/>
        <v>0</v>
      </c>
      <c r="AB88" s="79">
        <f t="shared" si="21"/>
        <v>0</v>
      </c>
      <c r="AC88" s="79">
        <f t="shared" si="22"/>
        <v>0</v>
      </c>
      <c r="AD88" s="79">
        <f t="shared" si="23"/>
        <v>0</v>
      </c>
      <c r="AE88" s="146">
        <f t="shared" si="24"/>
        <v>0</v>
      </c>
      <c r="AF88" s="92"/>
    </row>
    <row r="89" spans="1:32" ht="21.75" customHeight="1" thickBot="1" x14ac:dyDescent="0.3">
      <c r="A89" s="55">
        <v>80</v>
      </c>
      <c r="B89" s="56"/>
      <c r="C89" s="57"/>
      <c r="D89" s="58"/>
      <c r="E89" s="58"/>
      <c r="F89" s="61"/>
      <c r="G89" s="21">
        <f>'TOTAL com aquisicao'!G89-Aquisicao!G89</f>
        <v>0</v>
      </c>
      <c r="H89" s="22">
        <f>'TOTAL com aquisicao'!H89-Aquisicao!H89</f>
        <v>0</v>
      </c>
      <c r="I89" s="22">
        <f>'TOTAL com aquisicao'!I89-Aquisicao!I89</f>
        <v>0</v>
      </c>
      <c r="J89" s="22">
        <f>'TOTAL com aquisicao'!J89-Aquisicao!J89</f>
        <v>0</v>
      </c>
      <c r="K89" s="22">
        <f>'TOTAL com aquisicao'!K89-Aquisicao!K89</f>
        <v>0</v>
      </c>
      <c r="L89" s="22">
        <f>'TOTAL com aquisicao'!L89-Aquisicao!L89</f>
        <v>0</v>
      </c>
      <c r="M89" s="22">
        <f>'TOTAL com aquisicao'!M89-Aquisicao!M89</f>
        <v>0</v>
      </c>
      <c r="N89" s="22">
        <f>'TOTAL com aquisicao'!N89-Aquisicao!N89</f>
        <v>0</v>
      </c>
      <c r="O89" s="22">
        <f>'TOTAL com aquisicao'!O89-Aquisicao!O89</f>
        <v>0</v>
      </c>
      <c r="P89" s="22">
        <f>'TOTAL com aquisicao'!P89-Aquisicao!P89</f>
        <v>0</v>
      </c>
      <c r="Q89" s="22">
        <f>'TOTAL com aquisicao'!Q89-Aquisicao!Q89</f>
        <v>0</v>
      </c>
      <c r="R89" s="22">
        <f>'TOTAL com aquisicao'!R89-Aquisicao!R89</f>
        <v>0</v>
      </c>
      <c r="S89" s="27">
        <f>'TOTAL com aquisicao'!S89-Aquisicao!S89</f>
        <v>0</v>
      </c>
      <c r="T89" s="144">
        <f t="shared" si="13"/>
        <v>0</v>
      </c>
      <c r="U89" s="128">
        <f t="shared" si="14"/>
        <v>0</v>
      </c>
      <c r="V89" s="128">
        <f t="shared" si="15"/>
        <v>0</v>
      </c>
      <c r="W89" s="128">
        <f t="shared" si="16"/>
        <v>0</v>
      </c>
      <c r="X89" s="128">
        <f t="shared" si="17"/>
        <v>0</v>
      </c>
      <c r="Y89" s="128">
        <f t="shared" si="18"/>
        <v>0</v>
      </c>
      <c r="Z89" s="128">
        <f t="shared" si="19"/>
        <v>0</v>
      </c>
      <c r="AA89" s="128">
        <f t="shared" si="20"/>
        <v>0</v>
      </c>
      <c r="AB89" s="128">
        <f t="shared" si="21"/>
        <v>0</v>
      </c>
      <c r="AC89" s="128">
        <f t="shared" si="22"/>
        <v>0</v>
      </c>
      <c r="AD89" s="128">
        <f t="shared" si="23"/>
        <v>0</v>
      </c>
      <c r="AE89" s="147">
        <f t="shared" si="24"/>
        <v>0</v>
      </c>
      <c r="AF89" s="93"/>
    </row>
    <row r="90" spans="1:32" s="9" customFormat="1" ht="47.25" customHeight="1" thickBot="1" x14ac:dyDescent="0.3">
      <c r="A90" s="101" t="s">
        <v>187</v>
      </c>
      <c r="B90" s="102"/>
      <c r="C90" s="103"/>
      <c r="D90" s="103"/>
      <c r="E90" s="103"/>
      <c r="F90" s="103"/>
      <c r="G90" s="118">
        <f>SUM(G10:G89)</f>
        <v>919.42100000000005</v>
      </c>
      <c r="H90" s="118">
        <f t="shared" ref="H90:AE90" si="25">SUM(H10:H89)</f>
        <v>869.11300000000006</v>
      </c>
      <c r="I90" s="118">
        <f t="shared" si="25"/>
        <v>0</v>
      </c>
      <c r="J90" s="118">
        <f t="shared" si="25"/>
        <v>0</v>
      </c>
      <c r="K90" s="118">
        <f t="shared" si="25"/>
        <v>0</v>
      </c>
      <c r="L90" s="118">
        <f t="shared" si="25"/>
        <v>0</v>
      </c>
      <c r="M90" s="118">
        <f t="shared" si="25"/>
        <v>0</v>
      </c>
      <c r="N90" s="118">
        <f t="shared" si="25"/>
        <v>0</v>
      </c>
      <c r="O90" s="118">
        <f t="shared" si="25"/>
        <v>0</v>
      </c>
      <c r="P90" s="118">
        <f t="shared" si="25"/>
        <v>0</v>
      </c>
      <c r="Q90" s="118">
        <f t="shared" si="25"/>
        <v>0</v>
      </c>
      <c r="R90" s="118">
        <f t="shared" si="25"/>
        <v>0</v>
      </c>
      <c r="S90" s="118">
        <f t="shared" si="25"/>
        <v>0</v>
      </c>
      <c r="T90" s="100">
        <f t="shared" si="25"/>
        <v>-50.307999999999957</v>
      </c>
      <c r="U90" s="100">
        <f t="shared" si="25"/>
        <v>-869.11300000000006</v>
      </c>
      <c r="V90" s="100">
        <f t="shared" si="25"/>
        <v>0</v>
      </c>
      <c r="W90" s="100">
        <f t="shared" si="25"/>
        <v>0</v>
      </c>
      <c r="X90" s="100">
        <f t="shared" si="25"/>
        <v>0</v>
      </c>
      <c r="Y90" s="100">
        <f t="shared" si="25"/>
        <v>0</v>
      </c>
      <c r="Z90" s="100">
        <f t="shared" si="25"/>
        <v>0</v>
      </c>
      <c r="AA90" s="100">
        <f t="shared" si="25"/>
        <v>0</v>
      </c>
      <c r="AB90" s="100">
        <f t="shared" si="25"/>
        <v>0</v>
      </c>
      <c r="AC90" s="100">
        <f t="shared" si="25"/>
        <v>0</v>
      </c>
      <c r="AD90" s="100">
        <f t="shared" si="25"/>
        <v>0</v>
      </c>
      <c r="AE90" s="100">
        <f t="shared" si="25"/>
        <v>0</v>
      </c>
      <c r="AF90" s="104"/>
    </row>
    <row r="91" spans="1:32" ht="21.75" customHeight="1" x14ac:dyDescent="0.25"/>
    <row r="92" spans="1:32" ht="21.75" customHeight="1" x14ac:dyDescent="0.25">
      <c r="A92" s="25">
        <v>45307</v>
      </c>
    </row>
  </sheetData>
  <mergeCells count="28">
    <mergeCell ref="AF8:AF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T7:AE7"/>
    <mergeCell ref="A8:A9"/>
    <mergeCell ref="B8:B9"/>
    <mergeCell ref="C8:C9"/>
    <mergeCell ref="D8:D9"/>
    <mergeCell ref="E8:E9"/>
    <mergeCell ref="F8:F9"/>
    <mergeCell ref="G8:S8"/>
    <mergeCell ref="T8:T9"/>
    <mergeCell ref="A7:F7"/>
    <mergeCell ref="G7:S7"/>
    <mergeCell ref="B3:D3"/>
    <mergeCell ref="B4:D4"/>
    <mergeCell ref="A6:Q6"/>
    <mergeCell ref="I3:P3"/>
    <mergeCell ref="I4:P4"/>
  </mergeCells>
  <conditionalFormatting sqref="G10:S89">
    <cfRule type="cellIs" dxfId="11" priority="3" operator="greaterThan">
      <formula>0</formula>
    </cfRule>
  </conditionalFormatting>
  <conditionalFormatting sqref="T10:AE89">
    <cfRule type="cellIs" dxfId="10" priority="1" operator="greaterThan">
      <formula>0</formula>
    </cfRule>
    <cfRule type="cellIs" dxfId="9" priority="2" operator="less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Planilha1!$B$4:$B$27</xm:f>
          </x14:formula1>
          <xm:sqref>I4:P4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92"/>
  <sheetViews>
    <sheetView showGridLines="0" zoomScale="60" zoomScaleNormal="60" workbookViewId="0">
      <pane xSplit="2" topLeftCell="C1" activePane="topRight" state="frozen"/>
      <selection activeCell="I28" sqref="I28"/>
      <selection pane="topRight" activeCell="M27" sqref="M27"/>
    </sheetView>
  </sheetViews>
  <sheetFormatPr defaultColWidth="37.5703125" defaultRowHeight="12.75" x14ac:dyDescent="0.25"/>
  <cols>
    <col min="1" max="1" width="15.85546875" style="7" bestFit="1" customWidth="1"/>
    <col min="2" max="2" width="81" style="1" customWidth="1"/>
    <col min="3" max="3" width="12.7109375" style="7" bestFit="1" customWidth="1"/>
    <col min="4" max="4" width="19.85546875" style="7" bestFit="1" customWidth="1"/>
    <col min="5" max="5" width="15.5703125" style="7" bestFit="1" customWidth="1"/>
    <col min="6" max="6" width="13" style="7" bestFit="1" customWidth="1"/>
    <col min="7" max="31" width="15.7109375" style="7" customWidth="1"/>
    <col min="32" max="32" width="18.42578125" style="7" bestFit="1" customWidth="1"/>
    <col min="33" max="16384" width="37.5703125" style="7"/>
  </cols>
  <sheetData>
    <row r="1" spans="1:32" ht="64.5" customHeight="1" x14ac:dyDescent="0.25">
      <c r="P1" s="6"/>
      <c r="Q1" s="6"/>
    </row>
    <row r="3" spans="1:32" ht="22.5" customHeight="1" x14ac:dyDescent="0.25">
      <c r="A3" s="4" t="s">
        <v>0</v>
      </c>
      <c r="B3" s="148" t="str">
        <f>VLOOKUP(I4,Planilha1!B4:E27,3,0)</f>
        <v>2 - BH - NOVA SUIÇA (NS) - CI</v>
      </c>
      <c r="C3" s="148"/>
      <c r="D3" s="148"/>
      <c r="E3" s="9"/>
      <c r="F3" s="5"/>
      <c r="G3" s="45"/>
      <c r="H3" s="45"/>
      <c r="I3" s="148" t="str">
        <f>VLOOKUP(I4,Planilha1!B4:E27,2,0)</f>
        <v>COORDENAÇÃO DE DESENVOLVIMENTO DA INFRAESTRUTURA DE PESQUISA - NS (11.52.11)</v>
      </c>
      <c r="J3" s="148"/>
      <c r="K3" s="148"/>
      <c r="L3" s="148"/>
      <c r="M3" s="148"/>
      <c r="N3" s="148"/>
      <c r="O3" s="148"/>
      <c r="P3" s="148"/>
    </row>
    <row r="4" spans="1:32" ht="22.5" customHeight="1" x14ac:dyDescent="0.25">
      <c r="A4" s="4" t="s">
        <v>1</v>
      </c>
      <c r="B4" s="148" t="str">
        <f>VLOOKUP(I4,Planilha1!B4:E27,4,0)</f>
        <v>JÉSSICA OLIVEIRA SILVA</v>
      </c>
      <c r="C4" s="148"/>
      <c r="D4" s="148"/>
      <c r="E4" s="9"/>
      <c r="F4" s="5"/>
      <c r="G4" s="45"/>
      <c r="H4" s="45"/>
      <c r="I4" s="148" t="s">
        <v>103</v>
      </c>
      <c r="J4" s="148"/>
      <c r="K4" s="148"/>
      <c r="L4" s="148"/>
      <c r="M4" s="148"/>
      <c r="N4" s="148"/>
      <c r="O4" s="148"/>
      <c r="P4" s="148"/>
    </row>
    <row r="5" spans="1:32" ht="20.25" customHeight="1" x14ac:dyDescent="0.25">
      <c r="D5" s="3"/>
      <c r="E5" s="3"/>
      <c r="F5" s="3"/>
    </row>
    <row r="6" spans="1:32" ht="27" customHeight="1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</row>
    <row r="7" spans="1:32" ht="21.75" customHeight="1" thickBot="1" x14ac:dyDescent="0.3">
      <c r="A7" s="150" t="s">
        <v>3</v>
      </c>
      <c r="B7" s="151"/>
      <c r="C7" s="151"/>
      <c r="D7" s="151"/>
      <c r="E7" s="151"/>
      <c r="F7" s="164"/>
      <c r="G7" s="165" t="s">
        <v>197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  <c r="T7" s="173" t="s">
        <v>195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2"/>
      <c r="AF7" s="78"/>
    </row>
    <row r="8" spans="1:32" ht="21.75" customHeight="1" x14ac:dyDescent="0.25">
      <c r="A8" s="153" t="s">
        <v>4</v>
      </c>
      <c r="B8" s="155" t="s">
        <v>5</v>
      </c>
      <c r="C8" s="155" t="s">
        <v>6</v>
      </c>
      <c r="D8" s="155" t="s">
        <v>7</v>
      </c>
      <c r="E8" s="155" t="s">
        <v>8</v>
      </c>
      <c r="F8" s="157" t="s">
        <v>9</v>
      </c>
      <c r="G8" s="159" t="s">
        <v>105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1"/>
      <c r="T8" s="174" t="s">
        <v>10</v>
      </c>
      <c r="U8" s="169" t="s">
        <v>11</v>
      </c>
      <c r="V8" s="169" t="s">
        <v>12</v>
      </c>
      <c r="W8" s="169" t="s">
        <v>13</v>
      </c>
      <c r="X8" s="169" t="s">
        <v>14</v>
      </c>
      <c r="Y8" s="169" t="s">
        <v>15</v>
      </c>
      <c r="Z8" s="169" t="s">
        <v>16</v>
      </c>
      <c r="AA8" s="169" t="s">
        <v>17</v>
      </c>
      <c r="AB8" s="169" t="s">
        <v>18</v>
      </c>
      <c r="AC8" s="169" t="s">
        <v>19</v>
      </c>
      <c r="AD8" s="169" t="s">
        <v>20</v>
      </c>
      <c r="AE8" s="171" t="s">
        <v>21</v>
      </c>
      <c r="AF8" s="176" t="s">
        <v>22</v>
      </c>
    </row>
    <row r="9" spans="1:32" s="2" customFormat="1" ht="21.75" customHeight="1" thickBot="1" x14ac:dyDescent="0.3">
      <c r="A9" s="154"/>
      <c r="B9" s="156"/>
      <c r="C9" s="156"/>
      <c r="D9" s="156"/>
      <c r="E9" s="156"/>
      <c r="F9" s="158"/>
      <c r="G9" s="119">
        <v>45627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1" t="s">
        <v>17</v>
      </c>
      <c r="P9" s="31" t="s">
        <v>18</v>
      </c>
      <c r="Q9" s="31" t="s">
        <v>19</v>
      </c>
      <c r="R9" s="31" t="s">
        <v>20</v>
      </c>
      <c r="S9" s="120" t="s">
        <v>21</v>
      </c>
      <c r="T9" s="175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  <c r="AF9" s="176"/>
    </row>
    <row r="10" spans="1:32" ht="21.75" customHeight="1" x14ac:dyDescent="0.25">
      <c r="A10" s="12">
        <v>1</v>
      </c>
      <c r="B10" s="46" t="s">
        <v>23</v>
      </c>
      <c r="C10" s="13" t="s">
        <v>24</v>
      </c>
      <c r="D10" s="14">
        <v>99.99</v>
      </c>
      <c r="E10" s="14">
        <v>1.3</v>
      </c>
      <c r="F10" s="28" t="s">
        <v>25</v>
      </c>
      <c r="G10" s="15">
        <f>[1]TOTAL!G10+[2]TOTAL!G10+[3]TOTAL!G10+[4]TOTAL!G10+[5]TOTAL!G10+[6]TOTAL!G10+[7]TOTAL!G10+[8]TOTAL!G10+[9]TOTAL!G10+[10]TOTAL!G10+[11]TOTAL!G10+[12]TOTAL!G10+[13]TOTAL!G10+[14]TOTAL!G10+[15]TOTAL!G10+[16]TOTAL!G10+[17]TOTAL!G10+[18]TOTAL!G10+[19]TOTAL!G10+[20]TOTAL!G10+[21]TOTAL!G10+[22]TOTAL!G10</f>
        <v>16.5</v>
      </c>
      <c r="H10" s="8">
        <f>[1]TOTAL!H10+[2]TOTAL!H10+[3]TOTAL!H10+[4]TOTAL!H10+[5]TOTAL!H10+[6]TOTAL!H10+[7]TOTAL!H10+[8]TOTAL!H10+[9]TOTAL!H10+[10]TOTAL!H10+[11]TOTAL!H10+[12]TOTAL!H10+[13]TOTAL!H10+[14]TOTAL!H10+[15]TOTAL!H10+[16]TOTAL!H10+[17]TOTAL!H10+[18]TOTAL!H10+[19]TOTAL!H10+[20]TOTAL!H10+[21]TOTAL!H10+[22]TOTAL!H10</f>
        <v>16.5</v>
      </c>
      <c r="I10" s="8">
        <f>[1]TOTAL!I10+[2]TOTAL!I10+[3]TOTAL!I10+[4]TOTAL!I10+[5]TOTAL!I10+[6]TOTAL!I10+[7]TOTAL!I10+[8]TOTAL!I10+[9]TOTAL!I10+[10]TOTAL!I10+[11]TOTAL!I10+[12]TOTAL!I10+[13]TOTAL!I10+[14]TOTAL!I10+[15]TOTAL!I10+[16]TOTAL!I10+[17]TOTAL!I10+[18]TOTAL!I10+[19]TOTAL!I10+[20]TOTAL!I10+[21]TOTAL!I10+[22]TOTAL!I10</f>
        <v>0</v>
      </c>
      <c r="J10" s="8">
        <f>[1]TOTAL!J10+[2]TOTAL!J10+[3]TOTAL!J10+[4]TOTAL!J10+[5]TOTAL!J10+[6]TOTAL!J10+[7]TOTAL!J10+[8]TOTAL!J10+[9]TOTAL!J10+[10]TOTAL!J10+[11]TOTAL!J10+[12]TOTAL!J10+[13]TOTAL!J10+[14]TOTAL!J10+[15]TOTAL!J10+[16]TOTAL!J10+[17]TOTAL!J10+[18]TOTAL!J10+[19]TOTAL!J10+[20]TOTAL!J10+[21]TOTAL!J10+[22]TOTAL!J10</f>
        <v>0</v>
      </c>
      <c r="K10" s="8">
        <f>[1]TOTAL!K10+[2]TOTAL!K10+[3]TOTAL!K10+[4]TOTAL!K10+[5]TOTAL!K10+[6]TOTAL!K10+[7]TOTAL!K10+[8]TOTAL!K10+[9]TOTAL!K10+[10]TOTAL!K10+[11]TOTAL!K10+[12]TOTAL!K10+[13]TOTAL!K10+[14]TOTAL!K10+[15]TOTAL!K10+[16]TOTAL!K10+[17]TOTAL!K10+[18]TOTAL!K10+[19]TOTAL!K10+[20]TOTAL!K10+[21]TOTAL!K10+[22]TOTAL!K10</f>
        <v>0</v>
      </c>
      <c r="L10" s="8">
        <f>[1]TOTAL!L10+[2]TOTAL!L10+[3]TOTAL!L10+[4]TOTAL!L10+[5]TOTAL!L10+[6]TOTAL!L10+[7]TOTAL!L10+[8]TOTAL!L10+[9]TOTAL!L10+[10]TOTAL!L10+[11]TOTAL!L10+[12]TOTAL!L10+[13]TOTAL!L10+[14]TOTAL!L10+[15]TOTAL!L10+[16]TOTAL!L10+[17]TOTAL!L10+[18]TOTAL!L10+[19]TOTAL!L10+[20]TOTAL!L10+[21]TOTAL!L10+[22]TOTAL!L10</f>
        <v>0</v>
      </c>
      <c r="M10" s="8">
        <f>[1]TOTAL!M10+[2]TOTAL!M10+[3]TOTAL!M10+[4]TOTAL!M10+[5]TOTAL!M10+[6]TOTAL!M10+[7]TOTAL!M10+[8]TOTAL!M10+[9]TOTAL!M10+[10]TOTAL!M10+[11]TOTAL!M10+[12]TOTAL!M10+[13]TOTAL!M10+[14]TOTAL!M10+[15]TOTAL!M10+[16]TOTAL!M10+[17]TOTAL!M10+[18]TOTAL!M10+[19]TOTAL!M10+[20]TOTAL!M10+[21]TOTAL!M10+[22]TOTAL!M10</f>
        <v>0</v>
      </c>
      <c r="N10" s="8">
        <f>[1]TOTAL!N10+[2]TOTAL!N10+[3]TOTAL!N10+[4]TOTAL!N10+[5]TOTAL!N10+[6]TOTAL!N10+[7]TOTAL!N10+[8]TOTAL!N10+[9]TOTAL!N10+[10]TOTAL!N10+[11]TOTAL!N10+[12]TOTAL!N10+[13]TOTAL!N10+[14]TOTAL!N10+[15]TOTAL!N10+[16]TOTAL!N10+[17]TOTAL!N10+[18]TOTAL!N10+[19]TOTAL!N10+[20]TOTAL!N10+[21]TOTAL!N10+[22]TOTAL!N10</f>
        <v>0</v>
      </c>
      <c r="O10" s="8">
        <f>[1]TOTAL!O10+[2]TOTAL!O10+[3]TOTAL!O10+[4]TOTAL!O10+[5]TOTAL!O10+[6]TOTAL!O10+[7]TOTAL!O10+[8]TOTAL!O10+[9]TOTAL!O10+[10]TOTAL!O10+[11]TOTAL!O10+[12]TOTAL!O10+[13]TOTAL!O10+[14]TOTAL!O10+[15]TOTAL!O10+[16]TOTAL!O10+[17]TOTAL!O10+[18]TOTAL!O10+[19]TOTAL!O10+[20]TOTAL!O10+[21]TOTAL!O10+[22]TOTAL!O10</f>
        <v>0</v>
      </c>
      <c r="P10" s="8">
        <f>[1]TOTAL!P10+[2]TOTAL!P10+[3]TOTAL!P10+[4]TOTAL!P10+[5]TOTAL!P10+[6]TOTAL!P10+[7]TOTAL!P10+[8]TOTAL!P10+[9]TOTAL!P10+[10]TOTAL!P10+[11]TOTAL!P10+[12]TOTAL!P10+[13]TOTAL!P10+[14]TOTAL!P10+[15]TOTAL!P10+[16]TOTAL!P10+[17]TOTAL!P10+[18]TOTAL!P10+[19]TOTAL!P10+[20]TOTAL!P10+[21]TOTAL!P10+[22]TOTAL!P10</f>
        <v>0</v>
      </c>
      <c r="Q10" s="8">
        <f>[1]TOTAL!Q10+[2]TOTAL!Q10+[3]TOTAL!Q10+[4]TOTAL!Q10+[5]TOTAL!Q10+[6]TOTAL!Q10+[7]TOTAL!Q10+[8]TOTAL!Q10+[9]TOTAL!Q10+[10]TOTAL!Q10+[11]TOTAL!Q10+[12]TOTAL!Q10+[13]TOTAL!Q10+[14]TOTAL!Q10+[15]TOTAL!Q10+[16]TOTAL!Q10+[17]TOTAL!Q10+[18]TOTAL!Q10+[19]TOTAL!Q10+[20]TOTAL!Q10+[21]TOTAL!Q10+[22]TOTAL!Q10</f>
        <v>0</v>
      </c>
      <c r="R10" s="8">
        <f>[1]TOTAL!R10+[2]TOTAL!R10+[3]TOTAL!R10+[4]TOTAL!R10+[5]TOTAL!R10+[6]TOTAL!R10+[7]TOTAL!R10+[8]TOTAL!R10+[9]TOTAL!R10+[10]TOTAL!R10+[11]TOTAL!R10+[12]TOTAL!R10+[13]TOTAL!R10+[14]TOTAL!R10+[15]TOTAL!R10+[16]TOTAL!R10+[17]TOTAL!R10+[18]TOTAL!R10+[19]TOTAL!R10+[20]TOTAL!R10+[21]TOTAL!R10+[22]TOTAL!R10</f>
        <v>0</v>
      </c>
      <c r="S10" s="141">
        <f>[1]TOTAL!S10+[2]TOTAL!S10+[3]TOTAL!S10+[4]TOTAL!S10+[5]TOTAL!S10+[6]TOTAL!S10+[7]TOTAL!S10+[8]TOTAL!S10+[9]TOTAL!S10+[10]TOTAL!S10+[11]TOTAL!S10+[12]TOTAL!S10+[13]TOTAL!S10+[14]TOTAL!S10+[15]TOTAL!S10+[16]TOTAL!S10+[17]TOTAL!S10+[18]TOTAL!S10+[19]TOTAL!S10+[20]TOTAL!S10+[21]TOTAL!S10+[22]TOTAL!S10</f>
        <v>0</v>
      </c>
      <c r="T10" s="142">
        <f t="shared" ref="T10" si="0">H10-G10</f>
        <v>0</v>
      </c>
      <c r="U10" s="124">
        <f t="shared" ref="U10" si="1">I10-H10</f>
        <v>-16.5</v>
      </c>
      <c r="V10" s="124">
        <f t="shared" ref="V10" si="2">J10-I10</f>
        <v>0</v>
      </c>
      <c r="W10" s="124">
        <f t="shared" ref="W10" si="3">K10-J10</f>
        <v>0</v>
      </c>
      <c r="X10" s="124">
        <f t="shared" ref="X10" si="4">L10-K10</f>
        <v>0</v>
      </c>
      <c r="Y10" s="124">
        <f t="shared" ref="Y10" si="5">M10-L10</f>
        <v>0</v>
      </c>
      <c r="Z10" s="124">
        <f t="shared" ref="Z10" si="6">N10-M10</f>
        <v>0</v>
      </c>
      <c r="AA10" s="124">
        <f t="shared" ref="AA10" si="7">O10-N10</f>
        <v>0</v>
      </c>
      <c r="AB10" s="124">
        <f t="shared" ref="AB10" si="8">P10-O10</f>
        <v>0</v>
      </c>
      <c r="AC10" s="124">
        <f t="shared" ref="AC10" si="9">Q10-P10</f>
        <v>0</v>
      </c>
      <c r="AD10" s="124">
        <f t="shared" ref="AD10" si="10">R10-Q10</f>
        <v>0</v>
      </c>
      <c r="AE10" s="125">
        <f t="shared" ref="AE10" si="11">S10-R10</f>
        <v>0</v>
      </c>
      <c r="AF10" s="30"/>
    </row>
    <row r="11" spans="1:32" ht="21.75" customHeight="1" x14ac:dyDescent="0.25">
      <c r="A11" s="12">
        <v>2</v>
      </c>
      <c r="B11" s="46" t="s">
        <v>26</v>
      </c>
      <c r="C11" s="13" t="s">
        <v>24</v>
      </c>
      <c r="D11" s="14">
        <v>99.8</v>
      </c>
      <c r="E11" s="14">
        <v>0.9</v>
      </c>
      <c r="F11" s="28" t="s">
        <v>25</v>
      </c>
      <c r="G11" s="15">
        <f>[1]TOTAL!G11+[2]TOTAL!G11+[3]TOTAL!G11+[4]TOTAL!G11+[5]TOTAL!G11+[6]TOTAL!G11+[7]TOTAL!G11+[8]TOTAL!G11+[9]TOTAL!G11+[10]TOTAL!G11+[11]TOTAL!G11+[12]TOTAL!G11+[13]TOTAL!G11+[14]TOTAL!G11+[15]TOTAL!G11+[16]TOTAL!G11+[17]TOTAL!G11+[18]TOTAL!G11+[19]TOTAL!G11+[20]TOTAL!G11+[21]TOTAL!G11+[22]TOTAL!G11</f>
        <v>16.5</v>
      </c>
      <c r="H11" s="8">
        <f>[1]TOTAL!H11+[2]TOTAL!H11+[3]TOTAL!H11+[4]TOTAL!H11+[5]TOTAL!H11+[6]TOTAL!H11+[7]TOTAL!H11+[8]TOTAL!H11+[9]TOTAL!H11+[10]TOTAL!H11+[11]TOTAL!H11+[12]TOTAL!H11+[13]TOTAL!H11+[14]TOTAL!H11+[15]TOTAL!H11+[16]TOTAL!H11+[17]TOTAL!H11+[18]TOTAL!H11+[19]TOTAL!H11+[20]TOTAL!H11+[21]TOTAL!H11+[22]TOTAL!H11</f>
        <v>9.35</v>
      </c>
      <c r="I11" s="8">
        <f>[1]TOTAL!I11+[2]TOTAL!I11+[3]TOTAL!I11+[4]TOTAL!I11+[5]TOTAL!I11+[6]TOTAL!I11+[7]TOTAL!I11+[8]TOTAL!I11+[9]TOTAL!I11+[10]TOTAL!I11+[11]TOTAL!I11+[12]TOTAL!I11+[13]TOTAL!I11+[14]TOTAL!I11+[15]TOTAL!I11+[16]TOTAL!I11+[17]TOTAL!I11+[18]TOTAL!I11+[19]TOTAL!I11+[20]TOTAL!I11+[21]TOTAL!I11+[22]TOTAL!I11</f>
        <v>0</v>
      </c>
      <c r="J11" s="8">
        <f>[1]TOTAL!J11+[2]TOTAL!J11+[3]TOTAL!J11+[4]TOTAL!J11+[5]TOTAL!J11+[6]TOTAL!J11+[7]TOTAL!J11+[8]TOTAL!J11+[9]TOTAL!J11+[10]TOTAL!J11+[11]TOTAL!J11+[12]TOTAL!J11+[13]TOTAL!J11+[14]TOTAL!J11+[15]TOTAL!J11+[16]TOTAL!J11+[17]TOTAL!J11+[18]TOTAL!J11+[19]TOTAL!J11+[20]TOTAL!J11+[21]TOTAL!J11+[22]TOTAL!J11</f>
        <v>0</v>
      </c>
      <c r="K11" s="8">
        <f>[1]TOTAL!K11+[2]TOTAL!K11+[3]TOTAL!K11+[4]TOTAL!K11+[5]TOTAL!K11+[6]TOTAL!K11+[7]TOTAL!K11+[8]TOTAL!K11+[9]TOTAL!K11+[10]TOTAL!K11+[11]TOTAL!K11+[12]TOTAL!K11+[13]TOTAL!K11+[14]TOTAL!K11+[15]TOTAL!K11+[16]TOTAL!K11+[17]TOTAL!K11+[18]TOTAL!K11+[19]TOTAL!K11+[20]TOTAL!K11+[21]TOTAL!K11+[22]TOTAL!K11</f>
        <v>0</v>
      </c>
      <c r="L11" s="8">
        <f>[1]TOTAL!L11+[2]TOTAL!L11+[3]TOTAL!L11+[4]TOTAL!L11+[5]TOTAL!L11+[6]TOTAL!L11+[7]TOTAL!L11+[8]TOTAL!L11+[9]TOTAL!L11+[10]TOTAL!L11+[11]TOTAL!L11+[12]TOTAL!L11+[13]TOTAL!L11+[14]TOTAL!L11+[15]TOTAL!L11+[16]TOTAL!L11+[17]TOTAL!L11+[18]TOTAL!L11+[19]TOTAL!L11+[20]TOTAL!L11+[21]TOTAL!L11+[22]TOTAL!L11</f>
        <v>0</v>
      </c>
      <c r="M11" s="8">
        <f>[1]TOTAL!M11+[2]TOTAL!M11+[3]TOTAL!M11+[4]TOTAL!M11+[5]TOTAL!M11+[6]TOTAL!M11+[7]TOTAL!M11+[8]TOTAL!M11+[9]TOTAL!M11+[10]TOTAL!M11+[11]TOTAL!M11+[12]TOTAL!M11+[13]TOTAL!M11+[14]TOTAL!M11+[15]TOTAL!M11+[16]TOTAL!M11+[17]TOTAL!M11+[18]TOTAL!M11+[19]TOTAL!M11+[20]TOTAL!M11+[21]TOTAL!M11+[22]TOTAL!M11</f>
        <v>0</v>
      </c>
      <c r="N11" s="8">
        <f>[1]TOTAL!N11+[2]TOTAL!N11+[3]TOTAL!N11+[4]TOTAL!N11+[5]TOTAL!N11+[6]TOTAL!N11+[7]TOTAL!N11+[8]TOTAL!N11+[9]TOTAL!N11+[10]TOTAL!N11+[11]TOTAL!N11+[12]TOTAL!N11+[13]TOTAL!N11+[14]TOTAL!N11+[15]TOTAL!N11+[16]TOTAL!N11+[17]TOTAL!N11+[18]TOTAL!N11+[19]TOTAL!N11+[20]TOTAL!N11+[21]TOTAL!N11+[22]TOTAL!N11</f>
        <v>0</v>
      </c>
      <c r="O11" s="8">
        <f>[1]TOTAL!O11+[2]TOTAL!O11+[3]TOTAL!O11+[4]TOTAL!O11+[5]TOTAL!O11+[6]TOTAL!O11+[7]TOTAL!O11+[8]TOTAL!O11+[9]TOTAL!O11+[10]TOTAL!O11+[11]TOTAL!O11+[12]TOTAL!O11+[13]TOTAL!O11+[14]TOTAL!O11+[15]TOTAL!O11+[16]TOTAL!O11+[17]TOTAL!O11+[18]TOTAL!O11+[19]TOTAL!O11+[20]TOTAL!O11+[21]TOTAL!O11+[22]TOTAL!O11</f>
        <v>0</v>
      </c>
      <c r="P11" s="8">
        <f>[1]TOTAL!P11+[2]TOTAL!P11+[3]TOTAL!P11+[4]TOTAL!P11+[5]TOTAL!P11+[6]TOTAL!P11+[7]TOTAL!P11+[8]TOTAL!P11+[9]TOTAL!P11+[10]TOTAL!P11+[11]TOTAL!P11+[12]TOTAL!P11+[13]TOTAL!P11+[14]TOTAL!P11+[15]TOTAL!P11+[16]TOTAL!P11+[17]TOTAL!P11+[18]TOTAL!P11+[19]TOTAL!P11+[20]TOTAL!P11+[21]TOTAL!P11+[22]TOTAL!P11</f>
        <v>0</v>
      </c>
      <c r="Q11" s="8">
        <f>[1]TOTAL!Q11+[2]TOTAL!Q11+[3]TOTAL!Q11+[4]TOTAL!Q11+[5]TOTAL!Q11+[6]TOTAL!Q11+[7]TOTAL!Q11+[8]TOTAL!Q11+[9]TOTAL!Q11+[10]TOTAL!Q11+[11]TOTAL!Q11+[12]TOTAL!Q11+[13]TOTAL!Q11+[14]TOTAL!Q11+[15]TOTAL!Q11+[16]TOTAL!Q11+[17]TOTAL!Q11+[18]TOTAL!Q11+[19]TOTAL!Q11+[20]TOTAL!Q11+[21]TOTAL!Q11+[22]TOTAL!Q11</f>
        <v>0</v>
      </c>
      <c r="R11" s="8">
        <f>[1]TOTAL!R11+[2]TOTAL!R11+[3]TOTAL!R11+[4]TOTAL!R11+[5]TOTAL!R11+[6]TOTAL!R11+[7]TOTAL!R11+[8]TOTAL!R11+[9]TOTAL!R11+[10]TOTAL!R11+[11]TOTAL!R11+[12]TOTAL!R11+[13]TOTAL!R11+[14]TOTAL!R11+[15]TOTAL!R11+[16]TOTAL!R11+[17]TOTAL!R11+[18]TOTAL!R11+[19]TOTAL!R11+[20]TOTAL!R11+[21]TOTAL!R11+[22]TOTAL!R11</f>
        <v>0</v>
      </c>
      <c r="S11" s="141">
        <f>[1]TOTAL!S11+[2]TOTAL!S11+[3]TOTAL!S11+[4]TOTAL!S11+[5]TOTAL!S11+[6]TOTAL!S11+[7]TOTAL!S11+[8]TOTAL!S11+[9]TOTAL!S11+[10]TOTAL!S11+[11]TOTAL!S11+[12]TOTAL!S11+[13]TOTAL!S11+[14]TOTAL!S11+[15]TOTAL!S11+[16]TOTAL!S11+[17]TOTAL!S11+[18]TOTAL!S11+[19]TOTAL!S11+[20]TOTAL!S11+[21]TOTAL!S11+[22]TOTAL!S11</f>
        <v>0</v>
      </c>
      <c r="T11" s="143">
        <f t="shared" ref="T11:T74" si="12">H11-G11</f>
        <v>-7.15</v>
      </c>
      <c r="U11" s="11">
        <f t="shared" ref="U11:U74" si="13">I11-H11</f>
        <v>-9.35</v>
      </c>
      <c r="V11" s="11">
        <f t="shared" ref="V11:V74" si="14">J11-I11</f>
        <v>0</v>
      </c>
      <c r="W11" s="11">
        <f t="shared" ref="W11:W74" si="15">K11-J11</f>
        <v>0</v>
      </c>
      <c r="X11" s="11">
        <f t="shared" ref="X11:X74" si="16">L11-K11</f>
        <v>0</v>
      </c>
      <c r="Y11" s="11">
        <f t="shared" ref="Y11:Y74" si="17">M11-L11</f>
        <v>0</v>
      </c>
      <c r="Z11" s="11">
        <f t="shared" ref="Z11:Z74" si="18">N11-M11</f>
        <v>0</v>
      </c>
      <c r="AA11" s="11">
        <f t="shared" ref="AA11:AA74" si="19">O11-N11</f>
        <v>0</v>
      </c>
      <c r="AB11" s="11">
        <f t="shared" ref="AB11:AB74" si="20">P11-O11</f>
        <v>0</v>
      </c>
      <c r="AC11" s="11">
        <f t="shared" ref="AC11:AC74" si="21">Q11-P11</f>
        <v>0</v>
      </c>
      <c r="AD11" s="11">
        <f t="shared" ref="AD11:AD74" si="22">R11-Q11</f>
        <v>0</v>
      </c>
      <c r="AE11" s="16">
        <f t="shared" ref="AE11:AE74" si="23">S11-R11</f>
        <v>0</v>
      </c>
      <c r="AF11" s="30"/>
    </row>
    <row r="12" spans="1:32" ht="21.75" customHeight="1" x14ac:dyDescent="0.25">
      <c r="A12" s="12">
        <v>3</v>
      </c>
      <c r="B12" s="46" t="s">
        <v>27</v>
      </c>
      <c r="C12" s="13" t="s">
        <v>24</v>
      </c>
      <c r="D12" s="14">
        <v>99.5</v>
      </c>
      <c r="E12" s="14">
        <v>0.79100000000000004</v>
      </c>
      <c r="F12" s="28" t="s">
        <v>25</v>
      </c>
      <c r="G12" s="15">
        <f>[1]TOTAL!G12+[2]TOTAL!G12+[3]TOTAL!G12+[4]TOTAL!G12+[5]TOTAL!G12+[6]TOTAL!G12+[7]TOTAL!G12+[8]TOTAL!G12+[9]TOTAL!G12+[10]TOTAL!G12+[11]TOTAL!G12+[12]TOTAL!G12+[13]TOTAL!G12+[14]TOTAL!G12+[15]TOTAL!G12+[16]TOTAL!G12+[17]TOTAL!G12+[18]TOTAL!G12+[19]TOTAL!G12+[20]TOTAL!G12+[21]TOTAL!G12+[22]TOTAL!G12</f>
        <v>100.72999999999999</v>
      </c>
      <c r="H12" s="8">
        <f>[1]TOTAL!H12+[2]TOTAL!H12+[3]TOTAL!H12+[4]TOTAL!H12+[5]TOTAL!H12+[6]TOTAL!H12+[7]TOTAL!H12+[8]TOTAL!H12+[9]TOTAL!H12+[10]TOTAL!H12+[11]TOTAL!H12+[12]TOTAL!H12+[13]TOTAL!H12+[14]TOTAL!H12+[15]TOTAL!H12+[16]TOTAL!H12+[17]TOTAL!H12+[18]TOTAL!H12+[19]TOTAL!H12+[20]TOTAL!H12+[21]TOTAL!H12+[22]TOTAL!H12</f>
        <v>97.603999999999985</v>
      </c>
      <c r="I12" s="8">
        <f>[1]TOTAL!I12+[2]TOTAL!I12+[3]TOTAL!I12+[4]TOTAL!I12+[5]TOTAL!I12+[6]TOTAL!I12+[7]TOTAL!I12+[8]TOTAL!I12+[9]TOTAL!I12+[10]TOTAL!I12+[11]TOTAL!I12+[12]TOTAL!I12+[13]TOTAL!I12+[14]TOTAL!I12+[15]TOTAL!I12+[16]TOTAL!I12+[17]TOTAL!I12+[18]TOTAL!I12+[19]TOTAL!I12+[20]TOTAL!I12+[21]TOTAL!I12+[22]TOTAL!I12</f>
        <v>0</v>
      </c>
      <c r="J12" s="8">
        <f>[1]TOTAL!J12+[2]TOTAL!J12+[3]TOTAL!J12+[4]TOTAL!J12+[5]TOTAL!J12+[6]TOTAL!J12+[7]TOTAL!J12+[8]TOTAL!J12+[9]TOTAL!J12+[10]TOTAL!J12+[11]TOTAL!J12+[12]TOTAL!J12+[13]TOTAL!J12+[14]TOTAL!J12+[15]TOTAL!J12+[16]TOTAL!J12+[17]TOTAL!J12+[18]TOTAL!J12+[19]TOTAL!J12+[20]TOTAL!J12+[21]TOTAL!J12+[22]TOTAL!J12</f>
        <v>0</v>
      </c>
      <c r="K12" s="8">
        <f>[1]TOTAL!K12+[2]TOTAL!K12+[3]TOTAL!K12+[4]TOTAL!K12+[5]TOTAL!K12+[6]TOTAL!K12+[7]TOTAL!K12+[8]TOTAL!K12+[9]TOTAL!K12+[10]TOTAL!K12+[11]TOTAL!K12+[12]TOTAL!K12+[13]TOTAL!K12+[14]TOTAL!K12+[15]TOTAL!K12+[16]TOTAL!K12+[17]TOTAL!K12+[18]TOTAL!K12+[19]TOTAL!K12+[20]TOTAL!K12+[21]TOTAL!K12+[22]TOTAL!K12</f>
        <v>0</v>
      </c>
      <c r="L12" s="8">
        <f>[1]TOTAL!L12+[2]TOTAL!L12+[3]TOTAL!L12+[4]TOTAL!L12+[5]TOTAL!L12+[6]TOTAL!L12+[7]TOTAL!L12+[8]TOTAL!L12+[9]TOTAL!L12+[10]TOTAL!L12+[11]TOTAL!L12+[12]TOTAL!L12+[13]TOTAL!L12+[14]TOTAL!L12+[15]TOTAL!L12+[16]TOTAL!L12+[17]TOTAL!L12+[18]TOTAL!L12+[19]TOTAL!L12+[20]TOTAL!L12+[21]TOTAL!L12+[22]TOTAL!L12</f>
        <v>0</v>
      </c>
      <c r="M12" s="8">
        <f>[1]TOTAL!M12+[2]TOTAL!M12+[3]TOTAL!M12+[4]TOTAL!M12+[5]TOTAL!M12+[6]TOTAL!M12+[7]TOTAL!M12+[8]TOTAL!M12+[9]TOTAL!M12+[10]TOTAL!M12+[11]TOTAL!M12+[12]TOTAL!M12+[13]TOTAL!M12+[14]TOTAL!M12+[15]TOTAL!M12+[16]TOTAL!M12+[17]TOTAL!M12+[18]TOTAL!M12+[19]TOTAL!M12+[20]TOTAL!M12+[21]TOTAL!M12+[22]TOTAL!M12</f>
        <v>0</v>
      </c>
      <c r="N12" s="8">
        <f>[1]TOTAL!N12+[2]TOTAL!N12+[3]TOTAL!N12+[4]TOTAL!N12+[5]TOTAL!N12+[6]TOTAL!N12+[7]TOTAL!N12+[8]TOTAL!N12+[9]TOTAL!N12+[10]TOTAL!N12+[11]TOTAL!N12+[12]TOTAL!N12+[13]TOTAL!N12+[14]TOTAL!N12+[15]TOTAL!N12+[16]TOTAL!N12+[17]TOTAL!N12+[18]TOTAL!N12+[19]TOTAL!N12+[20]TOTAL!N12+[21]TOTAL!N12+[22]TOTAL!N12</f>
        <v>0</v>
      </c>
      <c r="O12" s="8">
        <f>[1]TOTAL!O12+[2]TOTAL!O12+[3]TOTAL!O12+[4]TOTAL!O12+[5]TOTAL!O12+[6]TOTAL!O12+[7]TOTAL!O12+[8]TOTAL!O12+[9]TOTAL!O12+[10]TOTAL!O12+[11]TOTAL!O12+[12]TOTAL!O12+[13]TOTAL!O12+[14]TOTAL!O12+[15]TOTAL!O12+[16]TOTAL!O12+[17]TOTAL!O12+[18]TOTAL!O12+[19]TOTAL!O12+[20]TOTAL!O12+[21]TOTAL!O12+[22]TOTAL!O12</f>
        <v>0</v>
      </c>
      <c r="P12" s="8">
        <f>[1]TOTAL!P12+[2]TOTAL!P12+[3]TOTAL!P12+[4]TOTAL!P12+[5]TOTAL!P12+[6]TOTAL!P12+[7]TOTAL!P12+[8]TOTAL!P12+[9]TOTAL!P12+[10]TOTAL!P12+[11]TOTAL!P12+[12]TOTAL!P12+[13]TOTAL!P12+[14]TOTAL!P12+[15]TOTAL!P12+[16]TOTAL!P12+[17]TOTAL!P12+[18]TOTAL!P12+[19]TOTAL!P12+[20]TOTAL!P12+[21]TOTAL!P12+[22]TOTAL!P12</f>
        <v>0</v>
      </c>
      <c r="Q12" s="8">
        <f>[1]TOTAL!Q12+[2]TOTAL!Q12+[3]TOTAL!Q12+[4]TOTAL!Q12+[5]TOTAL!Q12+[6]TOTAL!Q12+[7]TOTAL!Q12+[8]TOTAL!Q12+[9]TOTAL!Q12+[10]TOTAL!Q12+[11]TOTAL!Q12+[12]TOTAL!Q12+[13]TOTAL!Q12+[14]TOTAL!Q12+[15]TOTAL!Q12+[16]TOTAL!Q12+[17]TOTAL!Q12+[18]TOTAL!Q12+[19]TOTAL!Q12+[20]TOTAL!Q12+[21]TOTAL!Q12+[22]TOTAL!Q12</f>
        <v>0</v>
      </c>
      <c r="R12" s="8">
        <f>[1]TOTAL!R12+[2]TOTAL!R12+[3]TOTAL!R12+[4]TOTAL!R12+[5]TOTAL!R12+[6]TOTAL!R12+[7]TOTAL!R12+[8]TOTAL!R12+[9]TOTAL!R12+[10]TOTAL!R12+[11]TOTAL!R12+[12]TOTAL!R12+[13]TOTAL!R12+[14]TOTAL!R12+[15]TOTAL!R12+[16]TOTAL!R12+[17]TOTAL!R12+[18]TOTAL!R12+[19]TOTAL!R12+[20]TOTAL!R12+[21]TOTAL!R12+[22]TOTAL!R12</f>
        <v>0</v>
      </c>
      <c r="S12" s="141">
        <f>[1]TOTAL!S12+[2]TOTAL!S12+[3]TOTAL!S12+[4]TOTAL!S12+[5]TOTAL!S12+[6]TOTAL!S12+[7]TOTAL!S12+[8]TOTAL!S12+[9]TOTAL!S12+[10]TOTAL!S12+[11]TOTAL!S12+[12]TOTAL!S12+[13]TOTAL!S12+[14]TOTAL!S12+[15]TOTAL!S12+[16]TOTAL!S12+[17]TOTAL!S12+[18]TOTAL!S12+[19]TOTAL!S12+[20]TOTAL!S12+[21]TOTAL!S12+[22]TOTAL!S12</f>
        <v>0</v>
      </c>
      <c r="T12" s="143">
        <f t="shared" si="12"/>
        <v>-3.1260000000000048</v>
      </c>
      <c r="U12" s="11">
        <f t="shared" si="13"/>
        <v>-97.603999999999985</v>
      </c>
      <c r="V12" s="11">
        <f t="shared" si="14"/>
        <v>0</v>
      </c>
      <c r="W12" s="11">
        <f t="shared" si="15"/>
        <v>0</v>
      </c>
      <c r="X12" s="11">
        <f t="shared" si="16"/>
        <v>0</v>
      </c>
      <c r="Y12" s="11">
        <f t="shared" si="17"/>
        <v>0</v>
      </c>
      <c r="Z12" s="11">
        <f t="shared" si="18"/>
        <v>0</v>
      </c>
      <c r="AA12" s="11">
        <f t="shared" si="19"/>
        <v>0</v>
      </c>
      <c r="AB12" s="11">
        <f t="shared" si="20"/>
        <v>0</v>
      </c>
      <c r="AC12" s="11">
        <f t="shared" si="21"/>
        <v>0</v>
      </c>
      <c r="AD12" s="11">
        <f t="shared" si="22"/>
        <v>0</v>
      </c>
      <c r="AE12" s="16">
        <f t="shared" si="23"/>
        <v>0</v>
      </c>
      <c r="AF12" s="30"/>
    </row>
    <row r="13" spans="1:32" ht="21.75" customHeight="1" x14ac:dyDescent="0.25">
      <c r="A13" s="12">
        <v>4</v>
      </c>
      <c r="B13" s="46" t="s">
        <v>28</v>
      </c>
      <c r="C13" s="13" t="s">
        <v>29</v>
      </c>
      <c r="D13" s="17">
        <v>99.7</v>
      </c>
      <c r="E13" s="17">
        <v>1.05</v>
      </c>
      <c r="F13" s="28" t="s">
        <v>25</v>
      </c>
      <c r="G13" s="15">
        <f>[1]TOTAL!G13+[2]TOTAL!G13+[3]TOTAL!G13+[4]TOTAL!G13+[5]TOTAL!G13+[6]TOTAL!G13+[7]TOTAL!G13+[8]TOTAL!G13+[9]TOTAL!G13+[10]TOTAL!G13+[11]TOTAL!G13+[12]TOTAL!G13+[13]TOTAL!G13+[14]TOTAL!G13+[15]TOTAL!G13+[16]TOTAL!G13+[17]TOTAL!G13+[18]TOTAL!G13+[19]TOTAL!G13+[20]TOTAL!G13+[21]TOTAL!G13+[22]TOTAL!G13</f>
        <v>77.056000000000012</v>
      </c>
      <c r="H13" s="8">
        <f>[1]TOTAL!H13+[2]TOTAL!H13+[3]TOTAL!H13+[4]TOTAL!H13+[5]TOTAL!H13+[6]TOTAL!H13+[7]TOTAL!H13+[8]TOTAL!H13+[9]TOTAL!H13+[10]TOTAL!H13+[11]TOTAL!H13+[12]TOTAL!H13+[13]TOTAL!H13+[14]TOTAL!H13+[15]TOTAL!H13+[16]TOTAL!H13+[17]TOTAL!H13+[18]TOTAL!H13+[19]TOTAL!H13+[20]TOTAL!H13+[21]TOTAL!H13+[22]TOTAL!H13</f>
        <v>75.106000000000009</v>
      </c>
      <c r="I13" s="8">
        <f>[1]TOTAL!I13+[2]TOTAL!I13+[3]TOTAL!I13+[4]TOTAL!I13+[5]TOTAL!I13+[6]TOTAL!I13+[7]TOTAL!I13+[8]TOTAL!I13+[9]TOTAL!I13+[10]TOTAL!I13+[11]TOTAL!I13+[12]TOTAL!I13+[13]TOTAL!I13+[14]TOTAL!I13+[15]TOTAL!I13+[16]TOTAL!I13+[17]TOTAL!I13+[18]TOTAL!I13+[19]TOTAL!I13+[20]TOTAL!I13+[21]TOTAL!I13+[22]TOTAL!I13</f>
        <v>0</v>
      </c>
      <c r="J13" s="8">
        <f>[1]TOTAL!J13+[2]TOTAL!J13+[3]TOTAL!J13+[4]TOTAL!J13+[5]TOTAL!J13+[6]TOTAL!J13+[7]TOTAL!J13+[8]TOTAL!J13+[9]TOTAL!J13+[10]TOTAL!J13+[11]TOTAL!J13+[12]TOTAL!J13+[13]TOTAL!J13+[14]TOTAL!J13+[15]TOTAL!J13+[16]TOTAL!J13+[17]TOTAL!J13+[18]TOTAL!J13+[19]TOTAL!J13+[20]TOTAL!J13+[21]TOTAL!J13+[22]TOTAL!J13</f>
        <v>0</v>
      </c>
      <c r="K13" s="8">
        <f>[1]TOTAL!K13+[2]TOTAL!K13+[3]TOTAL!K13+[4]TOTAL!K13+[5]TOTAL!K13+[6]TOTAL!K13+[7]TOTAL!K13+[8]TOTAL!K13+[9]TOTAL!K13+[10]TOTAL!K13+[11]TOTAL!K13+[12]TOTAL!K13+[13]TOTAL!K13+[14]TOTAL!K13+[15]TOTAL!K13+[16]TOTAL!K13+[17]TOTAL!K13+[18]TOTAL!K13+[19]TOTAL!K13+[20]TOTAL!K13+[21]TOTAL!K13+[22]TOTAL!K13</f>
        <v>0</v>
      </c>
      <c r="L13" s="8">
        <f>[1]TOTAL!L13+[2]TOTAL!L13+[3]TOTAL!L13+[4]TOTAL!L13+[5]TOTAL!L13+[6]TOTAL!L13+[7]TOTAL!L13+[8]TOTAL!L13+[9]TOTAL!L13+[10]TOTAL!L13+[11]TOTAL!L13+[12]TOTAL!L13+[13]TOTAL!L13+[14]TOTAL!L13+[15]TOTAL!L13+[16]TOTAL!L13+[17]TOTAL!L13+[18]TOTAL!L13+[19]TOTAL!L13+[20]TOTAL!L13+[21]TOTAL!L13+[22]TOTAL!L13</f>
        <v>0</v>
      </c>
      <c r="M13" s="8">
        <f>[1]TOTAL!M13+[2]TOTAL!M13+[3]TOTAL!M13+[4]TOTAL!M13+[5]TOTAL!M13+[6]TOTAL!M13+[7]TOTAL!M13+[8]TOTAL!M13+[9]TOTAL!M13+[10]TOTAL!M13+[11]TOTAL!M13+[12]TOTAL!M13+[13]TOTAL!M13+[14]TOTAL!M13+[15]TOTAL!M13+[16]TOTAL!M13+[17]TOTAL!M13+[18]TOTAL!M13+[19]TOTAL!M13+[20]TOTAL!M13+[21]TOTAL!M13+[22]TOTAL!M13</f>
        <v>0</v>
      </c>
      <c r="N13" s="8">
        <f>[1]TOTAL!N13+[2]TOTAL!N13+[3]TOTAL!N13+[4]TOTAL!N13+[5]TOTAL!N13+[6]TOTAL!N13+[7]TOTAL!N13+[8]TOTAL!N13+[9]TOTAL!N13+[10]TOTAL!N13+[11]TOTAL!N13+[12]TOTAL!N13+[13]TOTAL!N13+[14]TOTAL!N13+[15]TOTAL!N13+[16]TOTAL!N13+[17]TOTAL!N13+[18]TOTAL!N13+[19]TOTAL!N13+[20]TOTAL!N13+[21]TOTAL!N13+[22]TOTAL!N13</f>
        <v>0</v>
      </c>
      <c r="O13" s="8">
        <f>[1]TOTAL!O13+[2]TOTAL!O13+[3]TOTAL!O13+[4]TOTAL!O13+[5]TOTAL!O13+[6]TOTAL!O13+[7]TOTAL!O13+[8]TOTAL!O13+[9]TOTAL!O13+[10]TOTAL!O13+[11]TOTAL!O13+[12]TOTAL!O13+[13]TOTAL!O13+[14]TOTAL!O13+[15]TOTAL!O13+[16]TOTAL!O13+[17]TOTAL!O13+[18]TOTAL!O13+[19]TOTAL!O13+[20]TOTAL!O13+[21]TOTAL!O13+[22]TOTAL!O13</f>
        <v>0</v>
      </c>
      <c r="P13" s="8">
        <f>[1]TOTAL!P13+[2]TOTAL!P13+[3]TOTAL!P13+[4]TOTAL!P13+[5]TOTAL!P13+[6]TOTAL!P13+[7]TOTAL!P13+[8]TOTAL!P13+[9]TOTAL!P13+[10]TOTAL!P13+[11]TOTAL!P13+[12]TOTAL!P13+[13]TOTAL!P13+[14]TOTAL!P13+[15]TOTAL!P13+[16]TOTAL!P13+[17]TOTAL!P13+[18]TOTAL!P13+[19]TOTAL!P13+[20]TOTAL!P13+[21]TOTAL!P13+[22]TOTAL!P13</f>
        <v>0</v>
      </c>
      <c r="Q13" s="8">
        <f>[1]TOTAL!Q13+[2]TOTAL!Q13+[3]TOTAL!Q13+[4]TOTAL!Q13+[5]TOTAL!Q13+[6]TOTAL!Q13+[7]TOTAL!Q13+[8]TOTAL!Q13+[9]TOTAL!Q13+[10]TOTAL!Q13+[11]TOTAL!Q13+[12]TOTAL!Q13+[13]TOTAL!Q13+[14]TOTAL!Q13+[15]TOTAL!Q13+[16]TOTAL!Q13+[17]TOTAL!Q13+[18]TOTAL!Q13+[19]TOTAL!Q13+[20]TOTAL!Q13+[21]TOTAL!Q13+[22]TOTAL!Q13</f>
        <v>0</v>
      </c>
      <c r="R13" s="8">
        <f>[1]TOTAL!R13+[2]TOTAL!R13+[3]TOTAL!R13+[4]TOTAL!R13+[5]TOTAL!R13+[6]TOTAL!R13+[7]TOTAL!R13+[8]TOTAL!R13+[9]TOTAL!R13+[10]TOTAL!R13+[11]TOTAL!R13+[12]TOTAL!R13+[13]TOTAL!R13+[14]TOTAL!R13+[15]TOTAL!R13+[16]TOTAL!R13+[17]TOTAL!R13+[18]TOTAL!R13+[19]TOTAL!R13+[20]TOTAL!R13+[21]TOTAL!R13+[22]TOTAL!R13</f>
        <v>0</v>
      </c>
      <c r="S13" s="141">
        <f>[1]TOTAL!S13+[2]TOTAL!S13+[3]TOTAL!S13+[4]TOTAL!S13+[5]TOTAL!S13+[6]TOTAL!S13+[7]TOTAL!S13+[8]TOTAL!S13+[9]TOTAL!S13+[10]TOTAL!S13+[11]TOTAL!S13+[12]TOTAL!S13+[13]TOTAL!S13+[14]TOTAL!S13+[15]TOTAL!S13+[16]TOTAL!S13+[17]TOTAL!S13+[18]TOTAL!S13+[19]TOTAL!S13+[20]TOTAL!S13+[21]TOTAL!S13+[22]TOTAL!S13</f>
        <v>0</v>
      </c>
      <c r="T13" s="143">
        <f t="shared" si="12"/>
        <v>-1.9500000000000028</v>
      </c>
      <c r="U13" s="11">
        <f t="shared" si="13"/>
        <v>-75.106000000000009</v>
      </c>
      <c r="V13" s="11">
        <f t="shared" si="14"/>
        <v>0</v>
      </c>
      <c r="W13" s="11">
        <f t="shared" si="15"/>
        <v>0</v>
      </c>
      <c r="X13" s="11">
        <f t="shared" si="16"/>
        <v>0</v>
      </c>
      <c r="Y13" s="11">
        <f t="shared" si="17"/>
        <v>0</v>
      </c>
      <c r="Z13" s="11">
        <f t="shared" si="18"/>
        <v>0</v>
      </c>
      <c r="AA13" s="11">
        <f t="shared" si="19"/>
        <v>0</v>
      </c>
      <c r="AB13" s="11">
        <f t="shared" si="20"/>
        <v>0</v>
      </c>
      <c r="AC13" s="11">
        <f t="shared" si="21"/>
        <v>0</v>
      </c>
      <c r="AD13" s="11">
        <f t="shared" si="22"/>
        <v>0</v>
      </c>
      <c r="AE13" s="16">
        <f t="shared" si="23"/>
        <v>0</v>
      </c>
      <c r="AF13" s="30"/>
    </row>
    <row r="14" spans="1:32" ht="21.75" customHeight="1" x14ac:dyDescent="0.25">
      <c r="A14" s="12">
        <v>5</v>
      </c>
      <c r="B14" s="46" t="s">
        <v>30</v>
      </c>
      <c r="C14" s="13" t="s">
        <v>29</v>
      </c>
      <c r="D14" s="17">
        <v>99.5</v>
      </c>
      <c r="E14" s="17">
        <v>1.27</v>
      </c>
      <c r="F14" s="28" t="s">
        <v>31</v>
      </c>
      <c r="G14" s="15">
        <f>[1]TOTAL!G14+[2]TOTAL!G14+[3]TOTAL!G14+[4]TOTAL!G14+[5]TOTAL!G14+[6]TOTAL!G14+[7]TOTAL!G14+[8]TOTAL!G14+[9]TOTAL!G14+[10]TOTAL!G14+[11]TOTAL!G14+[12]TOTAL!G14+[13]TOTAL!G14+[14]TOTAL!G14+[15]TOTAL!G14+[16]TOTAL!G14+[17]TOTAL!G14+[18]TOTAL!G14+[19]TOTAL!G14+[20]TOTAL!G14+[21]TOTAL!G14+[22]TOTAL!G14</f>
        <v>7.1579999999999995</v>
      </c>
      <c r="H14" s="8">
        <f>[1]TOTAL!H14+[2]TOTAL!H14+[3]TOTAL!H14+[4]TOTAL!H14+[5]TOTAL!H14+[6]TOTAL!H14+[7]TOTAL!H14+[8]TOTAL!H14+[9]TOTAL!H14+[10]TOTAL!H14+[11]TOTAL!H14+[12]TOTAL!H14+[13]TOTAL!H14+[14]TOTAL!H14+[15]TOTAL!H14+[16]TOTAL!H14+[17]TOTAL!H14+[18]TOTAL!H14+[19]TOTAL!H14+[20]TOTAL!H14+[21]TOTAL!H14+[22]TOTAL!H14</f>
        <v>7.1079999999999997</v>
      </c>
      <c r="I14" s="8">
        <f>[1]TOTAL!I14+[2]TOTAL!I14+[3]TOTAL!I14+[4]TOTAL!I14+[5]TOTAL!I14+[6]TOTAL!I14+[7]TOTAL!I14+[8]TOTAL!I14+[9]TOTAL!I14+[10]TOTAL!I14+[11]TOTAL!I14+[12]TOTAL!I14+[13]TOTAL!I14+[14]TOTAL!I14+[15]TOTAL!I14+[16]TOTAL!I14+[17]TOTAL!I14+[18]TOTAL!I14+[19]TOTAL!I14+[20]TOTAL!I14+[21]TOTAL!I14+[22]TOTAL!I14</f>
        <v>0</v>
      </c>
      <c r="J14" s="8">
        <f>[1]TOTAL!J14+[2]TOTAL!J14+[3]TOTAL!J14+[4]TOTAL!J14+[5]TOTAL!J14+[6]TOTAL!J14+[7]TOTAL!J14+[8]TOTAL!J14+[9]TOTAL!J14+[10]TOTAL!J14+[11]TOTAL!J14+[12]TOTAL!J14+[13]TOTAL!J14+[14]TOTAL!J14+[15]TOTAL!J14+[16]TOTAL!J14+[17]TOTAL!J14+[18]TOTAL!J14+[19]TOTAL!J14+[20]TOTAL!J14+[21]TOTAL!J14+[22]TOTAL!J14</f>
        <v>0</v>
      </c>
      <c r="K14" s="8">
        <f>[1]TOTAL!K14+[2]TOTAL!K14+[3]TOTAL!K14+[4]TOTAL!K14+[5]TOTAL!K14+[6]TOTAL!K14+[7]TOTAL!K14+[8]TOTAL!K14+[9]TOTAL!K14+[10]TOTAL!K14+[11]TOTAL!K14+[12]TOTAL!K14+[13]TOTAL!K14+[14]TOTAL!K14+[15]TOTAL!K14+[16]TOTAL!K14+[17]TOTAL!K14+[18]TOTAL!K14+[19]TOTAL!K14+[20]TOTAL!K14+[21]TOTAL!K14+[22]TOTAL!K14</f>
        <v>0</v>
      </c>
      <c r="L14" s="8">
        <f>[1]TOTAL!L14+[2]TOTAL!L14+[3]TOTAL!L14+[4]TOTAL!L14+[5]TOTAL!L14+[6]TOTAL!L14+[7]TOTAL!L14+[8]TOTAL!L14+[9]TOTAL!L14+[10]TOTAL!L14+[11]TOTAL!L14+[12]TOTAL!L14+[13]TOTAL!L14+[14]TOTAL!L14+[15]TOTAL!L14+[16]TOTAL!L14+[17]TOTAL!L14+[18]TOTAL!L14+[19]TOTAL!L14+[20]TOTAL!L14+[21]TOTAL!L14+[22]TOTAL!L14</f>
        <v>0</v>
      </c>
      <c r="M14" s="8">
        <f>[1]TOTAL!M14+[2]TOTAL!M14+[3]TOTAL!M14+[4]TOTAL!M14+[5]TOTAL!M14+[6]TOTAL!M14+[7]TOTAL!M14+[8]TOTAL!M14+[9]TOTAL!M14+[10]TOTAL!M14+[11]TOTAL!M14+[12]TOTAL!M14+[13]TOTAL!M14+[14]TOTAL!M14+[15]TOTAL!M14+[16]TOTAL!M14+[17]TOTAL!M14+[18]TOTAL!M14+[19]TOTAL!M14+[20]TOTAL!M14+[21]TOTAL!M14+[22]TOTAL!M14</f>
        <v>0</v>
      </c>
      <c r="N14" s="8">
        <f>[1]TOTAL!N14+[2]TOTAL!N14+[3]TOTAL!N14+[4]TOTAL!N14+[5]TOTAL!N14+[6]TOTAL!N14+[7]TOTAL!N14+[8]TOTAL!N14+[9]TOTAL!N14+[10]TOTAL!N14+[11]TOTAL!N14+[12]TOTAL!N14+[13]TOTAL!N14+[14]TOTAL!N14+[15]TOTAL!N14+[16]TOTAL!N14+[17]TOTAL!N14+[18]TOTAL!N14+[19]TOTAL!N14+[20]TOTAL!N14+[21]TOTAL!N14+[22]TOTAL!N14</f>
        <v>0</v>
      </c>
      <c r="O14" s="8">
        <f>[1]TOTAL!O14+[2]TOTAL!O14+[3]TOTAL!O14+[4]TOTAL!O14+[5]TOTAL!O14+[6]TOTAL!O14+[7]TOTAL!O14+[8]TOTAL!O14+[9]TOTAL!O14+[10]TOTAL!O14+[11]TOTAL!O14+[12]TOTAL!O14+[13]TOTAL!O14+[14]TOTAL!O14+[15]TOTAL!O14+[16]TOTAL!O14+[17]TOTAL!O14+[18]TOTAL!O14+[19]TOTAL!O14+[20]TOTAL!O14+[21]TOTAL!O14+[22]TOTAL!O14</f>
        <v>0</v>
      </c>
      <c r="P14" s="8">
        <f>[1]TOTAL!P14+[2]TOTAL!P14+[3]TOTAL!P14+[4]TOTAL!P14+[5]TOTAL!P14+[6]TOTAL!P14+[7]TOTAL!P14+[8]TOTAL!P14+[9]TOTAL!P14+[10]TOTAL!P14+[11]TOTAL!P14+[12]TOTAL!P14+[13]TOTAL!P14+[14]TOTAL!P14+[15]TOTAL!P14+[16]TOTAL!P14+[17]TOTAL!P14+[18]TOTAL!P14+[19]TOTAL!P14+[20]TOTAL!P14+[21]TOTAL!P14+[22]TOTAL!P14</f>
        <v>0</v>
      </c>
      <c r="Q14" s="8">
        <f>[1]TOTAL!Q14+[2]TOTAL!Q14+[3]TOTAL!Q14+[4]TOTAL!Q14+[5]TOTAL!Q14+[6]TOTAL!Q14+[7]TOTAL!Q14+[8]TOTAL!Q14+[9]TOTAL!Q14+[10]TOTAL!Q14+[11]TOTAL!Q14+[12]TOTAL!Q14+[13]TOTAL!Q14+[14]TOTAL!Q14+[15]TOTAL!Q14+[16]TOTAL!Q14+[17]TOTAL!Q14+[18]TOTAL!Q14+[19]TOTAL!Q14+[20]TOTAL!Q14+[21]TOTAL!Q14+[22]TOTAL!Q14</f>
        <v>0</v>
      </c>
      <c r="R14" s="8">
        <f>[1]TOTAL!R14+[2]TOTAL!R14+[3]TOTAL!R14+[4]TOTAL!R14+[5]TOTAL!R14+[6]TOTAL!R14+[7]TOTAL!R14+[8]TOTAL!R14+[9]TOTAL!R14+[10]TOTAL!R14+[11]TOTAL!R14+[12]TOTAL!R14+[13]TOTAL!R14+[14]TOTAL!R14+[15]TOTAL!R14+[16]TOTAL!R14+[17]TOTAL!R14+[18]TOTAL!R14+[19]TOTAL!R14+[20]TOTAL!R14+[21]TOTAL!R14+[22]TOTAL!R14</f>
        <v>0</v>
      </c>
      <c r="S14" s="141">
        <f>[1]TOTAL!S14+[2]TOTAL!S14+[3]TOTAL!S14+[4]TOTAL!S14+[5]TOTAL!S14+[6]TOTAL!S14+[7]TOTAL!S14+[8]TOTAL!S14+[9]TOTAL!S14+[10]TOTAL!S14+[11]TOTAL!S14+[12]TOTAL!S14+[13]TOTAL!S14+[14]TOTAL!S14+[15]TOTAL!S14+[16]TOTAL!S14+[17]TOTAL!S14+[18]TOTAL!S14+[19]TOTAL!S14+[20]TOTAL!S14+[21]TOTAL!S14+[22]TOTAL!S14</f>
        <v>0</v>
      </c>
      <c r="T14" s="143">
        <f t="shared" si="12"/>
        <v>-4.9999999999999822E-2</v>
      </c>
      <c r="U14" s="11">
        <f t="shared" si="13"/>
        <v>-7.1079999999999997</v>
      </c>
      <c r="V14" s="11">
        <f t="shared" si="14"/>
        <v>0</v>
      </c>
      <c r="W14" s="11">
        <f t="shared" si="15"/>
        <v>0</v>
      </c>
      <c r="X14" s="11">
        <f t="shared" si="16"/>
        <v>0</v>
      </c>
      <c r="Y14" s="11">
        <f t="shared" si="17"/>
        <v>0</v>
      </c>
      <c r="Z14" s="11">
        <f t="shared" si="18"/>
        <v>0</v>
      </c>
      <c r="AA14" s="11">
        <f t="shared" si="19"/>
        <v>0</v>
      </c>
      <c r="AB14" s="11">
        <f t="shared" si="20"/>
        <v>0</v>
      </c>
      <c r="AC14" s="11">
        <f t="shared" si="21"/>
        <v>0</v>
      </c>
      <c r="AD14" s="11">
        <f t="shared" si="22"/>
        <v>0</v>
      </c>
      <c r="AE14" s="16">
        <f t="shared" si="23"/>
        <v>0</v>
      </c>
      <c r="AF14" s="30"/>
    </row>
    <row r="15" spans="1:32" ht="21.75" customHeight="1" x14ac:dyDescent="0.25">
      <c r="A15" s="12">
        <v>6</v>
      </c>
      <c r="B15" s="46" t="s">
        <v>32</v>
      </c>
      <c r="C15" s="13" t="s">
        <v>29</v>
      </c>
      <c r="D15" s="17">
        <v>99.5</v>
      </c>
      <c r="E15" s="17">
        <v>1.44</v>
      </c>
      <c r="F15" s="28" t="s">
        <v>31</v>
      </c>
      <c r="G15" s="15">
        <f>[1]TOTAL!G15+[2]TOTAL!G15+[3]TOTAL!G15+[4]TOTAL!G15+[5]TOTAL!G15+[6]TOTAL!G15+[7]TOTAL!G15+[8]TOTAL!G15+[9]TOTAL!G15+[10]TOTAL!G15+[11]TOTAL!G15+[12]TOTAL!G15+[13]TOTAL!G15+[14]TOTAL!G15+[15]TOTAL!G15+[16]TOTAL!G15+[17]TOTAL!G15+[18]TOTAL!G15+[19]TOTAL!G15+[20]TOTAL!G15+[21]TOTAL!G15+[22]TOTAL!G15</f>
        <v>11.455</v>
      </c>
      <c r="H15" s="8">
        <f>[1]TOTAL!H15+[2]TOTAL!H15+[3]TOTAL!H15+[4]TOTAL!H15+[5]TOTAL!H15+[6]TOTAL!H15+[7]TOTAL!H15+[8]TOTAL!H15+[9]TOTAL!H15+[10]TOTAL!H15+[11]TOTAL!H15+[12]TOTAL!H15+[13]TOTAL!H15+[14]TOTAL!H15+[15]TOTAL!H15+[16]TOTAL!H15+[17]TOTAL!H15+[18]TOTAL!H15+[19]TOTAL!H15+[20]TOTAL!H15+[21]TOTAL!H15+[22]TOTAL!H15</f>
        <v>11.455</v>
      </c>
      <c r="I15" s="8">
        <f>[1]TOTAL!I15+[2]TOTAL!I15+[3]TOTAL!I15+[4]TOTAL!I15+[5]TOTAL!I15+[6]TOTAL!I15+[7]TOTAL!I15+[8]TOTAL!I15+[9]TOTAL!I15+[10]TOTAL!I15+[11]TOTAL!I15+[12]TOTAL!I15+[13]TOTAL!I15+[14]TOTAL!I15+[15]TOTAL!I15+[16]TOTAL!I15+[17]TOTAL!I15+[18]TOTAL!I15+[19]TOTAL!I15+[20]TOTAL!I15+[21]TOTAL!I15+[22]TOTAL!I15</f>
        <v>0</v>
      </c>
      <c r="J15" s="8">
        <f>[1]TOTAL!J15+[2]TOTAL!J15+[3]TOTAL!J15+[4]TOTAL!J15+[5]TOTAL!J15+[6]TOTAL!J15+[7]TOTAL!J15+[8]TOTAL!J15+[9]TOTAL!J15+[10]TOTAL!J15+[11]TOTAL!J15+[12]TOTAL!J15+[13]TOTAL!J15+[14]TOTAL!J15+[15]TOTAL!J15+[16]TOTAL!J15+[17]TOTAL!J15+[18]TOTAL!J15+[19]TOTAL!J15+[20]TOTAL!J15+[21]TOTAL!J15+[22]TOTAL!J15</f>
        <v>0</v>
      </c>
      <c r="K15" s="8">
        <f>[1]TOTAL!K15+[2]TOTAL!K15+[3]TOTAL!K15+[4]TOTAL!K15+[5]TOTAL!K15+[6]TOTAL!K15+[7]TOTAL!K15+[8]TOTAL!K15+[9]TOTAL!K15+[10]TOTAL!K15+[11]TOTAL!K15+[12]TOTAL!K15+[13]TOTAL!K15+[14]TOTAL!K15+[15]TOTAL!K15+[16]TOTAL!K15+[17]TOTAL!K15+[18]TOTAL!K15+[19]TOTAL!K15+[20]TOTAL!K15+[21]TOTAL!K15+[22]TOTAL!K15</f>
        <v>0</v>
      </c>
      <c r="L15" s="8">
        <f>[1]TOTAL!L15+[2]TOTAL!L15+[3]TOTAL!L15+[4]TOTAL!L15+[5]TOTAL!L15+[6]TOTAL!L15+[7]TOTAL!L15+[8]TOTAL!L15+[9]TOTAL!L15+[10]TOTAL!L15+[11]TOTAL!L15+[12]TOTAL!L15+[13]TOTAL!L15+[14]TOTAL!L15+[15]TOTAL!L15+[16]TOTAL!L15+[17]TOTAL!L15+[18]TOTAL!L15+[19]TOTAL!L15+[20]TOTAL!L15+[21]TOTAL!L15+[22]TOTAL!L15</f>
        <v>0</v>
      </c>
      <c r="M15" s="8">
        <f>[1]TOTAL!M15+[2]TOTAL!M15+[3]TOTAL!M15+[4]TOTAL!M15+[5]TOTAL!M15+[6]TOTAL!M15+[7]TOTAL!M15+[8]TOTAL!M15+[9]TOTAL!M15+[10]TOTAL!M15+[11]TOTAL!M15+[12]TOTAL!M15+[13]TOTAL!M15+[14]TOTAL!M15+[15]TOTAL!M15+[16]TOTAL!M15+[17]TOTAL!M15+[18]TOTAL!M15+[19]TOTAL!M15+[20]TOTAL!M15+[21]TOTAL!M15+[22]TOTAL!M15</f>
        <v>0</v>
      </c>
      <c r="N15" s="8">
        <f>[1]TOTAL!N15+[2]TOTAL!N15+[3]TOTAL!N15+[4]TOTAL!N15+[5]TOTAL!N15+[6]TOTAL!N15+[7]TOTAL!N15+[8]TOTAL!N15+[9]TOTAL!N15+[10]TOTAL!N15+[11]TOTAL!N15+[12]TOTAL!N15+[13]TOTAL!N15+[14]TOTAL!N15+[15]TOTAL!N15+[16]TOTAL!N15+[17]TOTAL!N15+[18]TOTAL!N15+[19]TOTAL!N15+[20]TOTAL!N15+[21]TOTAL!N15+[22]TOTAL!N15</f>
        <v>0</v>
      </c>
      <c r="O15" s="8">
        <f>[1]TOTAL!O15+[2]TOTAL!O15+[3]TOTAL!O15+[4]TOTAL!O15+[5]TOTAL!O15+[6]TOTAL!O15+[7]TOTAL!O15+[8]TOTAL!O15+[9]TOTAL!O15+[10]TOTAL!O15+[11]TOTAL!O15+[12]TOTAL!O15+[13]TOTAL!O15+[14]TOTAL!O15+[15]TOTAL!O15+[16]TOTAL!O15+[17]TOTAL!O15+[18]TOTAL!O15+[19]TOTAL!O15+[20]TOTAL!O15+[21]TOTAL!O15+[22]TOTAL!O15</f>
        <v>0</v>
      </c>
      <c r="P15" s="8">
        <f>[1]TOTAL!P15+[2]TOTAL!P15+[3]TOTAL!P15+[4]TOTAL!P15+[5]TOTAL!P15+[6]TOTAL!P15+[7]TOTAL!P15+[8]TOTAL!P15+[9]TOTAL!P15+[10]TOTAL!P15+[11]TOTAL!P15+[12]TOTAL!P15+[13]TOTAL!P15+[14]TOTAL!P15+[15]TOTAL!P15+[16]TOTAL!P15+[17]TOTAL!P15+[18]TOTAL!P15+[19]TOTAL!P15+[20]TOTAL!P15+[21]TOTAL!P15+[22]TOTAL!P15</f>
        <v>0</v>
      </c>
      <c r="Q15" s="8">
        <f>[1]TOTAL!Q15+[2]TOTAL!Q15+[3]TOTAL!Q15+[4]TOTAL!Q15+[5]TOTAL!Q15+[6]TOTAL!Q15+[7]TOTAL!Q15+[8]TOTAL!Q15+[9]TOTAL!Q15+[10]TOTAL!Q15+[11]TOTAL!Q15+[12]TOTAL!Q15+[13]TOTAL!Q15+[14]TOTAL!Q15+[15]TOTAL!Q15+[16]TOTAL!Q15+[17]TOTAL!Q15+[18]TOTAL!Q15+[19]TOTAL!Q15+[20]TOTAL!Q15+[21]TOTAL!Q15+[22]TOTAL!Q15</f>
        <v>0</v>
      </c>
      <c r="R15" s="8">
        <f>[1]TOTAL!R15+[2]TOTAL!R15+[3]TOTAL!R15+[4]TOTAL!R15+[5]TOTAL!R15+[6]TOTAL!R15+[7]TOTAL!R15+[8]TOTAL!R15+[9]TOTAL!R15+[10]TOTAL!R15+[11]TOTAL!R15+[12]TOTAL!R15+[13]TOTAL!R15+[14]TOTAL!R15+[15]TOTAL!R15+[16]TOTAL!R15+[17]TOTAL!R15+[18]TOTAL!R15+[19]TOTAL!R15+[20]TOTAL!R15+[21]TOTAL!R15+[22]TOTAL!R15</f>
        <v>0</v>
      </c>
      <c r="S15" s="141">
        <f>[1]TOTAL!S15+[2]TOTAL!S15+[3]TOTAL!S15+[4]TOTAL!S15+[5]TOTAL!S15+[6]TOTAL!S15+[7]TOTAL!S15+[8]TOTAL!S15+[9]TOTAL!S15+[10]TOTAL!S15+[11]TOTAL!S15+[12]TOTAL!S15+[13]TOTAL!S15+[14]TOTAL!S15+[15]TOTAL!S15+[16]TOTAL!S15+[17]TOTAL!S15+[18]TOTAL!S15+[19]TOTAL!S15+[20]TOTAL!S15+[21]TOTAL!S15+[22]TOTAL!S15</f>
        <v>0</v>
      </c>
      <c r="T15" s="143">
        <f t="shared" si="12"/>
        <v>0</v>
      </c>
      <c r="U15" s="11">
        <f t="shared" si="13"/>
        <v>-11.455</v>
      </c>
      <c r="V15" s="11">
        <f t="shared" si="14"/>
        <v>0</v>
      </c>
      <c r="W15" s="11">
        <f t="shared" si="15"/>
        <v>0</v>
      </c>
      <c r="X15" s="11">
        <f t="shared" si="16"/>
        <v>0</v>
      </c>
      <c r="Y15" s="11">
        <f t="shared" si="17"/>
        <v>0</v>
      </c>
      <c r="Z15" s="11">
        <f t="shared" si="18"/>
        <v>0</v>
      </c>
      <c r="AA15" s="11">
        <f t="shared" si="19"/>
        <v>0</v>
      </c>
      <c r="AB15" s="11">
        <f t="shared" si="20"/>
        <v>0</v>
      </c>
      <c r="AC15" s="11">
        <f t="shared" si="21"/>
        <v>0</v>
      </c>
      <c r="AD15" s="11">
        <f t="shared" si="22"/>
        <v>0</v>
      </c>
      <c r="AE15" s="16">
        <f t="shared" si="23"/>
        <v>0</v>
      </c>
      <c r="AF15" s="30"/>
    </row>
    <row r="16" spans="1:32" ht="21.75" customHeight="1" x14ac:dyDescent="0.25">
      <c r="A16" s="12">
        <v>7</v>
      </c>
      <c r="B16" s="46" t="s">
        <v>33</v>
      </c>
      <c r="C16" s="13" t="s">
        <v>29</v>
      </c>
      <c r="D16" s="17">
        <v>48</v>
      </c>
      <c r="E16" s="17">
        <v>1.49</v>
      </c>
      <c r="F16" s="28" t="s">
        <v>25</v>
      </c>
      <c r="G16" s="15">
        <f>[1]TOTAL!G16+[2]TOTAL!G16+[3]TOTAL!G16+[4]TOTAL!G16+[5]TOTAL!G16+[6]TOTAL!G16+[7]TOTAL!G16+[8]TOTAL!G16+[9]TOTAL!G16+[10]TOTAL!G16+[11]TOTAL!G16+[12]TOTAL!G16+[13]TOTAL!G16+[14]TOTAL!G16+[15]TOTAL!G16+[16]TOTAL!G16+[17]TOTAL!G16+[18]TOTAL!G16+[19]TOTAL!G16+[20]TOTAL!G16+[21]TOTAL!G16+[22]TOTAL!G16</f>
        <v>0.5</v>
      </c>
      <c r="H16" s="8">
        <f>[1]TOTAL!H16+[2]TOTAL!H16+[3]TOTAL!H16+[4]TOTAL!H16+[5]TOTAL!H16+[6]TOTAL!H16+[7]TOTAL!H16+[8]TOTAL!H16+[9]TOTAL!H16+[10]TOTAL!H16+[11]TOTAL!H16+[12]TOTAL!H16+[13]TOTAL!H16+[14]TOTAL!H16+[15]TOTAL!H16+[16]TOTAL!H16+[17]TOTAL!H16+[18]TOTAL!H16+[19]TOTAL!H16+[20]TOTAL!H16+[21]TOTAL!H16+[22]TOTAL!H16</f>
        <v>0.5</v>
      </c>
      <c r="I16" s="8">
        <f>[1]TOTAL!I16+[2]TOTAL!I16+[3]TOTAL!I16+[4]TOTAL!I16+[5]TOTAL!I16+[6]TOTAL!I16+[7]TOTAL!I16+[8]TOTAL!I16+[9]TOTAL!I16+[10]TOTAL!I16+[11]TOTAL!I16+[12]TOTAL!I16+[13]TOTAL!I16+[14]TOTAL!I16+[15]TOTAL!I16+[16]TOTAL!I16+[17]TOTAL!I16+[18]TOTAL!I16+[19]TOTAL!I16+[20]TOTAL!I16+[21]TOTAL!I16+[22]TOTAL!I16</f>
        <v>0</v>
      </c>
      <c r="J16" s="8">
        <f>[1]TOTAL!J16+[2]TOTAL!J16+[3]TOTAL!J16+[4]TOTAL!J16+[5]TOTAL!J16+[6]TOTAL!J16+[7]TOTAL!J16+[8]TOTAL!J16+[9]TOTAL!J16+[10]TOTAL!J16+[11]TOTAL!J16+[12]TOTAL!J16+[13]TOTAL!J16+[14]TOTAL!J16+[15]TOTAL!J16+[16]TOTAL!J16+[17]TOTAL!J16+[18]TOTAL!J16+[19]TOTAL!J16+[20]TOTAL!J16+[21]TOTAL!J16+[22]TOTAL!J16</f>
        <v>0</v>
      </c>
      <c r="K16" s="8">
        <f>[1]TOTAL!K16+[2]TOTAL!K16+[3]TOTAL!K16+[4]TOTAL!K16+[5]TOTAL!K16+[6]TOTAL!K16+[7]TOTAL!K16+[8]TOTAL!K16+[9]TOTAL!K16+[10]TOTAL!K16+[11]TOTAL!K16+[12]TOTAL!K16+[13]TOTAL!K16+[14]TOTAL!K16+[15]TOTAL!K16+[16]TOTAL!K16+[17]TOTAL!K16+[18]TOTAL!K16+[19]TOTAL!K16+[20]TOTAL!K16+[21]TOTAL!K16+[22]TOTAL!K16</f>
        <v>0</v>
      </c>
      <c r="L16" s="8">
        <f>[1]TOTAL!L16+[2]TOTAL!L16+[3]TOTAL!L16+[4]TOTAL!L16+[5]TOTAL!L16+[6]TOTAL!L16+[7]TOTAL!L16+[8]TOTAL!L16+[9]TOTAL!L16+[10]TOTAL!L16+[11]TOTAL!L16+[12]TOTAL!L16+[13]TOTAL!L16+[14]TOTAL!L16+[15]TOTAL!L16+[16]TOTAL!L16+[17]TOTAL!L16+[18]TOTAL!L16+[19]TOTAL!L16+[20]TOTAL!L16+[21]TOTAL!L16+[22]TOTAL!L16</f>
        <v>0</v>
      </c>
      <c r="M16" s="8">
        <f>[1]TOTAL!M16+[2]TOTAL!M16+[3]TOTAL!M16+[4]TOTAL!M16+[5]TOTAL!M16+[6]TOTAL!M16+[7]TOTAL!M16+[8]TOTAL!M16+[9]TOTAL!M16+[10]TOTAL!M16+[11]TOTAL!M16+[12]TOTAL!M16+[13]TOTAL!M16+[14]TOTAL!M16+[15]TOTAL!M16+[16]TOTAL!M16+[17]TOTAL!M16+[18]TOTAL!M16+[19]TOTAL!M16+[20]TOTAL!M16+[21]TOTAL!M16+[22]TOTAL!M16</f>
        <v>0</v>
      </c>
      <c r="N16" s="8">
        <f>[1]TOTAL!N16+[2]TOTAL!N16+[3]TOTAL!N16+[4]TOTAL!N16+[5]TOTAL!N16+[6]TOTAL!N16+[7]TOTAL!N16+[8]TOTAL!N16+[9]TOTAL!N16+[10]TOTAL!N16+[11]TOTAL!N16+[12]TOTAL!N16+[13]TOTAL!N16+[14]TOTAL!N16+[15]TOTAL!N16+[16]TOTAL!N16+[17]TOTAL!N16+[18]TOTAL!N16+[19]TOTAL!N16+[20]TOTAL!N16+[21]TOTAL!N16+[22]TOTAL!N16</f>
        <v>0</v>
      </c>
      <c r="O16" s="8">
        <f>[1]TOTAL!O16+[2]TOTAL!O16+[3]TOTAL!O16+[4]TOTAL!O16+[5]TOTAL!O16+[6]TOTAL!O16+[7]TOTAL!O16+[8]TOTAL!O16+[9]TOTAL!O16+[10]TOTAL!O16+[11]TOTAL!O16+[12]TOTAL!O16+[13]TOTAL!O16+[14]TOTAL!O16+[15]TOTAL!O16+[16]TOTAL!O16+[17]TOTAL!O16+[18]TOTAL!O16+[19]TOTAL!O16+[20]TOTAL!O16+[21]TOTAL!O16+[22]TOTAL!O16</f>
        <v>0</v>
      </c>
      <c r="P16" s="8">
        <f>[1]TOTAL!P16+[2]TOTAL!P16+[3]TOTAL!P16+[4]TOTAL!P16+[5]TOTAL!P16+[6]TOTAL!P16+[7]TOTAL!P16+[8]TOTAL!P16+[9]TOTAL!P16+[10]TOTAL!P16+[11]TOTAL!P16+[12]TOTAL!P16+[13]TOTAL!P16+[14]TOTAL!P16+[15]TOTAL!P16+[16]TOTAL!P16+[17]TOTAL!P16+[18]TOTAL!P16+[19]TOTAL!P16+[20]TOTAL!P16+[21]TOTAL!P16+[22]TOTAL!P16</f>
        <v>0</v>
      </c>
      <c r="Q16" s="8">
        <f>[1]TOTAL!Q16+[2]TOTAL!Q16+[3]TOTAL!Q16+[4]TOTAL!Q16+[5]TOTAL!Q16+[6]TOTAL!Q16+[7]TOTAL!Q16+[8]TOTAL!Q16+[9]TOTAL!Q16+[10]TOTAL!Q16+[11]TOTAL!Q16+[12]TOTAL!Q16+[13]TOTAL!Q16+[14]TOTAL!Q16+[15]TOTAL!Q16+[16]TOTAL!Q16+[17]TOTAL!Q16+[18]TOTAL!Q16+[19]TOTAL!Q16+[20]TOTAL!Q16+[21]TOTAL!Q16+[22]TOTAL!Q16</f>
        <v>0</v>
      </c>
      <c r="R16" s="8">
        <f>[1]TOTAL!R16+[2]TOTAL!R16+[3]TOTAL!R16+[4]TOTAL!R16+[5]TOTAL!R16+[6]TOTAL!R16+[7]TOTAL!R16+[8]TOTAL!R16+[9]TOTAL!R16+[10]TOTAL!R16+[11]TOTAL!R16+[12]TOTAL!R16+[13]TOTAL!R16+[14]TOTAL!R16+[15]TOTAL!R16+[16]TOTAL!R16+[17]TOTAL!R16+[18]TOTAL!R16+[19]TOTAL!R16+[20]TOTAL!R16+[21]TOTAL!R16+[22]TOTAL!R16</f>
        <v>0</v>
      </c>
      <c r="S16" s="141">
        <f>[1]TOTAL!S16+[2]TOTAL!S16+[3]TOTAL!S16+[4]TOTAL!S16+[5]TOTAL!S16+[6]TOTAL!S16+[7]TOTAL!S16+[8]TOTAL!S16+[9]TOTAL!S16+[10]TOTAL!S16+[11]TOTAL!S16+[12]TOTAL!S16+[13]TOTAL!S16+[14]TOTAL!S16+[15]TOTAL!S16+[16]TOTAL!S16+[17]TOTAL!S16+[18]TOTAL!S16+[19]TOTAL!S16+[20]TOTAL!S16+[21]TOTAL!S16+[22]TOTAL!S16</f>
        <v>0</v>
      </c>
      <c r="T16" s="143">
        <f t="shared" si="12"/>
        <v>0</v>
      </c>
      <c r="U16" s="11">
        <f t="shared" si="13"/>
        <v>-0.5</v>
      </c>
      <c r="V16" s="11">
        <f t="shared" si="14"/>
        <v>0</v>
      </c>
      <c r="W16" s="11">
        <f t="shared" si="15"/>
        <v>0</v>
      </c>
      <c r="X16" s="11">
        <f t="shared" si="16"/>
        <v>0</v>
      </c>
      <c r="Y16" s="11">
        <f t="shared" si="17"/>
        <v>0</v>
      </c>
      <c r="Z16" s="11">
        <f t="shared" si="18"/>
        <v>0</v>
      </c>
      <c r="AA16" s="11">
        <f t="shared" si="19"/>
        <v>0</v>
      </c>
      <c r="AB16" s="11">
        <f t="shared" si="20"/>
        <v>0</v>
      </c>
      <c r="AC16" s="11">
        <f t="shared" si="21"/>
        <v>0</v>
      </c>
      <c r="AD16" s="11">
        <f t="shared" si="22"/>
        <v>0</v>
      </c>
      <c r="AE16" s="16">
        <f t="shared" si="23"/>
        <v>0</v>
      </c>
      <c r="AF16" s="30"/>
    </row>
    <row r="17" spans="1:32" ht="21.75" customHeight="1" x14ac:dyDescent="0.25">
      <c r="A17" s="12">
        <v>8</v>
      </c>
      <c r="B17" s="46" t="s">
        <v>184</v>
      </c>
      <c r="C17" s="13" t="s">
        <v>29</v>
      </c>
      <c r="D17" s="17">
        <v>37</v>
      </c>
      <c r="E17" s="17">
        <v>1.19</v>
      </c>
      <c r="F17" s="28" t="s">
        <v>25</v>
      </c>
      <c r="G17" s="15">
        <f>[1]TOTAL!G17+[2]TOTAL!G17+[3]TOTAL!G17+[4]TOTAL!G17+[5]TOTAL!G17+[6]TOTAL!G17+[7]TOTAL!G17+[8]TOTAL!G17+[9]TOTAL!G17+[10]TOTAL!G17+[11]TOTAL!G17+[12]TOTAL!G17+[13]TOTAL!G17+[14]TOTAL!G17+[15]TOTAL!G17+[16]TOTAL!G17+[17]TOTAL!G17+[18]TOTAL!G17+[19]TOTAL!G17+[20]TOTAL!G17+[21]TOTAL!G17+[22]TOTAL!G17</f>
        <v>149.09899999999999</v>
      </c>
      <c r="H17" s="8">
        <f>[1]TOTAL!H17+[2]TOTAL!H17+[3]TOTAL!H17+[4]TOTAL!H17+[5]TOTAL!H17+[6]TOTAL!H17+[7]TOTAL!H17+[8]TOTAL!H17+[9]TOTAL!H17+[10]TOTAL!H17+[11]TOTAL!H17+[12]TOTAL!H17+[13]TOTAL!H17+[14]TOTAL!H17+[15]TOTAL!H17+[16]TOTAL!H17+[17]TOTAL!H17+[18]TOTAL!H17+[19]TOTAL!H17+[20]TOTAL!H17+[21]TOTAL!H17+[22]TOTAL!H17</f>
        <v>144.79900000000001</v>
      </c>
      <c r="I17" s="8">
        <f>[1]TOTAL!I17+[2]TOTAL!I17+[3]TOTAL!I17+[4]TOTAL!I17+[5]TOTAL!I17+[6]TOTAL!I17+[7]TOTAL!I17+[8]TOTAL!I17+[9]TOTAL!I17+[10]TOTAL!I17+[11]TOTAL!I17+[12]TOTAL!I17+[13]TOTAL!I17+[14]TOTAL!I17+[15]TOTAL!I17+[16]TOTAL!I17+[17]TOTAL!I17+[18]TOTAL!I17+[19]TOTAL!I17+[20]TOTAL!I17+[21]TOTAL!I17+[22]TOTAL!I17</f>
        <v>0</v>
      </c>
      <c r="J17" s="8">
        <f>[1]TOTAL!J17+[2]TOTAL!J17+[3]TOTAL!J17+[4]TOTAL!J17+[5]TOTAL!J17+[6]TOTAL!J17+[7]TOTAL!J17+[8]TOTAL!J17+[9]TOTAL!J17+[10]TOTAL!J17+[11]TOTAL!J17+[12]TOTAL!J17+[13]TOTAL!J17+[14]TOTAL!J17+[15]TOTAL!J17+[16]TOTAL!J17+[17]TOTAL!J17+[18]TOTAL!J17+[19]TOTAL!J17+[20]TOTAL!J17+[21]TOTAL!J17+[22]TOTAL!J17</f>
        <v>0</v>
      </c>
      <c r="K17" s="8">
        <f>[1]TOTAL!K17+[2]TOTAL!K17+[3]TOTAL!K17+[4]TOTAL!K17+[5]TOTAL!K17+[6]TOTAL!K17+[7]TOTAL!K17+[8]TOTAL!K17+[9]TOTAL!K17+[10]TOTAL!K17+[11]TOTAL!K17+[12]TOTAL!K17+[13]TOTAL!K17+[14]TOTAL!K17+[15]TOTAL!K17+[16]TOTAL!K17+[17]TOTAL!K17+[18]TOTAL!K17+[19]TOTAL!K17+[20]TOTAL!K17+[21]TOTAL!K17+[22]TOTAL!K17</f>
        <v>0</v>
      </c>
      <c r="L17" s="8">
        <f>[1]TOTAL!L17+[2]TOTAL!L17+[3]TOTAL!L17+[4]TOTAL!L17+[5]TOTAL!L17+[6]TOTAL!L17+[7]TOTAL!L17+[8]TOTAL!L17+[9]TOTAL!L17+[10]TOTAL!L17+[11]TOTAL!L17+[12]TOTAL!L17+[13]TOTAL!L17+[14]TOTAL!L17+[15]TOTAL!L17+[16]TOTAL!L17+[17]TOTAL!L17+[18]TOTAL!L17+[19]TOTAL!L17+[20]TOTAL!L17+[21]TOTAL!L17+[22]TOTAL!L17</f>
        <v>0</v>
      </c>
      <c r="M17" s="8">
        <f>[1]TOTAL!M17+[2]TOTAL!M17+[3]TOTAL!M17+[4]TOTAL!M17+[5]TOTAL!M17+[6]TOTAL!M17+[7]TOTAL!M17+[8]TOTAL!M17+[9]TOTAL!M17+[10]TOTAL!M17+[11]TOTAL!M17+[12]TOTAL!M17+[13]TOTAL!M17+[14]TOTAL!M17+[15]TOTAL!M17+[16]TOTAL!M17+[17]TOTAL!M17+[18]TOTAL!M17+[19]TOTAL!M17+[20]TOTAL!M17+[21]TOTAL!M17+[22]TOTAL!M17</f>
        <v>0</v>
      </c>
      <c r="N17" s="8">
        <f>[1]TOTAL!N17+[2]TOTAL!N17+[3]TOTAL!N17+[4]TOTAL!N17+[5]TOTAL!N17+[6]TOTAL!N17+[7]TOTAL!N17+[8]TOTAL!N17+[9]TOTAL!N17+[10]TOTAL!N17+[11]TOTAL!N17+[12]TOTAL!N17+[13]TOTAL!N17+[14]TOTAL!N17+[15]TOTAL!N17+[16]TOTAL!N17+[17]TOTAL!N17+[18]TOTAL!N17+[19]TOTAL!N17+[20]TOTAL!N17+[21]TOTAL!N17+[22]TOTAL!N17</f>
        <v>0</v>
      </c>
      <c r="O17" s="8">
        <f>[1]TOTAL!O17+[2]TOTAL!O17+[3]TOTAL!O17+[4]TOTAL!O17+[5]TOTAL!O17+[6]TOTAL!O17+[7]TOTAL!O17+[8]TOTAL!O17+[9]TOTAL!O17+[10]TOTAL!O17+[11]TOTAL!O17+[12]TOTAL!O17+[13]TOTAL!O17+[14]TOTAL!O17+[15]TOTAL!O17+[16]TOTAL!O17+[17]TOTAL!O17+[18]TOTAL!O17+[19]TOTAL!O17+[20]TOTAL!O17+[21]TOTAL!O17+[22]TOTAL!O17</f>
        <v>0</v>
      </c>
      <c r="P17" s="8">
        <f>[1]TOTAL!P17+[2]TOTAL!P17+[3]TOTAL!P17+[4]TOTAL!P17+[5]TOTAL!P17+[6]TOTAL!P17+[7]TOTAL!P17+[8]TOTAL!P17+[9]TOTAL!P17+[10]TOTAL!P17+[11]TOTAL!P17+[12]TOTAL!P17+[13]TOTAL!P17+[14]TOTAL!P17+[15]TOTAL!P17+[16]TOTAL!P17+[17]TOTAL!P17+[18]TOTAL!P17+[19]TOTAL!P17+[20]TOTAL!P17+[21]TOTAL!P17+[22]TOTAL!P17</f>
        <v>0</v>
      </c>
      <c r="Q17" s="8">
        <f>[1]TOTAL!Q17+[2]TOTAL!Q17+[3]TOTAL!Q17+[4]TOTAL!Q17+[5]TOTAL!Q17+[6]TOTAL!Q17+[7]TOTAL!Q17+[8]TOTAL!Q17+[9]TOTAL!Q17+[10]TOTAL!Q17+[11]TOTAL!Q17+[12]TOTAL!Q17+[13]TOTAL!Q17+[14]TOTAL!Q17+[15]TOTAL!Q17+[16]TOTAL!Q17+[17]TOTAL!Q17+[18]TOTAL!Q17+[19]TOTAL!Q17+[20]TOTAL!Q17+[21]TOTAL!Q17+[22]TOTAL!Q17</f>
        <v>0</v>
      </c>
      <c r="R17" s="8">
        <f>[1]TOTAL!R17+[2]TOTAL!R17+[3]TOTAL!R17+[4]TOTAL!R17+[5]TOTAL!R17+[6]TOTAL!R17+[7]TOTAL!R17+[8]TOTAL!R17+[9]TOTAL!R17+[10]TOTAL!R17+[11]TOTAL!R17+[12]TOTAL!R17+[13]TOTAL!R17+[14]TOTAL!R17+[15]TOTAL!R17+[16]TOTAL!R17+[17]TOTAL!R17+[18]TOTAL!R17+[19]TOTAL!R17+[20]TOTAL!R17+[21]TOTAL!R17+[22]TOTAL!R17</f>
        <v>0</v>
      </c>
      <c r="S17" s="141">
        <f>[1]TOTAL!S17+[2]TOTAL!S17+[3]TOTAL!S17+[4]TOTAL!S17+[5]TOTAL!S17+[6]TOTAL!S17+[7]TOTAL!S17+[8]TOTAL!S17+[9]TOTAL!S17+[10]TOTAL!S17+[11]TOTAL!S17+[12]TOTAL!S17+[13]TOTAL!S17+[14]TOTAL!S17+[15]TOTAL!S17+[16]TOTAL!S17+[17]TOTAL!S17+[18]TOTAL!S17+[19]TOTAL!S17+[20]TOTAL!S17+[21]TOTAL!S17+[22]TOTAL!S17</f>
        <v>0</v>
      </c>
      <c r="T17" s="143">
        <f t="shared" si="12"/>
        <v>-4.2999999999999829</v>
      </c>
      <c r="U17" s="11">
        <f t="shared" si="13"/>
        <v>-144.79900000000001</v>
      </c>
      <c r="V17" s="11">
        <f t="shared" si="14"/>
        <v>0</v>
      </c>
      <c r="W17" s="11">
        <f t="shared" si="15"/>
        <v>0</v>
      </c>
      <c r="X17" s="11">
        <f t="shared" si="16"/>
        <v>0</v>
      </c>
      <c r="Y17" s="11">
        <f t="shared" si="17"/>
        <v>0</v>
      </c>
      <c r="Z17" s="11">
        <f t="shared" si="18"/>
        <v>0</v>
      </c>
      <c r="AA17" s="11">
        <f t="shared" si="19"/>
        <v>0</v>
      </c>
      <c r="AB17" s="11">
        <f t="shared" si="20"/>
        <v>0</v>
      </c>
      <c r="AC17" s="11">
        <f t="shared" si="21"/>
        <v>0</v>
      </c>
      <c r="AD17" s="11">
        <f t="shared" si="22"/>
        <v>0</v>
      </c>
      <c r="AE17" s="16">
        <f t="shared" si="23"/>
        <v>0</v>
      </c>
      <c r="AF17" s="30"/>
    </row>
    <row r="18" spans="1:32" ht="21.75" customHeight="1" x14ac:dyDescent="0.25">
      <c r="A18" s="12">
        <v>9</v>
      </c>
      <c r="B18" s="46" t="s">
        <v>34</v>
      </c>
      <c r="C18" s="13" t="s">
        <v>29</v>
      </c>
      <c r="D18" s="17">
        <v>0.8</v>
      </c>
      <c r="E18" s="17">
        <v>1.01</v>
      </c>
      <c r="F18" s="28" t="s">
        <v>25</v>
      </c>
      <c r="G18" s="15">
        <f>[1]TOTAL!G18+[2]TOTAL!G18+[3]TOTAL!G18+[4]TOTAL!G18+[5]TOTAL!G18+[6]TOTAL!G18+[7]TOTAL!G18+[8]TOTAL!G18+[9]TOTAL!G18+[10]TOTAL!G18+[11]TOTAL!G18+[12]TOTAL!G18+[13]TOTAL!G18+[14]TOTAL!G18+[15]TOTAL!G18+[16]TOTAL!G18+[17]TOTAL!G18+[18]TOTAL!G18+[19]TOTAL!G18+[20]TOTAL!G18+[21]TOTAL!G18+[22]TOTAL!G18</f>
        <v>1</v>
      </c>
      <c r="H18" s="8">
        <f>[1]TOTAL!H18+[2]TOTAL!H18+[3]TOTAL!H18+[4]TOTAL!H18+[5]TOTAL!H18+[6]TOTAL!H18+[7]TOTAL!H18+[8]TOTAL!H18+[9]TOTAL!H18+[10]TOTAL!H18+[11]TOTAL!H18+[12]TOTAL!H18+[13]TOTAL!H18+[14]TOTAL!H18+[15]TOTAL!H18+[16]TOTAL!H18+[17]TOTAL!H18+[18]TOTAL!H18+[19]TOTAL!H18+[20]TOTAL!H18+[21]TOTAL!H18+[22]TOTAL!H18</f>
        <v>1</v>
      </c>
      <c r="I18" s="8">
        <f>[1]TOTAL!I18+[2]TOTAL!I18+[3]TOTAL!I18+[4]TOTAL!I18+[5]TOTAL!I18+[6]TOTAL!I18+[7]TOTAL!I18+[8]TOTAL!I18+[9]TOTAL!I18+[10]TOTAL!I18+[11]TOTAL!I18+[12]TOTAL!I18+[13]TOTAL!I18+[14]TOTAL!I18+[15]TOTAL!I18+[16]TOTAL!I18+[17]TOTAL!I18+[18]TOTAL!I18+[19]TOTAL!I18+[20]TOTAL!I18+[21]TOTAL!I18+[22]TOTAL!I18</f>
        <v>0</v>
      </c>
      <c r="J18" s="8">
        <f>[1]TOTAL!J18+[2]TOTAL!J18+[3]TOTAL!J18+[4]TOTAL!J18+[5]TOTAL!J18+[6]TOTAL!J18+[7]TOTAL!J18+[8]TOTAL!J18+[9]TOTAL!J18+[10]TOTAL!J18+[11]TOTAL!J18+[12]TOTAL!J18+[13]TOTAL!J18+[14]TOTAL!J18+[15]TOTAL!J18+[16]TOTAL!J18+[17]TOTAL!J18+[18]TOTAL!J18+[19]TOTAL!J18+[20]TOTAL!J18+[21]TOTAL!J18+[22]TOTAL!J18</f>
        <v>0</v>
      </c>
      <c r="K18" s="8">
        <f>[1]TOTAL!K18+[2]TOTAL!K18+[3]TOTAL!K18+[4]TOTAL!K18+[5]TOTAL!K18+[6]TOTAL!K18+[7]TOTAL!K18+[8]TOTAL!K18+[9]TOTAL!K18+[10]TOTAL!K18+[11]TOTAL!K18+[12]TOTAL!K18+[13]TOTAL!K18+[14]TOTAL!K18+[15]TOTAL!K18+[16]TOTAL!K18+[17]TOTAL!K18+[18]TOTAL!K18+[19]TOTAL!K18+[20]TOTAL!K18+[21]TOTAL!K18+[22]TOTAL!K18</f>
        <v>0</v>
      </c>
      <c r="L18" s="8">
        <f>[1]TOTAL!L18+[2]TOTAL!L18+[3]TOTAL!L18+[4]TOTAL!L18+[5]TOTAL!L18+[6]TOTAL!L18+[7]TOTAL!L18+[8]TOTAL!L18+[9]TOTAL!L18+[10]TOTAL!L18+[11]TOTAL!L18+[12]TOTAL!L18+[13]TOTAL!L18+[14]TOTAL!L18+[15]TOTAL!L18+[16]TOTAL!L18+[17]TOTAL!L18+[18]TOTAL!L18+[19]TOTAL!L18+[20]TOTAL!L18+[21]TOTAL!L18+[22]TOTAL!L18</f>
        <v>0</v>
      </c>
      <c r="M18" s="8">
        <f>[1]TOTAL!M18+[2]TOTAL!M18+[3]TOTAL!M18+[4]TOTAL!M18+[5]TOTAL!M18+[6]TOTAL!M18+[7]TOTAL!M18+[8]TOTAL!M18+[9]TOTAL!M18+[10]TOTAL!M18+[11]TOTAL!M18+[12]TOTAL!M18+[13]TOTAL!M18+[14]TOTAL!M18+[15]TOTAL!M18+[16]TOTAL!M18+[17]TOTAL!M18+[18]TOTAL!M18+[19]TOTAL!M18+[20]TOTAL!M18+[21]TOTAL!M18+[22]TOTAL!M18</f>
        <v>0</v>
      </c>
      <c r="N18" s="8">
        <f>[1]TOTAL!N18+[2]TOTAL!N18+[3]TOTAL!N18+[4]TOTAL!N18+[5]TOTAL!N18+[6]TOTAL!N18+[7]TOTAL!N18+[8]TOTAL!N18+[9]TOTAL!N18+[10]TOTAL!N18+[11]TOTAL!N18+[12]TOTAL!N18+[13]TOTAL!N18+[14]TOTAL!N18+[15]TOTAL!N18+[16]TOTAL!N18+[17]TOTAL!N18+[18]TOTAL!N18+[19]TOTAL!N18+[20]TOTAL!N18+[21]TOTAL!N18+[22]TOTAL!N18</f>
        <v>0</v>
      </c>
      <c r="O18" s="8">
        <f>[1]TOTAL!O18+[2]TOTAL!O18+[3]TOTAL!O18+[4]TOTAL!O18+[5]TOTAL!O18+[6]TOTAL!O18+[7]TOTAL!O18+[8]TOTAL!O18+[9]TOTAL!O18+[10]TOTAL!O18+[11]TOTAL!O18+[12]TOTAL!O18+[13]TOTAL!O18+[14]TOTAL!O18+[15]TOTAL!O18+[16]TOTAL!O18+[17]TOTAL!O18+[18]TOTAL!O18+[19]TOTAL!O18+[20]TOTAL!O18+[21]TOTAL!O18+[22]TOTAL!O18</f>
        <v>0</v>
      </c>
      <c r="P18" s="8">
        <f>[1]TOTAL!P18+[2]TOTAL!P18+[3]TOTAL!P18+[4]TOTAL!P18+[5]TOTAL!P18+[6]TOTAL!P18+[7]TOTAL!P18+[8]TOTAL!P18+[9]TOTAL!P18+[10]TOTAL!P18+[11]TOTAL!P18+[12]TOTAL!P18+[13]TOTAL!P18+[14]TOTAL!P18+[15]TOTAL!P18+[16]TOTAL!P18+[17]TOTAL!P18+[18]TOTAL!P18+[19]TOTAL!P18+[20]TOTAL!P18+[21]TOTAL!P18+[22]TOTAL!P18</f>
        <v>0</v>
      </c>
      <c r="Q18" s="8">
        <f>[1]TOTAL!Q18+[2]TOTAL!Q18+[3]TOTAL!Q18+[4]TOTAL!Q18+[5]TOTAL!Q18+[6]TOTAL!Q18+[7]TOTAL!Q18+[8]TOTAL!Q18+[9]TOTAL!Q18+[10]TOTAL!Q18+[11]TOTAL!Q18+[12]TOTAL!Q18+[13]TOTAL!Q18+[14]TOTAL!Q18+[15]TOTAL!Q18+[16]TOTAL!Q18+[17]TOTAL!Q18+[18]TOTAL!Q18+[19]TOTAL!Q18+[20]TOTAL!Q18+[21]TOTAL!Q18+[22]TOTAL!Q18</f>
        <v>0</v>
      </c>
      <c r="R18" s="8">
        <f>[1]TOTAL!R18+[2]TOTAL!R18+[3]TOTAL!R18+[4]TOTAL!R18+[5]TOTAL!R18+[6]TOTAL!R18+[7]TOTAL!R18+[8]TOTAL!R18+[9]TOTAL!R18+[10]TOTAL!R18+[11]TOTAL!R18+[12]TOTAL!R18+[13]TOTAL!R18+[14]TOTAL!R18+[15]TOTAL!R18+[16]TOTAL!R18+[17]TOTAL!R18+[18]TOTAL!R18+[19]TOTAL!R18+[20]TOTAL!R18+[21]TOTAL!R18+[22]TOTAL!R18</f>
        <v>0</v>
      </c>
      <c r="S18" s="141">
        <f>[1]TOTAL!S18+[2]TOTAL!S18+[3]TOTAL!S18+[4]TOTAL!S18+[5]TOTAL!S18+[6]TOTAL!S18+[7]TOTAL!S18+[8]TOTAL!S18+[9]TOTAL!S18+[10]TOTAL!S18+[11]TOTAL!S18+[12]TOTAL!S18+[13]TOTAL!S18+[14]TOTAL!S18+[15]TOTAL!S18+[16]TOTAL!S18+[17]TOTAL!S18+[18]TOTAL!S18+[19]TOTAL!S18+[20]TOTAL!S18+[21]TOTAL!S18+[22]TOTAL!S18</f>
        <v>0</v>
      </c>
      <c r="T18" s="143">
        <f t="shared" si="12"/>
        <v>0</v>
      </c>
      <c r="U18" s="11">
        <f t="shared" si="13"/>
        <v>-1</v>
      </c>
      <c r="V18" s="11">
        <f t="shared" si="14"/>
        <v>0</v>
      </c>
      <c r="W18" s="11">
        <f t="shared" si="15"/>
        <v>0</v>
      </c>
      <c r="X18" s="11">
        <f t="shared" si="16"/>
        <v>0</v>
      </c>
      <c r="Y18" s="11">
        <f t="shared" si="17"/>
        <v>0</v>
      </c>
      <c r="Z18" s="11">
        <f t="shared" si="18"/>
        <v>0</v>
      </c>
      <c r="AA18" s="11">
        <f t="shared" si="19"/>
        <v>0</v>
      </c>
      <c r="AB18" s="11">
        <f t="shared" si="20"/>
        <v>0</v>
      </c>
      <c r="AC18" s="11">
        <f t="shared" si="21"/>
        <v>0</v>
      </c>
      <c r="AD18" s="11">
        <f t="shared" si="22"/>
        <v>0</v>
      </c>
      <c r="AE18" s="16">
        <f t="shared" si="23"/>
        <v>0</v>
      </c>
      <c r="AF18" s="30"/>
    </row>
    <row r="19" spans="1:32" ht="21.75" customHeight="1" x14ac:dyDescent="0.25">
      <c r="A19" s="12">
        <v>10</v>
      </c>
      <c r="B19" s="46" t="s">
        <v>35</v>
      </c>
      <c r="C19" s="13" t="s">
        <v>29</v>
      </c>
      <c r="D19" s="17">
        <v>8</v>
      </c>
      <c r="E19" s="17">
        <v>1.01</v>
      </c>
      <c r="F19" s="28" t="s">
        <v>25</v>
      </c>
      <c r="G19" s="15">
        <f>[1]TOTAL!G19+[2]TOTAL!G19+[3]TOTAL!G19+[4]TOTAL!G19+[5]TOTAL!G19+[6]TOTAL!G19+[7]TOTAL!G19+[8]TOTAL!G19+[9]TOTAL!G19+[10]TOTAL!G19+[11]TOTAL!G19+[12]TOTAL!G19+[13]TOTAL!G19+[14]TOTAL!G19+[15]TOTAL!G19+[16]TOTAL!G19+[17]TOTAL!G19+[18]TOTAL!G19+[19]TOTAL!G19+[20]TOTAL!G19+[21]TOTAL!G19+[22]TOTAL!G19</f>
        <v>1</v>
      </c>
      <c r="H19" s="8">
        <f>[1]TOTAL!H19+[2]TOTAL!H19+[3]TOTAL!H19+[4]TOTAL!H19+[5]TOTAL!H19+[6]TOTAL!H19+[7]TOTAL!H19+[8]TOTAL!H19+[9]TOTAL!H19+[10]TOTAL!H19+[11]TOTAL!H19+[12]TOTAL!H19+[13]TOTAL!H19+[14]TOTAL!H19+[15]TOTAL!H19+[16]TOTAL!H19+[17]TOTAL!H19+[18]TOTAL!H19+[19]TOTAL!H19+[20]TOTAL!H19+[21]TOTAL!H19+[22]TOTAL!H19</f>
        <v>1</v>
      </c>
      <c r="I19" s="8">
        <f>[1]TOTAL!I19+[2]TOTAL!I19+[3]TOTAL!I19+[4]TOTAL!I19+[5]TOTAL!I19+[6]TOTAL!I19+[7]TOTAL!I19+[8]TOTAL!I19+[9]TOTAL!I19+[10]TOTAL!I19+[11]TOTAL!I19+[12]TOTAL!I19+[13]TOTAL!I19+[14]TOTAL!I19+[15]TOTAL!I19+[16]TOTAL!I19+[17]TOTAL!I19+[18]TOTAL!I19+[19]TOTAL!I19+[20]TOTAL!I19+[21]TOTAL!I19+[22]TOTAL!I19</f>
        <v>0</v>
      </c>
      <c r="J19" s="8">
        <f>[1]TOTAL!J19+[2]TOTAL!J19+[3]TOTAL!J19+[4]TOTAL!J19+[5]TOTAL!J19+[6]TOTAL!J19+[7]TOTAL!J19+[8]TOTAL!J19+[9]TOTAL!J19+[10]TOTAL!J19+[11]TOTAL!J19+[12]TOTAL!J19+[13]TOTAL!J19+[14]TOTAL!J19+[15]TOTAL!J19+[16]TOTAL!J19+[17]TOTAL!J19+[18]TOTAL!J19+[19]TOTAL!J19+[20]TOTAL!J19+[21]TOTAL!J19+[22]TOTAL!J19</f>
        <v>0</v>
      </c>
      <c r="K19" s="8">
        <f>[1]TOTAL!K19+[2]TOTAL!K19+[3]TOTAL!K19+[4]TOTAL!K19+[5]TOTAL!K19+[6]TOTAL!K19+[7]TOTAL!K19+[8]TOTAL!K19+[9]TOTAL!K19+[10]TOTAL!K19+[11]TOTAL!K19+[12]TOTAL!K19+[13]TOTAL!K19+[14]TOTAL!K19+[15]TOTAL!K19+[16]TOTAL!K19+[17]TOTAL!K19+[18]TOTAL!K19+[19]TOTAL!K19+[20]TOTAL!K19+[21]TOTAL!K19+[22]TOTAL!K19</f>
        <v>0</v>
      </c>
      <c r="L19" s="8">
        <f>[1]TOTAL!L19+[2]TOTAL!L19+[3]TOTAL!L19+[4]TOTAL!L19+[5]TOTAL!L19+[6]TOTAL!L19+[7]TOTAL!L19+[8]TOTAL!L19+[9]TOTAL!L19+[10]TOTAL!L19+[11]TOTAL!L19+[12]TOTAL!L19+[13]TOTAL!L19+[14]TOTAL!L19+[15]TOTAL!L19+[16]TOTAL!L19+[17]TOTAL!L19+[18]TOTAL!L19+[19]TOTAL!L19+[20]TOTAL!L19+[21]TOTAL!L19+[22]TOTAL!L19</f>
        <v>0</v>
      </c>
      <c r="M19" s="8">
        <f>[1]TOTAL!M19+[2]TOTAL!M19+[3]TOTAL!M19+[4]TOTAL!M19+[5]TOTAL!M19+[6]TOTAL!M19+[7]TOTAL!M19+[8]TOTAL!M19+[9]TOTAL!M19+[10]TOTAL!M19+[11]TOTAL!M19+[12]TOTAL!M19+[13]TOTAL!M19+[14]TOTAL!M19+[15]TOTAL!M19+[16]TOTAL!M19+[17]TOTAL!M19+[18]TOTAL!M19+[19]TOTAL!M19+[20]TOTAL!M19+[21]TOTAL!M19+[22]TOTAL!M19</f>
        <v>0</v>
      </c>
      <c r="N19" s="8">
        <f>[1]TOTAL!N19+[2]TOTAL!N19+[3]TOTAL!N19+[4]TOTAL!N19+[5]TOTAL!N19+[6]TOTAL!N19+[7]TOTAL!N19+[8]TOTAL!N19+[9]TOTAL!N19+[10]TOTAL!N19+[11]TOTAL!N19+[12]TOTAL!N19+[13]TOTAL!N19+[14]TOTAL!N19+[15]TOTAL!N19+[16]TOTAL!N19+[17]TOTAL!N19+[18]TOTAL!N19+[19]TOTAL!N19+[20]TOTAL!N19+[21]TOTAL!N19+[22]TOTAL!N19</f>
        <v>0</v>
      </c>
      <c r="O19" s="8">
        <f>[1]TOTAL!O19+[2]TOTAL!O19+[3]TOTAL!O19+[4]TOTAL!O19+[5]TOTAL!O19+[6]TOTAL!O19+[7]TOTAL!O19+[8]TOTAL!O19+[9]TOTAL!O19+[10]TOTAL!O19+[11]TOTAL!O19+[12]TOTAL!O19+[13]TOTAL!O19+[14]TOTAL!O19+[15]TOTAL!O19+[16]TOTAL!O19+[17]TOTAL!O19+[18]TOTAL!O19+[19]TOTAL!O19+[20]TOTAL!O19+[21]TOTAL!O19+[22]TOTAL!O19</f>
        <v>0</v>
      </c>
      <c r="P19" s="8">
        <f>[1]TOTAL!P19+[2]TOTAL!P19+[3]TOTAL!P19+[4]TOTAL!P19+[5]TOTAL!P19+[6]TOTAL!P19+[7]TOTAL!P19+[8]TOTAL!P19+[9]TOTAL!P19+[10]TOTAL!P19+[11]TOTAL!P19+[12]TOTAL!P19+[13]TOTAL!P19+[14]TOTAL!P19+[15]TOTAL!P19+[16]TOTAL!P19+[17]TOTAL!P19+[18]TOTAL!P19+[19]TOTAL!P19+[20]TOTAL!P19+[21]TOTAL!P19+[22]TOTAL!P19</f>
        <v>0</v>
      </c>
      <c r="Q19" s="8">
        <f>[1]TOTAL!Q19+[2]TOTAL!Q19+[3]TOTAL!Q19+[4]TOTAL!Q19+[5]TOTAL!Q19+[6]TOTAL!Q19+[7]TOTAL!Q19+[8]TOTAL!Q19+[9]TOTAL!Q19+[10]TOTAL!Q19+[11]TOTAL!Q19+[12]TOTAL!Q19+[13]TOTAL!Q19+[14]TOTAL!Q19+[15]TOTAL!Q19+[16]TOTAL!Q19+[17]TOTAL!Q19+[18]TOTAL!Q19+[19]TOTAL!Q19+[20]TOTAL!Q19+[21]TOTAL!Q19+[22]TOTAL!Q19</f>
        <v>0</v>
      </c>
      <c r="R19" s="8">
        <f>[1]TOTAL!R19+[2]TOTAL!R19+[3]TOTAL!R19+[4]TOTAL!R19+[5]TOTAL!R19+[6]TOTAL!R19+[7]TOTAL!R19+[8]TOTAL!R19+[9]TOTAL!R19+[10]TOTAL!R19+[11]TOTAL!R19+[12]TOTAL!R19+[13]TOTAL!R19+[14]TOTAL!R19+[15]TOTAL!R19+[16]TOTAL!R19+[17]TOTAL!R19+[18]TOTAL!R19+[19]TOTAL!R19+[20]TOTAL!R19+[21]TOTAL!R19+[22]TOTAL!R19</f>
        <v>0</v>
      </c>
      <c r="S19" s="141">
        <f>[1]TOTAL!S19+[2]TOTAL!S19+[3]TOTAL!S19+[4]TOTAL!S19+[5]TOTAL!S19+[6]TOTAL!S19+[7]TOTAL!S19+[8]TOTAL!S19+[9]TOTAL!S19+[10]TOTAL!S19+[11]TOTAL!S19+[12]TOTAL!S19+[13]TOTAL!S19+[14]TOTAL!S19+[15]TOTAL!S19+[16]TOTAL!S19+[17]TOTAL!S19+[18]TOTAL!S19+[19]TOTAL!S19+[20]TOTAL!S19+[21]TOTAL!S19+[22]TOTAL!S19</f>
        <v>0</v>
      </c>
      <c r="T19" s="143">
        <f t="shared" si="12"/>
        <v>0</v>
      </c>
      <c r="U19" s="11">
        <f t="shared" si="13"/>
        <v>-1</v>
      </c>
      <c r="V19" s="11">
        <f t="shared" si="14"/>
        <v>0</v>
      </c>
      <c r="W19" s="11">
        <f t="shared" si="15"/>
        <v>0</v>
      </c>
      <c r="X19" s="11">
        <f t="shared" si="16"/>
        <v>0</v>
      </c>
      <c r="Y19" s="11">
        <f t="shared" si="17"/>
        <v>0</v>
      </c>
      <c r="Z19" s="11">
        <f t="shared" si="18"/>
        <v>0</v>
      </c>
      <c r="AA19" s="11">
        <f t="shared" si="19"/>
        <v>0</v>
      </c>
      <c r="AB19" s="11">
        <f t="shared" si="20"/>
        <v>0</v>
      </c>
      <c r="AC19" s="11">
        <f t="shared" si="21"/>
        <v>0</v>
      </c>
      <c r="AD19" s="11">
        <f t="shared" si="22"/>
        <v>0</v>
      </c>
      <c r="AE19" s="16">
        <f t="shared" si="23"/>
        <v>0</v>
      </c>
      <c r="AF19" s="30"/>
    </row>
    <row r="20" spans="1:32" ht="21.75" customHeight="1" x14ac:dyDescent="0.25">
      <c r="A20" s="12">
        <v>11</v>
      </c>
      <c r="B20" s="46" t="s">
        <v>36</v>
      </c>
      <c r="C20" s="13" t="s">
        <v>29</v>
      </c>
      <c r="D20" s="17">
        <v>86</v>
      </c>
      <c r="E20" s="17">
        <v>1.2</v>
      </c>
      <c r="F20" s="28" t="s">
        <v>25</v>
      </c>
      <c r="G20" s="15">
        <f>[1]TOTAL!G20+[2]TOTAL!G20+[3]TOTAL!G20+[4]TOTAL!G20+[5]TOTAL!G20+[6]TOTAL!G20+[7]TOTAL!G20+[8]TOTAL!G20+[9]TOTAL!G20+[10]TOTAL!G20+[11]TOTAL!G20+[12]TOTAL!G20+[13]TOTAL!G20+[14]TOTAL!G20+[15]TOTAL!G20+[16]TOTAL!G20+[17]TOTAL!G20+[18]TOTAL!G20+[19]TOTAL!G20+[20]TOTAL!G20+[21]TOTAL!G20+[22]TOTAL!G20</f>
        <v>11.6</v>
      </c>
      <c r="H20" s="8">
        <f>[1]TOTAL!H20+[2]TOTAL!H20+[3]TOTAL!H20+[4]TOTAL!H20+[5]TOTAL!H20+[6]TOTAL!H20+[7]TOTAL!H20+[8]TOTAL!H20+[9]TOTAL!H20+[10]TOTAL!H20+[11]TOTAL!H20+[12]TOTAL!H20+[13]TOTAL!H20+[14]TOTAL!H20+[15]TOTAL!H20+[16]TOTAL!H20+[17]TOTAL!H20+[18]TOTAL!H20+[19]TOTAL!H20+[20]TOTAL!H20+[21]TOTAL!H20+[22]TOTAL!H20</f>
        <v>11.6</v>
      </c>
      <c r="I20" s="8">
        <f>[1]TOTAL!I20+[2]TOTAL!I20+[3]TOTAL!I20+[4]TOTAL!I20+[5]TOTAL!I20+[6]TOTAL!I20+[7]TOTAL!I20+[8]TOTAL!I20+[9]TOTAL!I20+[10]TOTAL!I20+[11]TOTAL!I20+[12]TOTAL!I20+[13]TOTAL!I20+[14]TOTAL!I20+[15]TOTAL!I20+[16]TOTAL!I20+[17]TOTAL!I20+[18]TOTAL!I20+[19]TOTAL!I20+[20]TOTAL!I20+[21]TOTAL!I20+[22]TOTAL!I20</f>
        <v>0</v>
      </c>
      <c r="J20" s="8">
        <f>[1]TOTAL!J20+[2]TOTAL!J20+[3]TOTAL!J20+[4]TOTAL!J20+[5]TOTAL!J20+[6]TOTAL!J20+[7]TOTAL!J20+[8]TOTAL!J20+[9]TOTAL!J20+[10]TOTAL!J20+[11]TOTAL!J20+[12]TOTAL!J20+[13]TOTAL!J20+[14]TOTAL!J20+[15]TOTAL!J20+[16]TOTAL!J20+[17]TOTAL!J20+[18]TOTAL!J20+[19]TOTAL!J20+[20]TOTAL!J20+[21]TOTAL!J20+[22]TOTAL!J20</f>
        <v>0</v>
      </c>
      <c r="K20" s="8">
        <f>[1]TOTAL!K20+[2]TOTAL!K20+[3]TOTAL!K20+[4]TOTAL!K20+[5]TOTAL!K20+[6]TOTAL!K20+[7]TOTAL!K20+[8]TOTAL!K20+[9]TOTAL!K20+[10]TOTAL!K20+[11]TOTAL!K20+[12]TOTAL!K20+[13]TOTAL!K20+[14]TOTAL!K20+[15]TOTAL!K20+[16]TOTAL!K20+[17]TOTAL!K20+[18]TOTAL!K20+[19]TOTAL!K20+[20]TOTAL!K20+[21]TOTAL!K20+[22]TOTAL!K20</f>
        <v>0</v>
      </c>
      <c r="L20" s="8">
        <f>[1]TOTAL!L20+[2]TOTAL!L20+[3]TOTAL!L20+[4]TOTAL!L20+[5]TOTAL!L20+[6]TOTAL!L20+[7]TOTAL!L20+[8]TOTAL!L20+[9]TOTAL!L20+[10]TOTAL!L20+[11]TOTAL!L20+[12]TOTAL!L20+[13]TOTAL!L20+[14]TOTAL!L20+[15]TOTAL!L20+[16]TOTAL!L20+[17]TOTAL!L20+[18]TOTAL!L20+[19]TOTAL!L20+[20]TOTAL!L20+[21]TOTAL!L20+[22]TOTAL!L20</f>
        <v>0</v>
      </c>
      <c r="M20" s="8">
        <f>[1]TOTAL!M20+[2]TOTAL!M20+[3]TOTAL!M20+[4]TOTAL!M20+[5]TOTAL!M20+[6]TOTAL!M20+[7]TOTAL!M20+[8]TOTAL!M20+[9]TOTAL!M20+[10]TOTAL!M20+[11]TOTAL!M20+[12]TOTAL!M20+[13]TOTAL!M20+[14]TOTAL!M20+[15]TOTAL!M20+[16]TOTAL!M20+[17]TOTAL!M20+[18]TOTAL!M20+[19]TOTAL!M20+[20]TOTAL!M20+[21]TOTAL!M20+[22]TOTAL!M20</f>
        <v>0</v>
      </c>
      <c r="N20" s="8">
        <f>[1]TOTAL!N20+[2]TOTAL!N20+[3]TOTAL!N20+[4]TOTAL!N20+[5]TOTAL!N20+[6]TOTAL!N20+[7]TOTAL!N20+[8]TOTAL!N20+[9]TOTAL!N20+[10]TOTAL!N20+[11]TOTAL!N20+[12]TOTAL!N20+[13]TOTAL!N20+[14]TOTAL!N20+[15]TOTAL!N20+[16]TOTAL!N20+[17]TOTAL!N20+[18]TOTAL!N20+[19]TOTAL!N20+[20]TOTAL!N20+[21]TOTAL!N20+[22]TOTAL!N20</f>
        <v>0</v>
      </c>
      <c r="O20" s="8">
        <f>[1]TOTAL!O20+[2]TOTAL!O20+[3]TOTAL!O20+[4]TOTAL!O20+[5]TOTAL!O20+[6]TOTAL!O20+[7]TOTAL!O20+[8]TOTAL!O20+[9]TOTAL!O20+[10]TOTAL!O20+[11]TOTAL!O20+[12]TOTAL!O20+[13]TOTAL!O20+[14]TOTAL!O20+[15]TOTAL!O20+[16]TOTAL!O20+[17]TOTAL!O20+[18]TOTAL!O20+[19]TOTAL!O20+[20]TOTAL!O20+[21]TOTAL!O20+[22]TOTAL!O20</f>
        <v>0</v>
      </c>
      <c r="P20" s="8">
        <f>[1]TOTAL!P20+[2]TOTAL!P20+[3]TOTAL!P20+[4]TOTAL!P20+[5]TOTAL!P20+[6]TOTAL!P20+[7]TOTAL!P20+[8]TOTAL!P20+[9]TOTAL!P20+[10]TOTAL!P20+[11]TOTAL!P20+[12]TOTAL!P20+[13]TOTAL!P20+[14]TOTAL!P20+[15]TOTAL!P20+[16]TOTAL!P20+[17]TOTAL!P20+[18]TOTAL!P20+[19]TOTAL!P20+[20]TOTAL!P20+[21]TOTAL!P20+[22]TOTAL!P20</f>
        <v>0</v>
      </c>
      <c r="Q20" s="8">
        <f>[1]TOTAL!Q20+[2]TOTAL!Q20+[3]TOTAL!Q20+[4]TOTAL!Q20+[5]TOTAL!Q20+[6]TOTAL!Q20+[7]TOTAL!Q20+[8]TOTAL!Q20+[9]TOTAL!Q20+[10]TOTAL!Q20+[11]TOTAL!Q20+[12]TOTAL!Q20+[13]TOTAL!Q20+[14]TOTAL!Q20+[15]TOTAL!Q20+[16]TOTAL!Q20+[17]TOTAL!Q20+[18]TOTAL!Q20+[19]TOTAL!Q20+[20]TOTAL!Q20+[21]TOTAL!Q20+[22]TOTAL!Q20</f>
        <v>0</v>
      </c>
      <c r="R20" s="8">
        <f>[1]TOTAL!R20+[2]TOTAL!R20+[3]TOTAL!R20+[4]TOTAL!R20+[5]TOTAL!R20+[6]TOTAL!R20+[7]TOTAL!R20+[8]TOTAL!R20+[9]TOTAL!R20+[10]TOTAL!R20+[11]TOTAL!R20+[12]TOTAL!R20+[13]TOTAL!R20+[14]TOTAL!R20+[15]TOTAL!R20+[16]TOTAL!R20+[17]TOTAL!R20+[18]TOTAL!R20+[19]TOTAL!R20+[20]TOTAL!R20+[21]TOTAL!R20+[22]TOTAL!R20</f>
        <v>0</v>
      </c>
      <c r="S20" s="141">
        <f>[1]TOTAL!S20+[2]TOTAL!S20+[3]TOTAL!S20+[4]TOTAL!S20+[5]TOTAL!S20+[6]TOTAL!S20+[7]TOTAL!S20+[8]TOTAL!S20+[9]TOTAL!S20+[10]TOTAL!S20+[11]TOTAL!S20+[12]TOTAL!S20+[13]TOTAL!S20+[14]TOTAL!S20+[15]TOTAL!S20+[16]TOTAL!S20+[17]TOTAL!S20+[18]TOTAL!S20+[19]TOTAL!S20+[20]TOTAL!S20+[21]TOTAL!S20+[22]TOTAL!S20</f>
        <v>0</v>
      </c>
      <c r="T20" s="143">
        <f t="shared" si="12"/>
        <v>0</v>
      </c>
      <c r="U20" s="11">
        <f t="shared" si="13"/>
        <v>-11.6</v>
      </c>
      <c r="V20" s="11">
        <f t="shared" si="14"/>
        <v>0</v>
      </c>
      <c r="W20" s="11">
        <f t="shared" si="15"/>
        <v>0</v>
      </c>
      <c r="X20" s="11">
        <f t="shared" si="16"/>
        <v>0</v>
      </c>
      <c r="Y20" s="11">
        <f t="shared" si="17"/>
        <v>0</v>
      </c>
      <c r="Z20" s="11">
        <f t="shared" si="18"/>
        <v>0</v>
      </c>
      <c r="AA20" s="11">
        <f t="shared" si="19"/>
        <v>0</v>
      </c>
      <c r="AB20" s="11">
        <f t="shared" si="20"/>
        <v>0</v>
      </c>
      <c r="AC20" s="11">
        <f t="shared" si="21"/>
        <v>0</v>
      </c>
      <c r="AD20" s="11">
        <f t="shared" si="22"/>
        <v>0</v>
      </c>
      <c r="AE20" s="16">
        <f t="shared" si="23"/>
        <v>0</v>
      </c>
      <c r="AF20" s="30"/>
    </row>
    <row r="21" spans="1:32" ht="21.75" customHeight="1" x14ac:dyDescent="0.25">
      <c r="A21" s="12">
        <v>12</v>
      </c>
      <c r="B21" s="47" t="s">
        <v>37</v>
      </c>
      <c r="C21" s="18" t="s">
        <v>29</v>
      </c>
      <c r="D21" s="17">
        <v>98</v>
      </c>
      <c r="E21" s="17">
        <v>1.22</v>
      </c>
      <c r="F21" s="28" t="s">
        <v>25</v>
      </c>
      <c r="G21" s="15">
        <f>[1]TOTAL!G21+[2]TOTAL!G21+[3]TOTAL!G21+[4]TOTAL!G21+[5]TOTAL!G21+[6]TOTAL!G21+[7]TOTAL!G21+[8]TOTAL!G21+[9]TOTAL!G21+[10]TOTAL!G21+[11]TOTAL!G21+[12]TOTAL!G21+[13]TOTAL!G21+[14]TOTAL!G21+[15]TOTAL!G21+[16]TOTAL!G21+[17]TOTAL!G21+[18]TOTAL!G21+[19]TOTAL!G21+[20]TOTAL!G21+[21]TOTAL!G21+[22]TOTAL!G21</f>
        <v>0</v>
      </c>
      <c r="H21" s="8">
        <f>[1]TOTAL!H21+[2]TOTAL!H21+[3]TOTAL!H21+[4]TOTAL!H21+[5]TOTAL!H21+[6]TOTAL!H21+[7]TOTAL!H21+[8]TOTAL!H21+[9]TOTAL!H21+[10]TOTAL!H21+[11]TOTAL!H21+[12]TOTAL!H21+[13]TOTAL!H21+[14]TOTAL!H21+[15]TOTAL!H21+[16]TOTAL!H21+[17]TOTAL!H21+[18]TOTAL!H21+[19]TOTAL!H21+[20]TOTAL!H21+[21]TOTAL!H21+[22]TOTAL!H21</f>
        <v>0</v>
      </c>
      <c r="I21" s="8">
        <f>[1]TOTAL!I21+[2]TOTAL!I21+[3]TOTAL!I21+[4]TOTAL!I21+[5]TOTAL!I21+[6]TOTAL!I21+[7]TOTAL!I21+[8]TOTAL!I21+[9]TOTAL!I21+[10]TOTAL!I21+[11]TOTAL!I21+[12]TOTAL!I21+[13]TOTAL!I21+[14]TOTAL!I21+[15]TOTAL!I21+[16]TOTAL!I21+[17]TOTAL!I21+[18]TOTAL!I21+[19]TOTAL!I21+[20]TOTAL!I21+[21]TOTAL!I21+[22]TOTAL!I21</f>
        <v>0</v>
      </c>
      <c r="J21" s="8">
        <f>[1]TOTAL!J21+[2]TOTAL!J21+[3]TOTAL!J21+[4]TOTAL!J21+[5]TOTAL!J21+[6]TOTAL!J21+[7]TOTAL!J21+[8]TOTAL!J21+[9]TOTAL!J21+[10]TOTAL!J21+[11]TOTAL!J21+[12]TOTAL!J21+[13]TOTAL!J21+[14]TOTAL!J21+[15]TOTAL!J21+[16]TOTAL!J21+[17]TOTAL!J21+[18]TOTAL!J21+[19]TOTAL!J21+[20]TOTAL!J21+[21]TOTAL!J21+[22]TOTAL!J21</f>
        <v>0</v>
      </c>
      <c r="K21" s="8">
        <f>[1]TOTAL!K21+[2]TOTAL!K21+[3]TOTAL!K21+[4]TOTAL!K21+[5]TOTAL!K21+[6]TOTAL!K21+[7]TOTAL!K21+[8]TOTAL!K21+[9]TOTAL!K21+[10]TOTAL!K21+[11]TOTAL!K21+[12]TOTAL!K21+[13]TOTAL!K21+[14]TOTAL!K21+[15]TOTAL!K21+[16]TOTAL!K21+[17]TOTAL!K21+[18]TOTAL!K21+[19]TOTAL!K21+[20]TOTAL!K21+[21]TOTAL!K21+[22]TOTAL!K21</f>
        <v>0</v>
      </c>
      <c r="L21" s="8">
        <f>[1]TOTAL!L21+[2]TOTAL!L21+[3]TOTAL!L21+[4]TOTAL!L21+[5]TOTAL!L21+[6]TOTAL!L21+[7]TOTAL!L21+[8]TOTAL!L21+[9]TOTAL!L21+[10]TOTAL!L21+[11]TOTAL!L21+[12]TOTAL!L21+[13]TOTAL!L21+[14]TOTAL!L21+[15]TOTAL!L21+[16]TOTAL!L21+[17]TOTAL!L21+[18]TOTAL!L21+[19]TOTAL!L21+[20]TOTAL!L21+[21]TOTAL!L21+[22]TOTAL!L21</f>
        <v>0</v>
      </c>
      <c r="M21" s="8">
        <f>[1]TOTAL!M21+[2]TOTAL!M21+[3]TOTAL!M21+[4]TOTAL!M21+[5]TOTAL!M21+[6]TOTAL!M21+[7]TOTAL!M21+[8]TOTAL!M21+[9]TOTAL!M21+[10]TOTAL!M21+[11]TOTAL!M21+[12]TOTAL!M21+[13]TOTAL!M21+[14]TOTAL!M21+[15]TOTAL!M21+[16]TOTAL!M21+[17]TOTAL!M21+[18]TOTAL!M21+[19]TOTAL!M21+[20]TOTAL!M21+[21]TOTAL!M21+[22]TOTAL!M21</f>
        <v>0</v>
      </c>
      <c r="N21" s="8">
        <f>[1]TOTAL!N21+[2]TOTAL!N21+[3]TOTAL!N21+[4]TOTAL!N21+[5]TOTAL!N21+[6]TOTAL!N21+[7]TOTAL!N21+[8]TOTAL!N21+[9]TOTAL!N21+[10]TOTAL!N21+[11]TOTAL!N21+[12]TOTAL!N21+[13]TOTAL!N21+[14]TOTAL!N21+[15]TOTAL!N21+[16]TOTAL!N21+[17]TOTAL!N21+[18]TOTAL!N21+[19]TOTAL!N21+[20]TOTAL!N21+[21]TOTAL!N21+[22]TOTAL!N21</f>
        <v>0</v>
      </c>
      <c r="O21" s="8">
        <f>[1]TOTAL!O21+[2]TOTAL!O21+[3]TOTAL!O21+[4]TOTAL!O21+[5]TOTAL!O21+[6]TOTAL!O21+[7]TOTAL!O21+[8]TOTAL!O21+[9]TOTAL!O21+[10]TOTAL!O21+[11]TOTAL!O21+[12]TOTAL!O21+[13]TOTAL!O21+[14]TOTAL!O21+[15]TOTAL!O21+[16]TOTAL!O21+[17]TOTAL!O21+[18]TOTAL!O21+[19]TOTAL!O21+[20]TOTAL!O21+[21]TOTAL!O21+[22]TOTAL!O21</f>
        <v>0</v>
      </c>
      <c r="P21" s="8">
        <f>[1]TOTAL!P21+[2]TOTAL!P21+[3]TOTAL!P21+[4]TOTAL!P21+[5]TOTAL!P21+[6]TOTAL!P21+[7]TOTAL!P21+[8]TOTAL!P21+[9]TOTAL!P21+[10]TOTAL!P21+[11]TOTAL!P21+[12]TOTAL!P21+[13]TOTAL!P21+[14]TOTAL!P21+[15]TOTAL!P21+[16]TOTAL!P21+[17]TOTAL!P21+[18]TOTAL!P21+[19]TOTAL!P21+[20]TOTAL!P21+[21]TOTAL!P21+[22]TOTAL!P21</f>
        <v>0</v>
      </c>
      <c r="Q21" s="8">
        <f>[1]TOTAL!Q21+[2]TOTAL!Q21+[3]TOTAL!Q21+[4]TOTAL!Q21+[5]TOTAL!Q21+[6]TOTAL!Q21+[7]TOTAL!Q21+[8]TOTAL!Q21+[9]TOTAL!Q21+[10]TOTAL!Q21+[11]TOTAL!Q21+[12]TOTAL!Q21+[13]TOTAL!Q21+[14]TOTAL!Q21+[15]TOTAL!Q21+[16]TOTAL!Q21+[17]TOTAL!Q21+[18]TOTAL!Q21+[19]TOTAL!Q21+[20]TOTAL!Q21+[21]TOTAL!Q21+[22]TOTAL!Q21</f>
        <v>0</v>
      </c>
      <c r="R21" s="8">
        <f>[1]TOTAL!R21+[2]TOTAL!R21+[3]TOTAL!R21+[4]TOTAL!R21+[5]TOTAL!R21+[6]TOTAL!R21+[7]TOTAL!R21+[8]TOTAL!R21+[9]TOTAL!R21+[10]TOTAL!R21+[11]TOTAL!R21+[12]TOTAL!R21+[13]TOTAL!R21+[14]TOTAL!R21+[15]TOTAL!R21+[16]TOTAL!R21+[17]TOTAL!R21+[18]TOTAL!R21+[19]TOTAL!R21+[20]TOTAL!R21+[21]TOTAL!R21+[22]TOTAL!R21</f>
        <v>0</v>
      </c>
      <c r="S21" s="141">
        <f>[1]TOTAL!S21+[2]TOTAL!S21+[3]TOTAL!S21+[4]TOTAL!S21+[5]TOTAL!S21+[6]TOTAL!S21+[7]TOTAL!S21+[8]TOTAL!S21+[9]TOTAL!S21+[10]TOTAL!S21+[11]TOTAL!S21+[12]TOTAL!S21+[13]TOTAL!S21+[14]TOTAL!S21+[15]TOTAL!S21+[16]TOTAL!S21+[17]TOTAL!S21+[18]TOTAL!S21+[19]TOTAL!S21+[20]TOTAL!S21+[21]TOTAL!S21+[22]TOTAL!S21</f>
        <v>0</v>
      </c>
      <c r="T21" s="143">
        <f t="shared" si="12"/>
        <v>0</v>
      </c>
      <c r="U21" s="11">
        <f t="shared" si="13"/>
        <v>0</v>
      </c>
      <c r="V21" s="11">
        <f t="shared" si="14"/>
        <v>0</v>
      </c>
      <c r="W21" s="11">
        <f t="shared" si="15"/>
        <v>0</v>
      </c>
      <c r="X21" s="11">
        <f t="shared" si="16"/>
        <v>0</v>
      </c>
      <c r="Y21" s="11">
        <f t="shared" si="17"/>
        <v>0</v>
      </c>
      <c r="Z21" s="11">
        <f t="shared" si="18"/>
        <v>0</v>
      </c>
      <c r="AA21" s="11">
        <f t="shared" si="19"/>
        <v>0</v>
      </c>
      <c r="AB21" s="11">
        <f t="shared" si="20"/>
        <v>0</v>
      </c>
      <c r="AC21" s="11">
        <f t="shared" si="21"/>
        <v>0</v>
      </c>
      <c r="AD21" s="11">
        <f t="shared" si="22"/>
        <v>0</v>
      </c>
      <c r="AE21" s="16">
        <f t="shared" si="23"/>
        <v>0</v>
      </c>
      <c r="AF21" s="30"/>
    </row>
    <row r="22" spans="1:32" ht="21.75" customHeight="1" x14ac:dyDescent="0.25">
      <c r="A22" s="12">
        <v>13</v>
      </c>
      <c r="B22" s="46" t="s">
        <v>38</v>
      </c>
      <c r="C22" s="13" t="s">
        <v>29</v>
      </c>
      <c r="D22" s="17">
        <v>98</v>
      </c>
      <c r="E22" s="17">
        <v>1.83</v>
      </c>
      <c r="F22" s="28" t="s">
        <v>25</v>
      </c>
      <c r="G22" s="15">
        <f>[1]TOTAL!G22+[2]TOTAL!G22+[3]TOTAL!G22+[4]TOTAL!G22+[5]TOTAL!G22+[6]TOTAL!G22+[7]TOTAL!G22+[8]TOTAL!G22+[9]TOTAL!G22+[10]TOTAL!G22+[11]TOTAL!G22+[12]TOTAL!G22+[13]TOTAL!G22+[14]TOTAL!G22+[15]TOTAL!G22+[16]TOTAL!G22+[17]TOTAL!G22+[18]TOTAL!G22+[19]TOTAL!G22+[20]TOTAL!G22+[21]TOTAL!G22+[22]TOTAL!G22</f>
        <v>77.359000000000009</v>
      </c>
      <c r="H22" s="8">
        <f>[1]TOTAL!H22+[2]TOTAL!H22+[3]TOTAL!H22+[4]TOTAL!H22+[5]TOTAL!H22+[6]TOTAL!H22+[7]TOTAL!H22+[8]TOTAL!H22+[9]TOTAL!H22+[10]TOTAL!H22+[11]TOTAL!H22+[12]TOTAL!H22+[13]TOTAL!H22+[14]TOTAL!H22+[15]TOTAL!H22+[16]TOTAL!H22+[17]TOTAL!H22+[18]TOTAL!H22+[19]TOTAL!H22+[20]TOTAL!H22+[21]TOTAL!H22+[22]TOTAL!H22</f>
        <v>71.601000000000013</v>
      </c>
      <c r="I22" s="8">
        <f>[1]TOTAL!I22+[2]TOTAL!I22+[3]TOTAL!I22+[4]TOTAL!I22+[5]TOTAL!I22+[6]TOTAL!I22+[7]TOTAL!I22+[8]TOTAL!I22+[9]TOTAL!I22+[10]TOTAL!I22+[11]TOTAL!I22+[12]TOTAL!I22+[13]TOTAL!I22+[14]TOTAL!I22+[15]TOTAL!I22+[16]TOTAL!I22+[17]TOTAL!I22+[18]TOTAL!I22+[19]TOTAL!I22+[20]TOTAL!I22+[21]TOTAL!I22+[22]TOTAL!I22</f>
        <v>0</v>
      </c>
      <c r="J22" s="8">
        <f>[1]TOTAL!J22+[2]TOTAL!J22+[3]TOTAL!J22+[4]TOTAL!J22+[5]TOTAL!J22+[6]TOTAL!J22+[7]TOTAL!J22+[8]TOTAL!J22+[9]TOTAL!J22+[10]TOTAL!J22+[11]TOTAL!J22+[12]TOTAL!J22+[13]TOTAL!J22+[14]TOTAL!J22+[15]TOTAL!J22+[16]TOTAL!J22+[17]TOTAL!J22+[18]TOTAL!J22+[19]TOTAL!J22+[20]TOTAL!J22+[21]TOTAL!J22+[22]TOTAL!J22</f>
        <v>0</v>
      </c>
      <c r="K22" s="8">
        <f>[1]TOTAL!K22+[2]TOTAL!K22+[3]TOTAL!K22+[4]TOTAL!K22+[5]TOTAL!K22+[6]TOTAL!K22+[7]TOTAL!K22+[8]TOTAL!K22+[9]TOTAL!K22+[10]TOTAL!K22+[11]TOTAL!K22+[12]TOTAL!K22+[13]TOTAL!K22+[14]TOTAL!K22+[15]TOTAL!K22+[16]TOTAL!K22+[17]TOTAL!K22+[18]TOTAL!K22+[19]TOTAL!K22+[20]TOTAL!K22+[21]TOTAL!K22+[22]TOTAL!K22</f>
        <v>0</v>
      </c>
      <c r="L22" s="8">
        <f>[1]TOTAL!L22+[2]TOTAL!L22+[3]TOTAL!L22+[4]TOTAL!L22+[5]TOTAL!L22+[6]TOTAL!L22+[7]TOTAL!L22+[8]TOTAL!L22+[9]TOTAL!L22+[10]TOTAL!L22+[11]TOTAL!L22+[12]TOTAL!L22+[13]TOTAL!L22+[14]TOTAL!L22+[15]TOTAL!L22+[16]TOTAL!L22+[17]TOTAL!L22+[18]TOTAL!L22+[19]TOTAL!L22+[20]TOTAL!L22+[21]TOTAL!L22+[22]TOTAL!L22</f>
        <v>0</v>
      </c>
      <c r="M22" s="8">
        <f>[1]TOTAL!M22+[2]TOTAL!M22+[3]TOTAL!M22+[4]TOTAL!M22+[5]TOTAL!M22+[6]TOTAL!M22+[7]TOTAL!M22+[8]TOTAL!M22+[9]TOTAL!M22+[10]TOTAL!M22+[11]TOTAL!M22+[12]TOTAL!M22+[13]TOTAL!M22+[14]TOTAL!M22+[15]TOTAL!M22+[16]TOTAL!M22+[17]TOTAL!M22+[18]TOTAL!M22+[19]TOTAL!M22+[20]TOTAL!M22+[21]TOTAL!M22+[22]TOTAL!M22</f>
        <v>0</v>
      </c>
      <c r="N22" s="8">
        <f>[1]TOTAL!N22+[2]TOTAL!N22+[3]TOTAL!N22+[4]TOTAL!N22+[5]TOTAL!N22+[6]TOTAL!N22+[7]TOTAL!N22+[8]TOTAL!N22+[9]TOTAL!N22+[10]TOTAL!N22+[11]TOTAL!N22+[12]TOTAL!N22+[13]TOTAL!N22+[14]TOTAL!N22+[15]TOTAL!N22+[16]TOTAL!N22+[17]TOTAL!N22+[18]TOTAL!N22+[19]TOTAL!N22+[20]TOTAL!N22+[21]TOTAL!N22+[22]TOTAL!N22</f>
        <v>0</v>
      </c>
      <c r="O22" s="8">
        <f>[1]TOTAL!O22+[2]TOTAL!O22+[3]TOTAL!O22+[4]TOTAL!O22+[5]TOTAL!O22+[6]TOTAL!O22+[7]TOTAL!O22+[8]TOTAL!O22+[9]TOTAL!O22+[10]TOTAL!O22+[11]TOTAL!O22+[12]TOTAL!O22+[13]TOTAL!O22+[14]TOTAL!O22+[15]TOTAL!O22+[16]TOTAL!O22+[17]TOTAL!O22+[18]TOTAL!O22+[19]TOTAL!O22+[20]TOTAL!O22+[21]TOTAL!O22+[22]TOTAL!O22</f>
        <v>0</v>
      </c>
      <c r="P22" s="8">
        <f>[1]TOTAL!P22+[2]TOTAL!P22+[3]TOTAL!P22+[4]TOTAL!P22+[5]TOTAL!P22+[6]TOTAL!P22+[7]TOTAL!P22+[8]TOTAL!P22+[9]TOTAL!P22+[10]TOTAL!P22+[11]TOTAL!P22+[12]TOTAL!P22+[13]TOTAL!P22+[14]TOTAL!P22+[15]TOTAL!P22+[16]TOTAL!P22+[17]TOTAL!P22+[18]TOTAL!P22+[19]TOTAL!P22+[20]TOTAL!P22+[21]TOTAL!P22+[22]TOTAL!P22</f>
        <v>0</v>
      </c>
      <c r="Q22" s="8">
        <f>[1]TOTAL!Q22+[2]TOTAL!Q22+[3]TOTAL!Q22+[4]TOTAL!Q22+[5]TOTAL!Q22+[6]TOTAL!Q22+[7]TOTAL!Q22+[8]TOTAL!Q22+[9]TOTAL!Q22+[10]TOTAL!Q22+[11]TOTAL!Q22+[12]TOTAL!Q22+[13]TOTAL!Q22+[14]TOTAL!Q22+[15]TOTAL!Q22+[16]TOTAL!Q22+[17]TOTAL!Q22+[18]TOTAL!Q22+[19]TOTAL!Q22+[20]TOTAL!Q22+[21]TOTAL!Q22+[22]TOTAL!Q22</f>
        <v>0</v>
      </c>
      <c r="R22" s="8">
        <f>[1]TOTAL!R22+[2]TOTAL!R22+[3]TOTAL!R22+[4]TOTAL!R22+[5]TOTAL!R22+[6]TOTAL!R22+[7]TOTAL!R22+[8]TOTAL!R22+[9]TOTAL!R22+[10]TOTAL!R22+[11]TOTAL!R22+[12]TOTAL!R22+[13]TOTAL!R22+[14]TOTAL!R22+[15]TOTAL!R22+[16]TOTAL!R22+[17]TOTAL!R22+[18]TOTAL!R22+[19]TOTAL!R22+[20]TOTAL!R22+[21]TOTAL!R22+[22]TOTAL!R22</f>
        <v>0</v>
      </c>
      <c r="S22" s="141">
        <f>[1]TOTAL!S22+[2]TOTAL!S22+[3]TOTAL!S22+[4]TOTAL!S22+[5]TOTAL!S22+[6]TOTAL!S22+[7]TOTAL!S22+[8]TOTAL!S22+[9]TOTAL!S22+[10]TOTAL!S22+[11]TOTAL!S22+[12]TOTAL!S22+[13]TOTAL!S22+[14]TOTAL!S22+[15]TOTAL!S22+[16]TOTAL!S22+[17]TOTAL!S22+[18]TOTAL!S22+[19]TOTAL!S22+[20]TOTAL!S22+[21]TOTAL!S22+[22]TOTAL!S22</f>
        <v>0</v>
      </c>
      <c r="T22" s="143">
        <f t="shared" si="12"/>
        <v>-5.7579999999999956</v>
      </c>
      <c r="U22" s="11">
        <f t="shared" si="13"/>
        <v>-71.601000000000013</v>
      </c>
      <c r="V22" s="11">
        <f t="shared" si="14"/>
        <v>0</v>
      </c>
      <c r="W22" s="11">
        <f t="shared" si="15"/>
        <v>0</v>
      </c>
      <c r="X22" s="11">
        <f t="shared" si="16"/>
        <v>0</v>
      </c>
      <c r="Y22" s="11">
        <f t="shared" si="17"/>
        <v>0</v>
      </c>
      <c r="Z22" s="11">
        <f t="shared" si="18"/>
        <v>0</v>
      </c>
      <c r="AA22" s="11">
        <f t="shared" si="19"/>
        <v>0</v>
      </c>
      <c r="AB22" s="11">
        <f t="shared" si="20"/>
        <v>0</v>
      </c>
      <c r="AC22" s="11">
        <f t="shared" si="21"/>
        <v>0</v>
      </c>
      <c r="AD22" s="11">
        <f t="shared" si="22"/>
        <v>0</v>
      </c>
      <c r="AE22" s="16">
        <f t="shared" si="23"/>
        <v>0</v>
      </c>
      <c r="AF22" s="30"/>
    </row>
    <row r="23" spans="1:32" ht="21.75" customHeight="1" x14ac:dyDescent="0.25">
      <c r="A23" s="12">
        <v>14</v>
      </c>
      <c r="B23" s="46" t="s">
        <v>39</v>
      </c>
      <c r="C23" s="13" t="s">
        <v>40</v>
      </c>
      <c r="D23" s="17">
        <v>99</v>
      </c>
      <c r="E23" s="17">
        <v>1.08</v>
      </c>
      <c r="F23" s="28" t="s">
        <v>25</v>
      </c>
      <c r="G23" s="15">
        <f>[1]TOTAL!G23+[2]TOTAL!G23+[3]TOTAL!G23+[4]TOTAL!G23+[5]TOTAL!G23+[6]TOTAL!G23+[7]TOTAL!G23+[8]TOTAL!G23+[9]TOTAL!G23+[10]TOTAL!G23+[11]TOTAL!G23+[12]TOTAL!G23+[13]TOTAL!G23+[14]TOTAL!G23+[15]TOTAL!G23+[16]TOTAL!G23+[17]TOTAL!G23+[18]TOTAL!G23+[19]TOTAL!G23+[20]TOTAL!G23+[21]TOTAL!G23+[22]TOTAL!G23</f>
        <v>31.09</v>
      </c>
      <c r="H23" s="8">
        <f>[1]TOTAL!H23+[2]TOTAL!H23+[3]TOTAL!H23+[4]TOTAL!H23+[5]TOTAL!H23+[6]TOTAL!H23+[7]TOTAL!H23+[8]TOTAL!H23+[9]TOTAL!H23+[10]TOTAL!H23+[11]TOTAL!H23+[12]TOTAL!H23+[13]TOTAL!H23+[14]TOTAL!H23+[15]TOTAL!H23+[16]TOTAL!H23+[17]TOTAL!H23+[18]TOTAL!H23+[19]TOTAL!H23+[20]TOTAL!H23+[21]TOTAL!H23+[22]TOTAL!H23</f>
        <v>29.09</v>
      </c>
      <c r="I23" s="8">
        <f>[1]TOTAL!I23+[2]TOTAL!I23+[3]TOTAL!I23+[4]TOTAL!I23+[5]TOTAL!I23+[6]TOTAL!I23+[7]TOTAL!I23+[8]TOTAL!I23+[9]TOTAL!I23+[10]TOTAL!I23+[11]TOTAL!I23+[12]TOTAL!I23+[13]TOTAL!I23+[14]TOTAL!I23+[15]TOTAL!I23+[16]TOTAL!I23+[17]TOTAL!I23+[18]TOTAL!I23+[19]TOTAL!I23+[20]TOTAL!I23+[21]TOTAL!I23+[22]TOTAL!I23</f>
        <v>0</v>
      </c>
      <c r="J23" s="8">
        <f>[1]TOTAL!J23+[2]TOTAL!J23+[3]TOTAL!J23+[4]TOTAL!J23+[5]TOTAL!J23+[6]TOTAL!J23+[7]TOTAL!J23+[8]TOTAL!J23+[9]TOTAL!J23+[10]TOTAL!J23+[11]TOTAL!J23+[12]TOTAL!J23+[13]TOTAL!J23+[14]TOTAL!J23+[15]TOTAL!J23+[16]TOTAL!J23+[17]TOTAL!J23+[18]TOTAL!J23+[19]TOTAL!J23+[20]TOTAL!J23+[21]TOTAL!J23+[22]TOTAL!J23</f>
        <v>0</v>
      </c>
      <c r="K23" s="8">
        <f>[1]TOTAL!K23+[2]TOTAL!K23+[3]TOTAL!K23+[4]TOTAL!K23+[5]TOTAL!K23+[6]TOTAL!K23+[7]TOTAL!K23+[8]TOTAL!K23+[9]TOTAL!K23+[10]TOTAL!K23+[11]TOTAL!K23+[12]TOTAL!K23+[13]TOTAL!K23+[14]TOTAL!K23+[15]TOTAL!K23+[16]TOTAL!K23+[17]TOTAL!K23+[18]TOTAL!K23+[19]TOTAL!K23+[20]TOTAL!K23+[21]TOTAL!K23+[22]TOTAL!K23</f>
        <v>0</v>
      </c>
      <c r="L23" s="8">
        <f>[1]TOTAL!L23+[2]TOTAL!L23+[3]TOTAL!L23+[4]TOTAL!L23+[5]TOTAL!L23+[6]TOTAL!L23+[7]TOTAL!L23+[8]TOTAL!L23+[9]TOTAL!L23+[10]TOTAL!L23+[11]TOTAL!L23+[12]TOTAL!L23+[13]TOTAL!L23+[14]TOTAL!L23+[15]TOTAL!L23+[16]TOTAL!L23+[17]TOTAL!L23+[18]TOTAL!L23+[19]TOTAL!L23+[20]TOTAL!L23+[21]TOTAL!L23+[22]TOTAL!L23</f>
        <v>0</v>
      </c>
      <c r="M23" s="8">
        <f>[1]TOTAL!M23+[2]TOTAL!M23+[3]TOTAL!M23+[4]TOTAL!M23+[5]TOTAL!M23+[6]TOTAL!M23+[7]TOTAL!M23+[8]TOTAL!M23+[9]TOTAL!M23+[10]TOTAL!M23+[11]TOTAL!M23+[12]TOTAL!M23+[13]TOTAL!M23+[14]TOTAL!M23+[15]TOTAL!M23+[16]TOTAL!M23+[17]TOTAL!M23+[18]TOTAL!M23+[19]TOTAL!M23+[20]TOTAL!M23+[21]TOTAL!M23+[22]TOTAL!M23</f>
        <v>0</v>
      </c>
      <c r="N23" s="8">
        <f>[1]TOTAL!N23+[2]TOTAL!N23+[3]TOTAL!N23+[4]TOTAL!N23+[5]TOTAL!N23+[6]TOTAL!N23+[7]TOTAL!N23+[8]TOTAL!N23+[9]TOTAL!N23+[10]TOTAL!N23+[11]TOTAL!N23+[12]TOTAL!N23+[13]TOTAL!N23+[14]TOTAL!N23+[15]TOTAL!N23+[16]TOTAL!N23+[17]TOTAL!N23+[18]TOTAL!N23+[19]TOTAL!N23+[20]TOTAL!N23+[21]TOTAL!N23+[22]TOTAL!N23</f>
        <v>0</v>
      </c>
      <c r="O23" s="8">
        <f>[1]TOTAL!O23+[2]TOTAL!O23+[3]TOTAL!O23+[4]TOTAL!O23+[5]TOTAL!O23+[6]TOTAL!O23+[7]TOTAL!O23+[8]TOTAL!O23+[9]TOTAL!O23+[10]TOTAL!O23+[11]TOTAL!O23+[12]TOTAL!O23+[13]TOTAL!O23+[14]TOTAL!O23+[15]TOTAL!O23+[16]TOTAL!O23+[17]TOTAL!O23+[18]TOTAL!O23+[19]TOTAL!O23+[20]TOTAL!O23+[21]TOTAL!O23+[22]TOTAL!O23</f>
        <v>0</v>
      </c>
      <c r="P23" s="8">
        <f>[1]TOTAL!P23+[2]TOTAL!P23+[3]TOTAL!P23+[4]TOTAL!P23+[5]TOTAL!P23+[6]TOTAL!P23+[7]TOTAL!P23+[8]TOTAL!P23+[9]TOTAL!P23+[10]TOTAL!P23+[11]TOTAL!P23+[12]TOTAL!P23+[13]TOTAL!P23+[14]TOTAL!P23+[15]TOTAL!P23+[16]TOTAL!P23+[17]TOTAL!P23+[18]TOTAL!P23+[19]TOTAL!P23+[20]TOTAL!P23+[21]TOTAL!P23+[22]TOTAL!P23</f>
        <v>0</v>
      </c>
      <c r="Q23" s="8">
        <f>[1]TOTAL!Q23+[2]TOTAL!Q23+[3]TOTAL!Q23+[4]TOTAL!Q23+[5]TOTAL!Q23+[6]TOTAL!Q23+[7]TOTAL!Q23+[8]TOTAL!Q23+[9]TOTAL!Q23+[10]TOTAL!Q23+[11]TOTAL!Q23+[12]TOTAL!Q23+[13]TOTAL!Q23+[14]TOTAL!Q23+[15]TOTAL!Q23+[16]TOTAL!Q23+[17]TOTAL!Q23+[18]TOTAL!Q23+[19]TOTAL!Q23+[20]TOTAL!Q23+[21]TOTAL!Q23+[22]TOTAL!Q23</f>
        <v>0</v>
      </c>
      <c r="R23" s="8">
        <f>[1]TOTAL!R23+[2]TOTAL!R23+[3]TOTAL!R23+[4]TOTAL!R23+[5]TOTAL!R23+[6]TOTAL!R23+[7]TOTAL!R23+[8]TOTAL!R23+[9]TOTAL!R23+[10]TOTAL!R23+[11]TOTAL!R23+[12]TOTAL!R23+[13]TOTAL!R23+[14]TOTAL!R23+[15]TOTAL!R23+[16]TOTAL!R23+[17]TOTAL!R23+[18]TOTAL!R23+[19]TOTAL!R23+[20]TOTAL!R23+[21]TOTAL!R23+[22]TOTAL!R23</f>
        <v>0</v>
      </c>
      <c r="S23" s="141">
        <f>[1]TOTAL!S23+[2]TOTAL!S23+[3]TOTAL!S23+[4]TOTAL!S23+[5]TOTAL!S23+[6]TOTAL!S23+[7]TOTAL!S23+[8]TOTAL!S23+[9]TOTAL!S23+[10]TOTAL!S23+[11]TOTAL!S23+[12]TOTAL!S23+[13]TOTAL!S23+[14]TOTAL!S23+[15]TOTAL!S23+[16]TOTAL!S23+[17]TOTAL!S23+[18]TOTAL!S23+[19]TOTAL!S23+[20]TOTAL!S23+[21]TOTAL!S23+[22]TOTAL!S23</f>
        <v>0</v>
      </c>
      <c r="T23" s="143">
        <f t="shared" si="12"/>
        <v>-2</v>
      </c>
      <c r="U23" s="11">
        <f t="shared" si="13"/>
        <v>-29.09</v>
      </c>
      <c r="V23" s="11">
        <f t="shared" si="14"/>
        <v>0</v>
      </c>
      <c r="W23" s="11">
        <f t="shared" si="15"/>
        <v>0</v>
      </c>
      <c r="X23" s="11">
        <f t="shared" si="16"/>
        <v>0</v>
      </c>
      <c r="Y23" s="11">
        <f t="shared" si="17"/>
        <v>0</v>
      </c>
      <c r="Z23" s="11">
        <f t="shared" si="18"/>
        <v>0</v>
      </c>
      <c r="AA23" s="11">
        <f t="shared" si="19"/>
        <v>0</v>
      </c>
      <c r="AB23" s="11">
        <f t="shared" si="20"/>
        <v>0</v>
      </c>
      <c r="AC23" s="11">
        <f t="shared" si="21"/>
        <v>0</v>
      </c>
      <c r="AD23" s="11">
        <f t="shared" si="22"/>
        <v>0</v>
      </c>
      <c r="AE23" s="16">
        <f t="shared" si="23"/>
        <v>0</v>
      </c>
      <c r="AF23" s="30"/>
    </row>
    <row r="24" spans="1:32" ht="21.75" customHeight="1" x14ac:dyDescent="0.25">
      <c r="A24" s="12">
        <v>15</v>
      </c>
      <c r="B24" s="46" t="s">
        <v>41</v>
      </c>
      <c r="C24" s="13" t="s">
        <v>42</v>
      </c>
      <c r="D24" s="17">
        <v>100</v>
      </c>
      <c r="E24" s="17">
        <v>2.17</v>
      </c>
      <c r="F24" s="28" t="s">
        <v>31</v>
      </c>
      <c r="G24" s="15">
        <f>[1]TOTAL!G24+[2]TOTAL!G24+[3]TOTAL!G24+[4]TOTAL!G24+[5]TOTAL!G24+[6]TOTAL!G24+[7]TOTAL!G24+[8]TOTAL!G24+[9]TOTAL!G24+[10]TOTAL!G24+[11]TOTAL!G24+[12]TOTAL!G24+[13]TOTAL!G24+[14]TOTAL!G24+[15]TOTAL!G24+[16]TOTAL!G24+[17]TOTAL!G24+[18]TOTAL!G24+[19]TOTAL!G24+[20]TOTAL!G24+[21]TOTAL!G24+[22]TOTAL!G24</f>
        <v>6.67</v>
      </c>
      <c r="H24" s="8">
        <f>[1]TOTAL!H24+[2]TOTAL!H24+[3]TOTAL!H24+[4]TOTAL!H24+[5]TOTAL!H24+[6]TOTAL!H24+[7]TOTAL!H24+[8]TOTAL!H24+[9]TOTAL!H24+[10]TOTAL!H24+[11]TOTAL!H24+[12]TOTAL!H24+[13]TOTAL!H24+[14]TOTAL!H24+[15]TOTAL!H24+[16]TOTAL!H24+[17]TOTAL!H24+[18]TOTAL!H24+[19]TOTAL!H24+[20]TOTAL!H24+[21]TOTAL!H24+[22]TOTAL!H24</f>
        <v>6.67</v>
      </c>
      <c r="I24" s="8">
        <f>[1]TOTAL!I24+[2]TOTAL!I24+[3]TOTAL!I24+[4]TOTAL!I24+[5]TOTAL!I24+[6]TOTAL!I24+[7]TOTAL!I24+[8]TOTAL!I24+[9]TOTAL!I24+[10]TOTAL!I24+[11]TOTAL!I24+[12]TOTAL!I24+[13]TOTAL!I24+[14]TOTAL!I24+[15]TOTAL!I24+[16]TOTAL!I24+[17]TOTAL!I24+[18]TOTAL!I24+[19]TOTAL!I24+[20]TOTAL!I24+[21]TOTAL!I24+[22]TOTAL!I24</f>
        <v>0</v>
      </c>
      <c r="J24" s="8">
        <f>[1]TOTAL!J24+[2]TOTAL!J24+[3]TOTAL!J24+[4]TOTAL!J24+[5]TOTAL!J24+[6]TOTAL!J24+[7]TOTAL!J24+[8]TOTAL!J24+[9]TOTAL!J24+[10]TOTAL!J24+[11]TOTAL!J24+[12]TOTAL!J24+[13]TOTAL!J24+[14]TOTAL!J24+[15]TOTAL!J24+[16]TOTAL!J24+[17]TOTAL!J24+[18]TOTAL!J24+[19]TOTAL!J24+[20]TOTAL!J24+[21]TOTAL!J24+[22]TOTAL!J24</f>
        <v>0</v>
      </c>
      <c r="K24" s="8">
        <f>[1]TOTAL!K24+[2]TOTAL!K24+[3]TOTAL!K24+[4]TOTAL!K24+[5]TOTAL!K24+[6]TOTAL!K24+[7]TOTAL!K24+[8]TOTAL!K24+[9]TOTAL!K24+[10]TOTAL!K24+[11]TOTAL!K24+[12]TOTAL!K24+[13]TOTAL!K24+[14]TOTAL!K24+[15]TOTAL!K24+[16]TOTAL!K24+[17]TOTAL!K24+[18]TOTAL!K24+[19]TOTAL!K24+[20]TOTAL!K24+[21]TOTAL!K24+[22]TOTAL!K24</f>
        <v>0</v>
      </c>
      <c r="L24" s="8">
        <f>[1]TOTAL!L24+[2]TOTAL!L24+[3]TOTAL!L24+[4]TOTAL!L24+[5]TOTAL!L24+[6]TOTAL!L24+[7]TOTAL!L24+[8]TOTAL!L24+[9]TOTAL!L24+[10]TOTAL!L24+[11]TOTAL!L24+[12]TOTAL!L24+[13]TOTAL!L24+[14]TOTAL!L24+[15]TOTAL!L24+[16]TOTAL!L24+[17]TOTAL!L24+[18]TOTAL!L24+[19]TOTAL!L24+[20]TOTAL!L24+[21]TOTAL!L24+[22]TOTAL!L24</f>
        <v>0</v>
      </c>
      <c r="M24" s="8">
        <f>[1]TOTAL!M24+[2]TOTAL!M24+[3]TOTAL!M24+[4]TOTAL!M24+[5]TOTAL!M24+[6]TOTAL!M24+[7]TOTAL!M24+[8]TOTAL!M24+[9]TOTAL!M24+[10]TOTAL!M24+[11]TOTAL!M24+[12]TOTAL!M24+[13]TOTAL!M24+[14]TOTAL!M24+[15]TOTAL!M24+[16]TOTAL!M24+[17]TOTAL!M24+[18]TOTAL!M24+[19]TOTAL!M24+[20]TOTAL!M24+[21]TOTAL!M24+[22]TOTAL!M24</f>
        <v>0</v>
      </c>
      <c r="N24" s="8">
        <f>[1]TOTAL!N24+[2]TOTAL!N24+[3]TOTAL!N24+[4]TOTAL!N24+[5]TOTAL!N24+[6]TOTAL!N24+[7]TOTAL!N24+[8]TOTAL!N24+[9]TOTAL!N24+[10]TOTAL!N24+[11]TOTAL!N24+[12]TOTAL!N24+[13]TOTAL!N24+[14]TOTAL!N24+[15]TOTAL!N24+[16]TOTAL!N24+[17]TOTAL!N24+[18]TOTAL!N24+[19]TOTAL!N24+[20]TOTAL!N24+[21]TOTAL!N24+[22]TOTAL!N24</f>
        <v>0</v>
      </c>
      <c r="O24" s="8">
        <f>[1]TOTAL!O24+[2]TOTAL!O24+[3]TOTAL!O24+[4]TOTAL!O24+[5]TOTAL!O24+[6]TOTAL!O24+[7]TOTAL!O24+[8]TOTAL!O24+[9]TOTAL!O24+[10]TOTAL!O24+[11]TOTAL!O24+[12]TOTAL!O24+[13]TOTAL!O24+[14]TOTAL!O24+[15]TOTAL!O24+[16]TOTAL!O24+[17]TOTAL!O24+[18]TOTAL!O24+[19]TOTAL!O24+[20]TOTAL!O24+[21]TOTAL!O24+[22]TOTAL!O24</f>
        <v>0</v>
      </c>
      <c r="P24" s="8">
        <f>[1]TOTAL!P24+[2]TOTAL!P24+[3]TOTAL!P24+[4]TOTAL!P24+[5]TOTAL!P24+[6]TOTAL!P24+[7]TOTAL!P24+[8]TOTAL!P24+[9]TOTAL!P24+[10]TOTAL!P24+[11]TOTAL!P24+[12]TOTAL!P24+[13]TOTAL!P24+[14]TOTAL!P24+[15]TOTAL!P24+[16]TOTAL!P24+[17]TOTAL!P24+[18]TOTAL!P24+[19]TOTAL!P24+[20]TOTAL!P24+[21]TOTAL!P24+[22]TOTAL!P24</f>
        <v>0</v>
      </c>
      <c r="Q24" s="8">
        <f>[1]TOTAL!Q24+[2]TOTAL!Q24+[3]TOTAL!Q24+[4]TOTAL!Q24+[5]TOTAL!Q24+[6]TOTAL!Q24+[7]TOTAL!Q24+[8]TOTAL!Q24+[9]TOTAL!Q24+[10]TOTAL!Q24+[11]TOTAL!Q24+[12]TOTAL!Q24+[13]TOTAL!Q24+[14]TOTAL!Q24+[15]TOTAL!Q24+[16]TOTAL!Q24+[17]TOTAL!Q24+[18]TOTAL!Q24+[19]TOTAL!Q24+[20]TOTAL!Q24+[21]TOTAL!Q24+[22]TOTAL!Q24</f>
        <v>0</v>
      </c>
      <c r="R24" s="8">
        <f>[1]TOTAL!R24+[2]TOTAL!R24+[3]TOTAL!R24+[4]TOTAL!R24+[5]TOTAL!R24+[6]TOTAL!R24+[7]TOTAL!R24+[8]TOTAL!R24+[9]TOTAL!R24+[10]TOTAL!R24+[11]TOTAL!R24+[12]TOTAL!R24+[13]TOTAL!R24+[14]TOTAL!R24+[15]TOTAL!R24+[16]TOTAL!R24+[17]TOTAL!R24+[18]TOTAL!R24+[19]TOTAL!R24+[20]TOTAL!R24+[21]TOTAL!R24+[22]TOTAL!R24</f>
        <v>0</v>
      </c>
      <c r="S24" s="141">
        <f>[1]TOTAL!S24+[2]TOTAL!S24+[3]TOTAL!S24+[4]TOTAL!S24+[5]TOTAL!S24+[6]TOTAL!S24+[7]TOTAL!S24+[8]TOTAL!S24+[9]TOTAL!S24+[10]TOTAL!S24+[11]TOTAL!S24+[12]TOTAL!S24+[13]TOTAL!S24+[14]TOTAL!S24+[15]TOTAL!S24+[16]TOTAL!S24+[17]TOTAL!S24+[18]TOTAL!S24+[19]TOTAL!S24+[20]TOTAL!S24+[21]TOTAL!S24+[22]TOTAL!S24</f>
        <v>0</v>
      </c>
      <c r="T24" s="143">
        <f t="shared" si="12"/>
        <v>0</v>
      </c>
      <c r="U24" s="11">
        <f t="shared" si="13"/>
        <v>-6.67</v>
      </c>
      <c r="V24" s="11">
        <f t="shared" si="14"/>
        <v>0</v>
      </c>
      <c r="W24" s="11">
        <f t="shared" si="15"/>
        <v>0</v>
      </c>
      <c r="X24" s="11">
        <f t="shared" si="16"/>
        <v>0</v>
      </c>
      <c r="Y24" s="11">
        <f t="shared" si="17"/>
        <v>0</v>
      </c>
      <c r="Z24" s="11">
        <f t="shared" si="18"/>
        <v>0</v>
      </c>
      <c r="AA24" s="11">
        <f t="shared" si="19"/>
        <v>0</v>
      </c>
      <c r="AB24" s="11">
        <f t="shared" si="20"/>
        <v>0</v>
      </c>
      <c r="AC24" s="11">
        <f t="shared" si="21"/>
        <v>0</v>
      </c>
      <c r="AD24" s="11">
        <f t="shared" si="22"/>
        <v>0</v>
      </c>
      <c r="AE24" s="16">
        <f t="shared" si="23"/>
        <v>0</v>
      </c>
      <c r="AF24" s="30"/>
    </row>
    <row r="25" spans="1:32" ht="21.75" customHeight="1" x14ac:dyDescent="0.25">
      <c r="A25" s="12">
        <v>16</v>
      </c>
      <c r="B25" s="46" t="s">
        <v>43</v>
      </c>
      <c r="C25" s="13" t="s">
        <v>40</v>
      </c>
      <c r="D25" s="17">
        <v>98</v>
      </c>
      <c r="E25" s="17">
        <v>1.07</v>
      </c>
      <c r="F25" s="28" t="s">
        <v>31</v>
      </c>
      <c r="G25" s="15">
        <f>[1]TOTAL!G25+[2]TOTAL!G25+[3]TOTAL!G25+[4]TOTAL!G25+[5]TOTAL!G25+[6]TOTAL!G25+[7]TOTAL!G25+[8]TOTAL!G25+[9]TOTAL!G25+[10]TOTAL!G25+[11]TOTAL!G25+[12]TOTAL!G25+[13]TOTAL!G25+[14]TOTAL!G25+[15]TOTAL!G25+[16]TOTAL!G25+[17]TOTAL!G25+[18]TOTAL!G25+[19]TOTAL!G25+[20]TOTAL!G25+[21]TOTAL!G25+[22]TOTAL!G25</f>
        <v>0.10300000000000001</v>
      </c>
      <c r="H25" s="8">
        <f>[1]TOTAL!H25+[2]TOTAL!H25+[3]TOTAL!H25+[4]TOTAL!H25+[5]TOTAL!H25+[6]TOTAL!H25+[7]TOTAL!H25+[8]TOTAL!H25+[9]TOTAL!H25+[10]TOTAL!H25+[11]TOTAL!H25+[12]TOTAL!H25+[13]TOTAL!H25+[14]TOTAL!H25+[15]TOTAL!H25+[16]TOTAL!H25+[17]TOTAL!H25+[18]TOTAL!H25+[19]TOTAL!H25+[20]TOTAL!H25+[21]TOTAL!H25+[22]TOTAL!H25</f>
        <v>0.10300000000000001</v>
      </c>
      <c r="I25" s="8">
        <f>[1]TOTAL!I25+[2]TOTAL!I25+[3]TOTAL!I25+[4]TOTAL!I25+[5]TOTAL!I25+[6]TOTAL!I25+[7]TOTAL!I25+[8]TOTAL!I25+[9]TOTAL!I25+[10]TOTAL!I25+[11]TOTAL!I25+[12]TOTAL!I25+[13]TOTAL!I25+[14]TOTAL!I25+[15]TOTAL!I25+[16]TOTAL!I25+[17]TOTAL!I25+[18]TOTAL!I25+[19]TOTAL!I25+[20]TOTAL!I25+[21]TOTAL!I25+[22]TOTAL!I25</f>
        <v>0</v>
      </c>
      <c r="J25" s="8">
        <f>[1]TOTAL!J25+[2]TOTAL!J25+[3]TOTAL!J25+[4]TOTAL!J25+[5]TOTAL!J25+[6]TOTAL!J25+[7]TOTAL!J25+[8]TOTAL!J25+[9]TOTAL!J25+[10]TOTAL!J25+[11]TOTAL!J25+[12]TOTAL!J25+[13]TOTAL!J25+[14]TOTAL!J25+[15]TOTAL!J25+[16]TOTAL!J25+[17]TOTAL!J25+[18]TOTAL!J25+[19]TOTAL!J25+[20]TOTAL!J25+[21]TOTAL!J25+[22]TOTAL!J25</f>
        <v>0</v>
      </c>
      <c r="K25" s="8">
        <f>[1]TOTAL!K25+[2]TOTAL!K25+[3]TOTAL!K25+[4]TOTAL!K25+[5]TOTAL!K25+[6]TOTAL!K25+[7]TOTAL!K25+[8]TOTAL!K25+[9]TOTAL!K25+[10]TOTAL!K25+[11]TOTAL!K25+[12]TOTAL!K25+[13]TOTAL!K25+[14]TOTAL!K25+[15]TOTAL!K25+[16]TOTAL!K25+[17]TOTAL!K25+[18]TOTAL!K25+[19]TOTAL!K25+[20]TOTAL!K25+[21]TOTAL!K25+[22]TOTAL!K25</f>
        <v>0</v>
      </c>
      <c r="L25" s="8">
        <f>[1]TOTAL!L25+[2]TOTAL!L25+[3]TOTAL!L25+[4]TOTAL!L25+[5]TOTAL!L25+[6]TOTAL!L25+[7]TOTAL!L25+[8]TOTAL!L25+[9]TOTAL!L25+[10]TOTAL!L25+[11]TOTAL!L25+[12]TOTAL!L25+[13]TOTAL!L25+[14]TOTAL!L25+[15]TOTAL!L25+[16]TOTAL!L25+[17]TOTAL!L25+[18]TOTAL!L25+[19]TOTAL!L25+[20]TOTAL!L25+[21]TOTAL!L25+[22]TOTAL!L25</f>
        <v>0</v>
      </c>
      <c r="M25" s="8">
        <f>[1]TOTAL!M25+[2]TOTAL!M25+[3]TOTAL!M25+[4]TOTAL!M25+[5]TOTAL!M25+[6]TOTAL!M25+[7]TOTAL!M25+[8]TOTAL!M25+[9]TOTAL!M25+[10]TOTAL!M25+[11]TOTAL!M25+[12]TOTAL!M25+[13]TOTAL!M25+[14]TOTAL!M25+[15]TOTAL!M25+[16]TOTAL!M25+[17]TOTAL!M25+[18]TOTAL!M25+[19]TOTAL!M25+[20]TOTAL!M25+[21]TOTAL!M25+[22]TOTAL!M25</f>
        <v>0</v>
      </c>
      <c r="N25" s="8">
        <f>[1]TOTAL!N25+[2]TOTAL!N25+[3]TOTAL!N25+[4]TOTAL!N25+[5]TOTAL!N25+[6]TOTAL!N25+[7]TOTAL!N25+[8]TOTAL!N25+[9]TOTAL!N25+[10]TOTAL!N25+[11]TOTAL!N25+[12]TOTAL!N25+[13]TOTAL!N25+[14]TOTAL!N25+[15]TOTAL!N25+[16]TOTAL!N25+[17]TOTAL!N25+[18]TOTAL!N25+[19]TOTAL!N25+[20]TOTAL!N25+[21]TOTAL!N25+[22]TOTAL!N25</f>
        <v>0</v>
      </c>
      <c r="O25" s="8">
        <f>[1]TOTAL!O25+[2]TOTAL!O25+[3]TOTAL!O25+[4]TOTAL!O25+[5]TOTAL!O25+[6]TOTAL!O25+[7]TOTAL!O25+[8]TOTAL!O25+[9]TOTAL!O25+[10]TOTAL!O25+[11]TOTAL!O25+[12]TOTAL!O25+[13]TOTAL!O25+[14]TOTAL!O25+[15]TOTAL!O25+[16]TOTAL!O25+[17]TOTAL!O25+[18]TOTAL!O25+[19]TOTAL!O25+[20]TOTAL!O25+[21]TOTAL!O25+[22]TOTAL!O25</f>
        <v>0</v>
      </c>
      <c r="P25" s="8">
        <f>[1]TOTAL!P25+[2]TOTAL!P25+[3]TOTAL!P25+[4]TOTAL!P25+[5]TOTAL!P25+[6]TOTAL!P25+[7]TOTAL!P25+[8]TOTAL!P25+[9]TOTAL!P25+[10]TOTAL!P25+[11]TOTAL!P25+[12]TOTAL!P25+[13]TOTAL!P25+[14]TOTAL!P25+[15]TOTAL!P25+[16]TOTAL!P25+[17]TOTAL!P25+[18]TOTAL!P25+[19]TOTAL!P25+[20]TOTAL!P25+[21]TOTAL!P25+[22]TOTAL!P25</f>
        <v>0</v>
      </c>
      <c r="Q25" s="8">
        <f>[1]TOTAL!Q25+[2]TOTAL!Q25+[3]TOTAL!Q25+[4]TOTAL!Q25+[5]TOTAL!Q25+[6]TOTAL!Q25+[7]TOTAL!Q25+[8]TOTAL!Q25+[9]TOTAL!Q25+[10]TOTAL!Q25+[11]TOTAL!Q25+[12]TOTAL!Q25+[13]TOTAL!Q25+[14]TOTAL!Q25+[15]TOTAL!Q25+[16]TOTAL!Q25+[17]TOTAL!Q25+[18]TOTAL!Q25+[19]TOTAL!Q25+[20]TOTAL!Q25+[21]TOTAL!Q25+[22]TOTAL!Q25</f>
        <v>0</v>
      </c>
      <c r="R25" s="8">
        <f>[1]TOTAL!R25+[2]TOTAL!R25+[3]TOTAL!R25+[4]TOTAL!R25+[5]TOTAL!R25+[6]TOTAL!R25+[7]TOTAL!R25+[8]TOTAL!R25+[9]TOTAL!R25+[10]TOTAL!R25+[11]TOTAL!R25+[12]TOTAL!R25+[13]TOTAL!R25+[14]TOTAL!R25+[15]TOTAL!R25+[16]TOTAL!R25+[17]TOTAL!R25+[18]TOTAL!R25+[19]TOTAL!R25+[20]TOTAL!R25+[21]TOTAL!R25+[22]TOTAL!R25</f>
        <v>0</v>
      </c>
      <c r="S25" s="141">
        <f>[1]TOTAL!S25+[2]TOTAL!S25+[3]TOTAL!S25+[4]TOTAL!S25+[5]TOTAL!S25+[6]TOTAL!S25+[7]TOTAL!S25+[8]TOTAL!S25+[9]TOTAL!S25+[10]TOTAL!S25+[11]TOTAL!S25+[12]TOTAL!S25+[13]TOTAL!S25+[14]TOTAL!S25+[15]TOTAL!S25+[16]TOTAL!S25+[17]TOTAL!S25+[18]TOTAL!S25+[19]TOTAL!S25+[20]TOTAL!S25+[21]TOTAL!S25+[22]TOTAL!S25</f>
        <v>0</v>
      </c>
      <c r="T25" s="143">
        <f t="shared" si="12"/>
        <v>0</v>
      </c>
      <c r="U25" s="11">
        <f t="shared" si="13"/>
        <v>-0.10300000000000001</v>
      </c>
      <c r="V25" s="11">
        <f t="shared" si="14"/>
        <v>0</v>
      </c>
      <c r="W25" s="11">
        <f t="shared" si="15"/>
        <v>0</v>
      </c>
      <c r="X25" s="11">
        <f t="shared" si="16"/>
        <v>0</v>
      </c>
      <c r="Y25" s="11">
        <f t="shared" si="17"/>
        <v>0</v>
      </c>
      <c r="Z25" s="11">
        <f t="shared" si="18"/>
        <v>0</v>
      </c>
      <c r="AA25" s="11">
        <f t="shared" si="19"/>
        <v>0</v>
      </c>
      <c r="AB25" s="11">
        <f t="shared" si="20"/>
        <v>0</v>
      </c>
      <c r="AC25" s="11">
        <f t="shared" si="21"/>
        <v>0</v>
      </c>
      <c r="AD25" s="11">
        <f t="shared" si="22"/>
        <v>0</v>
      </c>
      <c r="AE25" s="16">
        <f t="shared" si="23"/>
        <v>0</v>
      </c>
      <c r="AF25" s="30"/>
    </row>
    <row r="26" spans="1:32" ht="21.75" customHeight="1" x14ac:dyDescent="0.25">
      <c r="A26" s="12">
        <v>17</v>
      </c>
      <c r="B26" s="46" t="s">
        <v>44</v>
      </c>
      <c r="C26" s="13" t="s">
        <v>40</v>
      </c>
      <c r="D26" s="17">
        <v>98</v>
      </c>
      <c r="E26" s="17">
        <v>0.74</v>
      </c>
      <c r="F26" s="28" t="s">
        <v>25</v>
      </c>
      <c r="G26" s="15">
        <f>[1]TOTAL!G26+[2]TOTAL!G26+[3]TOTAL!G26+[4]TOTAL!G26+[5]TOTAL!G26+[6]TOTAL!G26+[7]TOTAL!G26+[8]TOTAL!G26+[9]TOTAL!G26+[10]TOTAL!G26+[11]TOTAL!G26+[12]TOTAL!G26+[13]TOTAL!G26+[14]TOTAL!G26+[15]TOTAL!G26+[16]TOTAL!G26+[17]TOTAL!G26+[18]TOTAL!G26+[19]TOTAL!G26+[20]TOTAL!G26+[21]TOTAL!G26+[22]TOTAL!G26</f>
        <v>2</v>
      </c>
      <c r="H26" s="8">
        <f>[1]TOTAL!H26+[2]TOTAL!H26+[3]TOTAL!H26+[4]TOTAL!H26+[5]TOTAL!H26+[6]TOTAL!H26+[7]TOTAL!H26+[8]TOTAL!H26+[9]TOTAL!H26+[10]TOTAL!H26+[11]TOTAL!H26+[12]TOTAL!H26+[13]TOTAL!H26+[14]TOTAL!H26+[15]TOTAL!H26+[16]TOTAL!H26+[17]TOTAL!H26+[18]TOTAL!H26+[19]TOTAL!H26+[20]TOTAL!H26+[21]TOTAL!H26+[22]TOTAL!H26</f>
        <v>2</v>
      </c>
      <c r="I26" s="8">
        <f>[1]TOTAL!I26+[2]TOTAL!I26+[3]TOTAL!I26+[4]TOTAL!I26+[5]TOTAL!I26+[6]TOTAL!I26+[7]TOTAL!I26+[8]TOTAL!I26+[9]TOTAL!I26+[10]TOTAL!I26+[11]TOTAL!I26+[12]TOTAL!I26+[13]TOTAL!I26+[14]TOTAL!I26+[15]TOTAL!I26+[16]TOTAL!I26+[17]TOTAL!I26+[18]TOTAL!I26+[19]TOTAL!I26+[20]TOTAL!I26+[21]TOTAL!I26+[22]TOTAL!I26</f>
        <v>0</v>
      </c>
      <c r="J26" s="8">
        <f>[1]TOTAL!J26+[2]TOTAL!J26+[3]TOTAL!J26+[4]TOTAL!J26+[5]TOTAL!J26+[6]TOTAL!J26+[7]TOTAL!J26+[8]TOTAL!J26+[9]TOTAL!J26+[10]TOTAL!J26+[11]TOTAL!J26+[12]TOTAL!J26+[13]TOTAL!J26+[14]TOTAL!J26+[15]TOTAL!J26+[16]TOTAL!J26+[17]TOTAL!J26+[18]TOTAL!J26+[19]TOTAL!J26+[20]TOTAL!J26+[21]TOTAL!J26+[22]TOTAL!J26</f>
        <v>0</v>
      </c>
      <c r="K26" s="8">
        <f>[1]TOTAL!K26+[2]TOTAL!K26+[3]TOTAL!K26+[4]TOTAL!K26+[5]TOTAL!K26+[6]TOTAL!K26+[7]TOTAL!K26+[8]TOTAL!K26+[9]TOTAL!K26+[10]TOTAL!K26+[11]TOTAL!K26+[12]TOTAL!K26+[13]TOTAL!K26+[14]TOTAL!K26+[15]TOTAL!K26+[16]TOTAL!K26+[17]TOTAL!K26+[18]TOTAL!K26+[19]TOTAL!K26+[20]TOTAL!K26+[21]TOTAL!K26+[22]TOTAL!K26</f>
        <v>0</v>
      </c>
      <c r="L26" s="8">
        <f>[1]TOTAL!L26+[2]TOTAL!L26+[3]TOTAL!L26+[4]TOTAL!L26+[5]TOTAL!L26+[6]TOTAL!L26+[7]TOTAL!L26+[8]TOTAL!L26+[9]TOTAL!L26+[10]TOTAL!L26+[11]TOTAL!L26+[12]TOTAL!L26+[13]TOTAL!L26+[14]TOTAL!L26+[15]TOTAL!L26+[16]TOTAL!L26+[17]TOTAL!L26+[18]TOTAL!L26+[19]TOTAL!L26+[20]TOTAL!L26+[21]TOTAL!L26+[22]TOTAL!L26</f>
        <v>0</v>
      </c>
      <c r="M26" s="8">
        <f>[1]TOTAL!M26+[2]TOTAL!M26+[3]TOTAL!M26+[4]TOTAL!M26+[5]TOTAL!M26+[6]TOTAL!M26+[7]TOTAL!M26+[8]TOTAL!M26+[9]TOTAL!M26+[10]TOTAL!M26+[11]TOTAL!M26+[12]TOTAL!M26+[13]TOTAL!M26+[14]TOTAL!M26+[15]TOTAL!M26+[16]TOTAL!M26+[17]TOTAL!M26+[18]TOTAL!M26+[19]TOTAL!M26+[20]TOTAL!M26+[21]TOTAL!M26+[22]TOTAL!M26</f>
        <v>0</v>
      </c>
      <c r="N26" s="8">
        <f>[1]TOTAL!N26+[2]TOTAL!N26+[3]TOTAL!N26+[4]TOTAL!N26+[5]TOTAL!N26+[6]TOTAL!N26+[7]TOTAL!N26+[8]TOTAL!N26+[9]TOTAL!N26+[10]TOTAL!N26+[11]TOTAL!N26+[12]TOTAL!N26+[13]TOTAL!N26+[14]TOTAL!N26+[15]TOTAL!N26+[16]TOTAL!N26+[17]TOTAL!N26+[18]TOTAL!N26+[19]TOTAL!N26+[20]TOTAL!N26+[21]TOTAL!N26+[22]TOTAL!N26</f>
        <v>0</v>
      </c>
      <c r="O26" s="8">
        <f>[1]TOTAL!O26+[2]TOTAL!O26+[3]TOTAL!O26+[4]TOTAL!O26+[5]TOTAL!O26+[6]TOTAL!O26+[7]TOTAL!O26+[8]TOTAL!O26+[9]TOTAL!O26+[10]TOTAL!O26+[11]TOTAL!O26+[12]TOTAL!O26+[13]TOTAL!O26+[14]TOTAL!O26+[15]TOTAL!O26+[16]TOTAL!O26+[17]TOTAL!O26+[18]TOTAL!O26+[19]TOTAL!O26+[20]TOTAL!O26+[21]TOTAL!O26+[22]TOTAL!O26</f>
        <v>0</v>
      </c>
      <c r="P26" s="8">
        <f>[1]TOTAL!P26+[2]TOTAL!P26+[3]TOTAL!P26+[4]TOTAL!P26+[5]TOTAL!P26+[6]TOTAL!P26+[7]TOTAL!P26+[8]TOTAL!P26+[9]TOTAL!P26+[10]TOTAL!P26+[11]TOTAL!P26+[12]TOTAL!P26+[13]TOTAL!P26+[14]TOTAL!P26+[15]TOTAL!P26+[16]TOTAL!P26+[17]TOTAL!P26+[18]TOTAL!P26+[19]TOTAL!P26+[20]TOTAL!P26+[21]TOTAL!P26+[22]TOTAL!P26</f>
        <v>0</v>
      </c>
      <c r="Q26" s="8">
        <f>[1]TOTAL!Q26+[2]TOTAL!Q26+[3]TOTAL!Q26+[4]TOTAL!Q26+[5]TOTAL!Q26+[6]TOTAL!Q26+[7]TOTAL!Q26+[8]TOTAL!Q26+[9]TOTAL!Q26+[10]TOTAL!Q26+[11]TOTAL!Q26+[12]TOTAL!Q26+[13]TOTAL!Q26+[14]TOTAL!Q26+[15]TOTAL!Q26+[16]TOTAL!Q26+[17]TOTAL!Q26+[18]TOTAL!Q26+[19]TOTAL!Q26+[20]TOTAL!Q26+[21]TOTAL!Q26+[22]TOTAL!Q26</f>
        <v>0</v>
      </c>
      <c r="R26" s="8">
        <f>[1]TOTAL!R26+[2]TOTAL!R26+[3]TOTAL!R26+[4]TOTAL!R26+[5]TOTAL!R26+[6]TOTAL!R26+[7]TOTAL!R26+[8]TOTAL!R26+[9]TOTAL!R26+[10]TOTAL!R26+[11]TOTAL!R26+[12]TOTAL!R26+[13]TOTAL!R26+[14]TOTAL!R26+[15]TOTAL!R26+[16]TOTAL!R26+[17]TOTAL!R26+[18]TOTAL!R26+[19]TOTAL!R26+[20]TOTAL!R26+[21]TOTAL!R26+[22]TOTAL!R26</f>
        <v>0</v>
      </c>
      <c r="S26" s="141">
        <f>[1]TOTAL!S26+[2]TOTAL!S26+[3]TOTAL!S26+[4]TOTAL!S26+[5]TOTAL!S26+[6]TOTAL!S26+[7]TOTAL!S26+[8]TOTAL!S26+[9]TOTAL!S26+[10]TOTAL!S26+[11]TOTAL!S26+[12]TOTAL!S26+[13]TOTAL!S26+[14]TOTAL!S26+[15]TOTAL!S26+[16]TOTAL!S26+[17]TOTAL!S26+[18]TOTAL!S26+[19]TOTAL!S26+[20]TOTAL!S26+[21]TOTAL!S26+[22]TOTAL!S26</f>
        <v>0</v>
      </c>
      <c r="T26" s="143">
        <f t="shared" si="12"/>
        <v>0</v>
      </c>
      <c r="U26" s="11">
        <f t="shared" si="13"/>
        <v>-2</v>
      </c>
      <c r="V26" s="11">
        <f t="shared" si="14"/>
        <v>0</v>
      </c>
      <c r="W26" s="11">
        <f t="shared" si="15"/>
        <v>0</v>
      </c>
      <c r="X26" s="11">
        <f t="shared" si="16"/>
        <v>0</v>
      </c>
      <c r="Y26" s="11">
        <f t="shared" si="17"/>
        <v>0</v>
      </c>
      <c r="Z26" s="11">
        <f t="shared" si="18"/>
        <v>0</v>
      </c>
      <c r="AA26" s="11">
        <f t="shared" si="19"/>
        <v>0</v>
      </c>
      <c r="AB26" s="11">
        <f t="shared" si="20"/>
        <v>0</v>
      </c>
      <c r="AC26" s="11">
        <f t="shared" si="21"/>
        <v>0</v>
      </c>
      <c r="AD26" s="11">
        <f t="shared" si="22"/>
        <v>0</v>
      </c>
      <c r="AE26" s="16">
        <f t="shared" si="23"/>
        <v>0</v>
      </c>
      <c r="AF26" s="30"/>
    </row>
    <row r="27" spans="1:32" ht="21.75" customHeight="1" x14ac:dyDescent="0.25">
      <c r="A27" s="12">
        <v>18</v>
      </c>
      <c r="B27" s="46" t="s">
        <v>45</v>
      </c>
      <c r="C27" s="19" t="s">
        <v>46</v>
      </c>
      <c r="D27" s="17">
        <v>99</v>
      </c>
      <c r="E27" s="17">
        <v>1.23</v>
      </c>
      <c r="F27" s="29" t="s">
        <v>31</v>
      </c>
      <c r="G27" s="15">
        <f>[1]TOTAL!G27+[2]TOTAL!G27+[3]TOTAL!G27+[4]TOTAL!G27+[5]TOTAL!G27+[6]TOTAL!G27+[7]TOTAL!G27+[8]TOTAL!G27+[9]TOTAL!G27+[10]TOTAL!G27+[11]TOTAL!G27+[12]TOTAL!G27+[13]TOTAL!G27+[14]TOTAL!G27+[15]TOTAL!G27+[16]TOTAL!G27+[17]TOTAL!G27+[18]TOTAL!G27+[19]TOTAL!G27+[20]TOTAL!G27+[21]TOTAL!G27+[22]TOTAL!G27</f>
        <v>1.625</v>
      </c>
      <c r="H27" s="8">
        <f>[1]TOTAL!H27+[2]TOTAL!H27+[3]TOTAL!H27+[4]TOTAL!H27+[5]TOTAL!H27+[6]TOTAL!H27+[7]TOTAL!H27+[8]TOTAL!H27+[9]TOTAL!H27+[10]TOTAL!H27+[11]TOTAL!H27+[12]TOTAL!H27+[13]TOTAL!H27+[14]TOTAL!H27+[15]TOTAL!H27+[16]TOTAL!H27+[17]TOTAL!H27+[18]TOTAL!H27+[19]TOTAL!H27+[20]TOTAL!H27+[21]TOTAL!H27+[22]TOTAL!H27</f>
        <v>1.625</v>
      </c>
      <c r="I27" s="8">
        <f>[1]TOTAL!I27+[2]TOTAL!I27+[3]TOTAL!I27+[4]TOTAL!I27+[5]TOTAL!I27+[6]TOTAL!I27+[7]TOTAL!I27+[8]TOTAL!I27+[9]TOTAL!I27+[10]TOTAL!I27+[11]TOTAL!I27+[12]TOTAL!I27+[13]TOTAL!I27+[14]TOTAL!I27+[15]TOTAL!I27+[16]TOTAL!I27+[17]TOTAL!I27+[18]TOTAL!I27+[19]TOTAL!I27+[20]TOTAL!I27+[21]TOTAL!I27+[22]TOTAL!I27</f>
        <v>0</v>
      </c>
      <c r="J27" s="8">
        <f>[1]TOTAL!J27+[2]TOTAL!J27+[3]TOTAL!J27+[4]TOTAL!J27+[5]TOTAL!J27+[6]TOTAL!J27+[7]TOTAL!J27+[8]TOTAL!J27+[9]TOTAL!J27+[10]TOTAL!J27+[11]TOTAL!J27+[12]TOTAL!J27+[13]TOTAL!J27+[14]TOTAL!J27+[15]TOTAL!J27+[16]TOTAL!J27+[17]TOTAL!J27+[18]TOTAL!J27+[19]TOTAL!J27+[20]TOTAL!J27+[21]TOTAL!J27+[22]TOTAL!J27</f>
        <v>0</v>
      </c>
      <c r="K27" s="8">
        <f>[1]TOTAL!K27+[2]TOTAL!K27+[3]TOTAL!K27+[4]TOTAL!K27+[5]TOTAL!K27+[6]TOTAL!K27+[7]TOTAL!K27+[8]TOTAL!K27+[9]TOTAL!K27+[10]TOTAL!K27+[11]TOTAL!K27+[12]TOTAL!K27+[13]TOTAL!K27+[14]TOTAL!K27+[15]TOTAL!K27+[16]TOTAL!K27+[17]TOTAL!K27+[18]TOTAL!K27+[19]TOTAL!K27+[20]TOTAL!K27+[21]TOTAL!K27+[22]TOTAL!K27</f>
        <v>0</v>
      </c>
      <c r="L27" s="8">
        <f>[1]TOTAL!L27+[2]TOTAL!L27+[3]TOTAL!L27+[4]TOTAL!L27+[5]TOTAL!L27+[6]TOTAL!L27+[7]TOTAL!L27+[8]TOTAL!L27+[9]TOTAL!L27+[10]TOTAL!L27+[11]TOTAL!L27+[12]TOTAL!L27+[13]TOTAL!L27+[14]TOTAL!L27+[15]TOTAL!L27+[16]TOTAL!L27+[17]TOTAL!L27+[18]TOTAL!L27+[19]TOTAL!L27+[20]TOTAL!L27+[21]TOTAL!L27+[22]TOTAL!L27</f>
        <v>0</v>
      </c>
      <c r="M27" s="8">
        <f>[1]TOTAL!M27+[2]TOTAL!M27+[3]TOTAL!M27+[4]TOTAL!M27+[5]TOTAL!M27+[6]TOTAL!M27+[7]TOTAL!M27+[8]TOTAL!M27+[9]TOTAL!M27+[10]TOTAL!M27+[11]TOTAL!M27+[12]TOTAL!M27+[13]TOTAL!M27+[14]TOTAL!M27+[15]TOTAL!M27+[16]TOTAL!M27+[17]TOTAL!M27+[18]TOTAL!M27+[19]TOTAL!M27+[20]TOTAL!M27+[21]TOTAL!M27+[22]TOTAL!M27</f>
        <v>0</v>
      </c>
      <c r="N27" s="8">
        <f>[1]TOTAL!N27+[2]TOTAL!N27+[3]TOTAL!N27+[4]TOTAL!N27+[5]TOTAL!N27+[6]TOTAL!N27+[7]TOTAL!N27+[8]TOTAL!N27+[9]TOTAL!N27+[10]TOTAL!N27+[11]TOTAL!N27+[12]TOTAL!N27+[13]TOTAL!N27+[14]TOTAL!N27+[15]TOTAL!N27+[16]TOTAL!N27+[17]TOTAL!N27+[18]TOTAL!N27+[19]TOTAL!N27+[20]TOTAL!N27+[21]TOTAL!N27+[22]TOTAL!N27</f>
        <v>0</v>
      </c>
      <c r="O27" s="8">
        <f>[1]TOTAL!O27+[2]TOTAL!O27+[3]TOTAL!O27+[4]TOTAL!O27+[5]TOTAL!O27+[6]TOTAL!O27+[7]TOTAL!O27+[8]TOTAL!O27+[9]TOTAL!O27+[10]TOTAL!O27+[11]TOTAL!O27+[12]TOTAL!O27+[13]TOTAL!O27+[14]TOTAL!O27+[15]TOTAL!O27+[16]TOTAL!O27+[17]TOTAL!O27+[18]TOTAL!O27+[19]TOTAL!O27+[20]TOTAL!O27+[21]TOTAL!O27+[22]TOTAL!O27</f>
        <v>0</v>
      </c>
      <c r="P27" s="8">
        <f>[1]TOTAL!P27+[2]TOTAL!P27+[3]TOTAL!P27+[4]TOTAL!P27+[5]TOTAL!P27+[6]TOTAL!P27+[7]TOTAL!P27+[8]TOTAL!P27+[9]TOTAL!P27+[10]TOTAL!P27+[11]TOTAL!P27+[12]TOTAL!P27+[13]TOTAL!P27+[14]TOTAL!P27+[15]TOTAL!P27+[16]TOTAL!P27+[17]TOTAL!P27+[18]TOTAL!P27+[19]TOTAL!P27+[20]TOTAL!P27+[21]TOTAL!P27+[22]TOTAL!P27</f>
        <v>0</v>
      </c>
      <c r="Q27" s="8">
        <f>[1]TOTAL!Q27+[2]TOTAL!Q27+[3]TOTAL!Q27+[4]TOTAL!Q27+[5]TOTAL!Q27+[6]TOTAL!Q27+[7]TOTAL!Q27+[8]TOTAL!Q27+[9]TOTAL!Q27+[10]TOTAL!Q27+[11]TOTAL!Q27+[12]TOTAL!Q27+[13]TOTAL!Q27+[14]TOTAL!Q27+[15]TOTAL!Q27+[16]TOTAL!Q27+[17]TOTAL!Q27+[18]TOTAL!Q27+[19]TOTAL!Q27+[20]TOTAL!Q27+[21]TOTAL!Q27+[22]TOTAL!Q27</f>
        <v>0</v>
      </c>
      <c r="R27" s="8">
        <f>[1]TOTAL!R27+[2]TOTAL!R27+[3]TOTAL!R27+[4]TOTAL!R27+[5]TOTAL!R27+[6]TOTAL!R27+[7]TOTAL!R27+[8]TOTAL!R27+[9]TOTAL!R27+[10]TOTAL!R27+[11]TOTAL!R27+[12]TOTAL!R27+[13]TOTAL!R27+[14]TOTAL!R27+[15]TOTAL!R27+[16]TOTAL!R27+[17]TOTAL!R27+[18]TOTAL!R27+[19]TOTAL!R27+[20]TOTAL!R27+[21]TOTAL!R27+[22]TOTAL!R27</f>
        <v>0</v>
      </c>
      <c r="S27" s="141">
        <f>[1]TOTAL!S27+[2]TOTAL!S27+[3]TOTAL!S27+[4]TOTAL!S27+[5]TOTAL!S27+[6]TOTAL!S27+[7]TOTAL!S27+[8]TOTAL!S27+[9]TOTAL!S27+[10]TOTAL!S27+[11]TOTAL!S27+[12]TOTAL!S27+[13]TOTAL!S27+[14]TOTAL!S27+[15]TOTAL!S27+[16]TOTAL!S27+[17]TOTAL!S27+[18]TOTAL!S27+[19]TOTAL!S27+[20]TOTAL!S27+[21]TOTAL!S27+[22]TOTAL!S27</f>
        <v>0</v>
      </c>
      <c r="T27" s="143">
        <f t="shared" si="12"/>
        <v>0</v>
      </c>
      <c r="U27" s="11">
        <f t="shared" si="13"/>
        <v>-1.625</v>
      </c>
      <c r="V27" s="11">
        <f t="shared" si="14"/>
        <v>0</v>
      </c>
      <c r="W27" s="11">
        <f t="shared" si="15"/>
        <v>0</v>
      </c>
      <c r="X27" s="11">
        <f t="shared" si="16"/>
        <v>0</v>
      </c>
      <c r="Y27" s="11">
        <f t="shared" si="17"/>
        <v>0</v>
      </c>
      <c r="Z27" s="11">
        <f t="shared" si="18"/>
        <v>0</v>
      </c>
      <c r="AA27" s="11">
        <f t="shared" si="19"/>
        <v>0</v>
      </c>
      <c r="AB27" s="11">
        <f t="shared" si="20"/>
        <v>0</v>
      </c>
      <c r="AC27" s="11">
        <f t="shared" si="21"/>
        <v>0</v>
      </c>
      <c r="AD27" s="11">
        <f t="shared" si="22"/>
        <v>0</v>
      </c>
      <c r="AE27" s="16">
        <f t="shared" si="23"/>
        <v>0</v>
      </c>
      <c r="AF27" s="30"/>
    </row>
    <row r="28" spans="1:32" ht="21.75" customHeight="1" x14ac:dyDescent="0.25">
      <c r="A28" s="12">
        <v>19</v>
      </c>
      <c r="B28" s="46" t="s">
        <v>47</v>
      </c>
      <c r="C28" s="13" t="s">
        <v>40</v>
      </c>
      <c r="D28" s="17">
        <v>99</v>
      </c>
      <c r="E28" s="17">
        <v>1.53</v>
      </c>
      <c r="F28" s="28" t="s">
        <v>31</v>
      </c>
      <c r="G28" s="15">
        <f>[1]TOTAL!G28+[2]TOTAL!G28+[3]TOTAL!G28+[4]TOTAL!G28+[5]TOTAL!G28+[6]TOTAL!G28+[7]TOTAL!G28+[8]TOTAL!G28+[9]TOTAL!G28+[10]TOTAL!G28+[11]TOTAL!G28+[12]TOTAL!G28+[13]TOTAL!G28+[14]TOTAL!G28+[15]TOTAL!G28+[16]TOTAL!G28+[17]TOTAL!G28+[18]TOTAL!G28+[19]TOTAL!G28+[20]TOTAL!G28+[21]TOTAL!G28+[22]TOTAL!G28</f>
        <v>20.673000000000002</v>
      </c>
      <c r="H28" s="8">
        <f>[1]TOTAL!H28+[2]TOTAL!H28+[3]TOTAL!H28+[4]TOTAL!H28+[5]TOTAL!H28+[6]TOTAL!H28+[7]TOTAL!H28+[8]TOTAL!H28+[9]TOTAL!H28+[10]TOTAL!H28+[11]TOTAL!H28+[12]TOTAL!H28+[13]TOTAL!H28+[14]TOTAL!H28+[15]TOTAL!H28+[16]TOTAL!H28+[17]TOTAL!H28+[18]TOTAL!H28+[19]TOTAL!H28+[20]TOTAL!H28+[21]TOTAL!H28+[22]TOTAL!H28</f>
        <v>20.473000000000003</v>
      </c>
      <c r="I28" s="8">
        <f>[1]TOTAL!I28+[2]TOTAL!I28+[3]TOTAL!I28+[4]TOTAL!I28+[5]TOTAL!I28+[6]TOTAL!I28+[7]TOTAL!I28+[8]TOTAL!I28+[9]TOTAL!I28+[10]TOTAL!I28+[11]TOTAL!I28+[12]TOTAL!I28+[13]TOTAL!I28+[14]TOTAL!I28+[15]TOTAL!I28+[16]TOTAL!I28+[17]TOTAL!I28+[18]TOTAL!I28+[19]TOTAL!I28+[20]TOTAL!I28+[21]TOTAL!I28+[22]TOTAL!I28</f>
        <v>0</v>
      </c>
      <c r="J28" s="8">
        <f>[1]TOTAL!J28+[2]TOTAL!J28+[3]TOTAL!J28+[4]TOTAL!J28+[5]TOTAL!J28+[6]TOTAL!J28+[7]TOTAL!J28+[8]TOTAL!J28+[9]TOTAL!J28+[10]TOTAL!J28+[11]TOTAL!J28+[12]TOTAL!J28+[13]TOTAL!J28+[14]TOTAL!J28+[15]TOTAL!J28+[16]TOTAL!J28+[17]TOTAL!J28+[18]TOTAL!J28+[19]TOTAL!J28+[20]TOTAL!J28+[21]TOTAL!J28+[22]TOTAL!J28</f>
        <v>0</v>
      </c>
      <c r="K28" s="8">
        <f>[1]TOTAL!K28+[2]TOTAL!K28+[3]TOTAL!K28+[4]TOTAL!K28+[5]TOTAL!K28+[6]TOTAL!K28+[7]TOTAL!K28+[8]TOTAL!K28+[9]TOTAL!K28+[10]TOTAL!K28+[11]TOTAL!K28+[12]TOTAL!K28+[13]TOTAL!K28+[14]TOTAL!K28+[15]TOTAL!K28+[16]TOTAL!K28+[17]TOTAL!K28+[18]TOTAL!K28+[19]TOTAL!K28+[20]TOTAL!K28+[21]TOTAL!K28+[22]TOTAL!K28</f>
        <v>0</v>
      </c>
      <c r="L28" s="8">
        <f>[1]TOTAL!L28+[2]TOTAL!L28+[3]TOTAL!L28+[4]TOTAL!L28+[5]TOTAL!L28+[6]TOTAL!L28+[7]TOTAL!L28+[8]TOTAL!L28+[9]TOTAL!L28+[10]TOTAL!L28+[11]TOTAL!L28+[12]TOTAL!L28+[13]TOTAL!L28+[14]TOTAL!L28+[15]TOTAL!L28+[16]TOTAL!L28+[17]TOTAL!L28+[18]TOTAL!L28+[19]TOTAL!L28+[20]TOTAL!L28+[21]TOTAL!L28+[22]TOTAL!L28</f>
        <v>0</v>
      </c>
      <c r="M28" s="8">
        <f>[1]TOTAL!M28+[2]TOTAL!M28+[3]TOTAL!M28+[4]TOTAL!M28+[5]TOTAL!M28+[6]TOTAL!M28+[7]TOTAL!M28+[8]TOTAL!M28+[9]TOTAL!M28+[10]TOTAL!M28+[11]TOTAL!M28+[12]TOTAL!M28+[13]TOTAL!M28+[14]TOTAL!M28+[15]TOTAL!M28+[16]TOTAL!M28+[17]TOTAL!M28+[18]TOTAL!M28+[19]TOTAL!M28+[20]TOTAL!M28+[21]TOTAL!M28+[22]TOTAL!M28</f>
        <v>0</v>
      </c>
      <c r="N28" s="8">
        <f>[1]TOTAL!N28+[2]TOTAL!N28+[3]TOTAL!N28+[4]TOTAL!N28+[5]TOTAL!N28+[6]TOTAL!N28+[7]TOTAL!N28+[8]TOTAL!N28+[9]TOTAL!N28+[10]TOTAL!N28+[11]TOTAL!N28+[12]TOTAL!N28+[13]TOTAL!N28+[14]TOTAL!N28+[15]TOTAL!N28+[16]TOTAL!N28+[17]TOTAL!N28+[18]TOTAL!N28+[19]TOTAL!N28+[20]TOTAL!N28+[21]TOTAL!N28+[22]TOTAL!N28</f>
        <v>0</v>
      </c>
      <c r="O28" s="8">
        <f>[1]TOTAL!O28+[2]TOTAL!O28+[3]TOTAL!O28+[4]TOTAL!O28+[5]TOTAL!O28+[6]TOTAL!O28+[7]TOTAL!O28+[8]TOTAL!O28+[9]TOTAL!O28+[10]TOTAL!O28+[11]TOTAL!O28+[12]TOTAL!O28+[13]TOTAL!O28+[14]TOTAL!O28+[15]TOTAL!O28+[16]TOTAL!O28+[17]TOTAL!O28+[18]TOTAL!O28+[19]TOTAL!O28+[20]TOTAL!O28+[21]TOTAL!O28+[22]TOTAL!O28</f>
        <v>0</v>
      </c>
      <c r="P28" s="8">
        <f>[1]TOTAL!P28+[2]TOTAL!P28+[3]TOTAL!P28+[4]TOTAL!P28+[5]TOTAL!P28+[6]TOTAL!P28+[7]TOTAL!P28+[8]TOTAL!P28+[9]TOTAL!P28+[10]TOTAL!P28+[11]TOTAL!P28+[12]TOTAL!P28+[13]TOTAL!P28+[14]TOTAL!P28+[15]TOTAL!P28+[16]TOTAL!P28+[17]TOTAL!P28+[18]TOTAL!P28+[19]TOTAL!P28+[20]TOTAL!P28+[21]TOTAL!P28+[22]TOTAL!P28</f>
        <v>0</v>
      </c>
      <c r="Q28" s="8">
        <f>[1]TOTAL!Q28+[2]TOTAL!Q28+[3]TOTAL!Q28+[4]TOTAL!Q28+[5]TOTAL!Q28+[6]TOTAL!Q28+[7]TOTAL!Q28+[8]TOTAL!Q28+[9]TOTAL!Q28+[10]TOTAL!Q28+[11]TOTAL!Q28+[12]TOTAL!Q28+[13]TOTAL!Q28+[14]TOTAL!Q28+[15]TOTAL!Q28+[16]TOTAL!Q28+[17]TOTAL!Q28+[18]TOTAL!Q28+[19]TOTAL!Q28+[20]TOTAL!Q28+[21]TOTAL!Q28+[22]TOTAL!Q28</f>
        <v>0</v>
      </c>
      <c r="R28" s="8">
        <f>[1]TOTAL!R28+[2]TOTAL!R28+[3]TOTAL!R28+[4]TOTAL!R28+[5]TOTAL!R28+[6]TOTAL!R28+[7]TOTAL!R28+[8]TOTAL!R28+[9]TOTAL!R28+[10]TOTAL!R28+[11]TOTAL!R28+[12]TOTAL!R28+[13]TOTAL!R28+[14]TOTAL!R28+[15]TOTAL!R28+[16]TOTAL!R28+[17]TOTAL!R28+[18]TOTAL!R28+[19]TOTAL!R28+[20]TOTAL!R28+[21]TOTAL!R28+[22]TOTAL!R28</f>
        <v>0</v>
      </c>
      <c r="S28" s="141">
        <f>[1]TOTAL!S28+[2]TOTAL!S28+[3]TOTAL!S28+[4]TOTAL!S28+[5]TOTAL!S28+[6]TOTAL!S28+[7]TOTAL!S28+[8]TOTAL!S28+[9]TOTAL!S28+[10]TOTAL!S28+[11]TOTAL!S28+[12]TOTAL!S28+[13]TOTAL!S28+[14]TOTAL!S28+[15]TOTAL!S28+[16]TOTAL!S28+[17]TOTAL!S28+[18]TOTAL!S28+[19]TOTAL!S28+[20]TOTAL!S28+[21]TOTAL!S28+[22]TOTAL!S28</f>
        <v>0</v>
      </c>
      <c r="T28" s="143">
        <f t="shared" si="12"/>
        <v>-0.19999999999999929</v>
      </c>
      <c r="U28" s="11">
        <f t="shared" si="13"/>
        <v>-20.473000000000003</v>
      </c>
      <c r="V28" s="11">
        <f t="shared" si="14"/>
        <v>0</v>
      </c>
      <c r="W28" s="11">
        <f t="shared" si="15"/>
        <v>0</v>
      </c>
      <c r="X28" s="11">
        <f t="shared" si="16"/>
        <v>0</v>
      </c>
      <c r="Y28" s="11">
        <f t="shared" si="17"/>
        <v>0</v>
      </c>
      <c r="Z28" s="11">
        <f t="shared" si="18"/>
        <v>0</v>
      </c>
      <c r="AA28" s="11">
        <f t="shared" si="19"/>
        <v>0</v>
      </c>
      <c r="AB28" s="11">
        <f t="shared" si="20"/>
        <v>0</v>
      </c>
      <c r="AC28" s="11">
        <f t="shared" si="21"/>
        <v>0</v>
      </c>
      <c r="AD28" s="11">
        <f t="shared" si="22"/>
        <v>0</v>
      </c>
      <c r="AE28" s="16">
        <f t="shared" si="23"/>
        <v>0</v>
      </c>
      <c r="AF28" s="30"/>
    </row>
    <row r="29" spans="1:32" ht="21.75" customHeight="1" x14ac:dyDescent="0.25">
      <c r="A29" s="12">
        <v>20</v>
      </c>
      <c r="B29" s="46" t="s">
        <v>48</v>
      </c>
      <c r="C29" s="13" t="s">
        <v>24</v>
      </c>
      <c r="D29" s="14">
        <v>100</v>
      </c>
      <c r="E29" s="14">
        <v>1.333</v>
      </c>
      <c r="F29" s="28" t="s">
        <v>25</v>
      </c>
      <c r="G29" s="15">
        <f>[1]TOTAL!G29+[2]TOTAL!G29+[3]TOTAL!G29+[4]TOTAL!G29+[5]TOTAL!G29+[6]TOTAL!G29+[7]TOTAL!G29+[8]TOTAL!G29+[9]TOTAL!G29+[10]TOTAL!G29+[11]TOTAL!G29+[12]TOTAL!G29+[13]TOTAL!G29+[14]TOTAL!G29+[15]TOTAL!G29+[16]TOTAL!G29+[17]TOTAL!G29+[18]TOTAL!G29+[19]TOTAL!G29+[20]TOTAL!G29+[21]TOTAL!G29+[22]TOTAL!G29</f>
        <v>26.349999999999998</v>
      </c>
      <c r="H29" s="8">
        <f>[1]TOTAL!H29+[2]TOTAL!H29+[3]TOTAL!H29+[4]TOTAL!H29+[5]TOTAL!H29+[6]TOTAL!H29+[7]TOTAL!H29+[8]TOTAL!H29+[9]TOTAL!H29+[10]TOTAL!H29+[11]TOTAL!H29+[12]TOTAL!H29+[13]TOTAL!H29+[14]TOTAL!H29+[15]TOTAL!H29+[16]TOTAL!H29+[17]TOTAL!H29+[18]TOTAL!H29+[19]TOTAL!H29+[20]TOTAL!H29+[21]TOTAL!H29+[22]TOTAL!H29</f>
        <v>23.099999999999998</v>
      </c>
      <c r="I29" s="8">
        <f>[1]TOTAL!I29+[2]TOTAL!I29+[3]TOTAL!I29+[4]TOTAL!I29+[5]TOTAL!I29+[6]TOTAL!I29+[7]TOTAL!I29+[8]TOTAL!I29+[9]TOTAL!I29+[10]TOTAL!I29+[11]TOTAL!I29+[12]TOTAL!I29+[13]TOTAL!I29+[14]TOTAL!I29+[15]TOTAL!I29+[16]TOTAL!I29+[17]TOTAL!I29+[18]TOTAL!I29+[19]TOTAL!I29+[20]TOTAL!I29+[21]TOTAL!I29+[22]TOTAL!I29</f>
        <v>0</v>
      </c>
      <c r="J29" s="8">
        <f>[1]TOTAL!J29+[2]TOTAL!J29+[3]TOTAL!J29+[4]TOTAL!J29+[5]TOTAL!J29+[6]TOTAL!J29+[7]TOTAL!J29+[8]TOTAL!J29+[9]TOTAL!J29+[10]TOTAL!J29+[11]TOTAL!J29+[12]TOTAL!J29+[13]TOTAL!J29+[14]TOTAL!J29+[15]TOTAL!J29+[16]TOTAL!J29+[17]TOTAL!J29+[18]TOTAL!J29+[19]TOTAL!J29+[20]TOTAL!J29+[21]TOTAL!J29+[22]TOTAL!J29</f>
        <v>0</v>
      </c>
      <c r="K29" s="8">
        <f>[1]TOTAL!K29+[2]TOTAL!K29+[3]TOTAL!K29+[4]TOTAL!K29+[5]TOTAL!K29+[6]TOTAL!K29+[7]TOTAL!K29+[8]TOTAL!K29+[9]TOTAL!K29+[10]TOTAL!K29+[11]TOTAL!K29+[12]TOTAL!K29+[13]TOTAL!K29+[14]TOTAL!K29+[15]TOTAL!K29+[16]TOTAL!K29+[17]TOTAL!K29+[18]TOTAL!K29+[19]TOTAL!K29+[20]TOTAL!K29+[21]TOTAL!K29+[22]TOTAL!K29</f>
        <v>0</v>
      </c>
      <c r="L29" s="8">
        <f>[1]TOTAL!L29+[2]TOTAL!L29+[3]TOTAL!L29+[4]TOTAL!L29+[5]TOTAL!L29+[6]TOTAL!L29+[7]TOTAL!L29+[8]TOTAL!L29+[9]TOTAL!L29+[10]TOTAL!L29+[11]TOTAL!L29+[12]TOTAL!L29+[13]TOTAL!L29+[14]TOTAL!L29+[15]TOTAL!L29+[16]TOTAL!L29+[17]TOTAL!L29+[18]TOTAL!L29+[19]TOTAL!L29+[20]TOTAL!L29+[21]TOTAL!L29+[22]TOTAL!L29</f>
        <v>0</v>
      </c>
      <c r="M29" s="8">
        <f>[1]TOTAL!M29+[2]TOTAL!M29+[3]TOTAL!M29+[4]TOTAL!M29+[5]TOTAL!M29+[6]TOTAL!M29+[7]TOTAL!M29+[8]TOTAL!M29+[9]TOTAL!M29+[10]TOTAL!M29+[11]TOTAL!M29+[12]TOTAL!M29+[13]TOTAL!M29+[14]TOTAL!M29+[15]TOTAL!M29+[16]TOTAL!M29+[17]TOTAL!M29+[18]TOTAL!M29+[19]TOTAL!M29+[20]TOTAL!M29+[21]TOTAL!M29+[22]TOTAL!M29</f>
        <v>0</v>
      </c>
      <c r="N29" s="8">
        <f>[1]TOTAL!N29+[2]TOTAL!N29+[3]TOTAL!N29+[4]TOTAL!N29+[5]TOTAL!N29+[6]TOTAL!N29+[7]TOTAL!N29+[8]TOTAL!N29+[9]TOTAL!N29+[10]TOTAL!N29+[11]TOTAL!N29+[12]TOTAL!N29+[13]TOTAL!N29+[14]TOTAL!N29+[15]TOTAL!N29+[16]TOTAL!N29+[17]TOTAL!N29+[18]TOTAL!N29+[19]TOTAL!N29+[20]TOTAL!N29+[21]TOTAL!N29+[22]TOTAL!N29</f>
        <v>0</v>
      </c>
      <c r="O29" s="8">
        <f>[1]TOTAL!O29+[2]TOTAL!O29+[3]TOTAL!O29+[4]TOTAL!O29+[5]TOTAL!O29+[6]TOTAL!O29+[7]TOTAL!O29+[8]TOTAL!O29+[9]TOTAL!O29+[10]TOTAL!O29+[11]TOTAL!O29+[12]TOTAL!O29+[13]TOTAL!O29+[14]TOTAL!O29+[15]TOTAL!O29+[16]TOTAL!O29+[17]TOTAL!O29+[18]TOTAL!O29+[19]TOTAL!O29+[20]TOTAL!O29+[21]TOTAL!O29+[22]TOTAL!O29</f>
        <v>0</v>
      </c>
      <c r="P29" s="8">
        <f>[1]TOTAL!P29+[2]TOTAL!P29+[3]TOTAL!P29+[4]TOTAL!P29+[5]TOTAL!P29+[6]TOTAL!P29+[7]TOTAL!P29+[8]TOTAL!P29+[9]TOTAL!P29+[10]TOTAL!P29+[11]TOTAL!P29+[12]TOTAL!P29+[13]TOTAL!P29+[14]TOTAL!P29+[15]TOTAL!P29+[16]TOTAL!P29+[17]TOTAL!P29+[18]TOTAL!P29+[19]TOTAL!P29+[20]TOTAL!P29+[21]TOTAL!P29+[22]TOTAL!P29</f>
        <v>0</v>
      </c>
      <c r="Q29" s="8">
        <f>[1]TOTAL!Q29+[2]TOTAL!Q29+[3]TOTAL!Q29+[4]TOTAL!Q29+[5]TOTAL!Q29+[6]TOTAL!Q29+[7]TOTAL!Q29+[8]TOTAL!Q29+[9]TOTAL!Q29+[10]TOTAL!Q29+[11]TOTAL!Q29+[12]TOTAL!Q29+[13]TOTAL!Q29+[14]TOTAL!Q29+[15]TOTAL!Q29+[16]TOTAL!Q29+[17]TOTAL!Q29+[18]TOTAL!Q29+[19]TOTAL!Q29+[20]TOTAL!Q29+[21]TOTAL!Q29+[22]TOTAL!Q29</f>
        <v>0</v>
      </c>
      <c r="R29" s="8">
        <f>[1]TOTAL!R29+[2]TOTAL!R29+[3]TOTAL!R29+[4]TOTAL!R29+[5]TOTAL!R29+[6]TOTAL!R29+[7]TOTAL!R29+[8]TOTAL!R29+[9]TOTAL!R29+[10]TOTAL!R29+[11]TOTAL!R29+[12]TOTAL!R29+[13]TOTAL!R29+[14]TOTAL!R29+[15]TOTAL!R29+[16]TOTAL!R29+[17]TOTAL!R29+[18]TOTAL!R29+[19]TOTAL!R29+[20]TOTAL!R29+[21]TOTAL!R29+[22]TOTAL!R29</f>
        <v>0</v>
      </c>
      <c r="S29" s="141">
        <f>[1]TOTAL!S29+[2]TOTAL!S29+[3]TOTAL!S29+[4]TOTAL!S29+[5]TOTAL!S29+[6]TOTAL!S29+[7]TOTAL!S29+[8]TOTAL!S29+[9]TOTAL!S29+[10]TOTAL!S29+[11]TOTAL!S29+[12]TOTAL!S29+[13]TOTAL!S29+[14]TOTAL!S29+[15]TOTAL!S29+[16]TOTAL!S29+[17]TOTAL!S29+[18]TOTAL!S29+[19]TOTAL!S29+[20]TOTAL!S29+[21]TOTAL!S29+[22]TOTAL!S29</f>
        <v>0</v>
      </c>
      <c r="T29" s="143">
        <f t="shared" si="12"/>
        <v>-3.25</v>
      </c>
      <c r="U29" s="11">
        <f t="shared" si="13"/>
        <v>-23.099999999999998</v>
      </c>
      <c r="V29" s="11">
        <f t="shared" si="14"/>
        <v>0</v>
      </c>
      <c r="W29" s="11">
        <f t="shared" si="15"/>
        <v>0</v>
      </c>
      <c r="X29" s="11">
        <f t="shared" si="16"/>
        <v>0</v>
      </c>
      <c r="Y29" s="11">
        <f t="shared" si="17"/>
        <v>0</v>
      </c>
      <c r="Z29" s="11">
        <f t="shared" si="18"/>
        <v>0</v>
      </c>
      <c r="AA29" s="11">
        <f t="shared" si="19"/>
        <v>0</v>
      </c>
      <c r="AB29" s="11">
        <f t="shared" si="20"/>
        <v>0</v>
      </c>
      <c r="AC29" s="11">
        <f t="shared" si="21"/>
        <v>0</v>
      </c>
      <c r="AD29" s="11">
        <f t="shared" si="22"/>
        <v>0</v>
      </c>
      <c r="AE29" s="16">
        <f t="shared" si="23"/>
        <v>0</v>
      </c>
      <c r="AF29" s="30"/>
    </row>
    <row r="30" spans="1:32" ht="21.75" customHeight="1" x14ac:dyDescent="0.25">
      <c r="A30" s="12">
        <v>21</v>
      </c>
      <c r="B30" s="46" t="s">
        <v>49</v>
      </c>
      <c r="C30" s="13" t="s">
        <v>40</v>
      </c>
      <c r="D30" s="17">
        <v>99</v>
      </c>
      <c r="E30" s="17">
        <v>5.42</v>
      </c>
      <c r="F30" s="28" t="s">
        <v>31</v>
      </c>
      <c r="G30" s="15">
        <f>[1]TOTAL!G30+[2]TOTAL!G30+[3]TOTAL!G30+[4]TOTAL!G30+[5]TOTAL!G30+[6]TOTAL!G30+[7]TOTAL!G30+[8]TOTAL!G30+[9]TOTAL!G30+[10]TOTAL!G30+[11]TOTAL!G30+[12]TOTAL!G30+[13]TOTAL!G30+[14]TOTAL!G30+[15]TOTAL!G30+[16]TOTAL!G30+[17]TOTAL!G30+[18]TOTAL!G30+[19]TOTAL!G30+[20]TOTAL!G30+[21]TOTAL!G30+[22]TOTAL!G30</f>
        <v>2.2959999999999998</v>
      </c>
      <c r="H30" s="8">
        <f>[1]TOTAL!H30+[2]TOTAL!H30+[3]TOTAL!H30+[4]TOTAL!H30+[5]TOTAL!H30+[6]TOTAL!H30+[7]TOTAL!H30+[8]TOTAL!H30+[9]TOTAL!H30+[10]TOTAL!H30+[11]TOTAL!H30+[12]TOTAL!H30+[13]TOTAL!H30+[14]TOTAL!H30+[15]TOTAL!H30+[16]TOTAL!H30+[17]TOTAL!H30+[18]TOTAL!H30+[19]TOTAL!H30+[20]TOTAL!H30+[21]TOTAL!H30+[22]TOTAL!H30</f>
        <v>2.2959999999999998</v>
      </c>
      <c r="I30" s="8">
        <f>[1]TOTAL!I30+[2]TOTAL!I30+[3]TOTAL!I30+[4]TOTAL!I30+[5]TOTAL!I30+[6]TOTAL!I30+[7]TOTAL!I30+[8]TOTAL!I30+[9]TOTAL!I30+[10]TOTAL!I30+[11]TOTAL!I30+[12]TOTAL!I30+[13]TOTAL!I30+[14]TOTAL!I30+[15]TOTAL!I30+[16]TOTAL!I30+[17]TOTAL!I30+[18]TOTAL!I30+[19]TOTAL!I30+[20]TOTAL!I30+[21]TOTAL!I30+[22]TOTAL!I30</f>
        <v>0</v>
      </c>
      <c r="J30" s="8">
        <f>[1]TOTAL!J30+[2]TOTAL!J30+[3]TOTAL!J30+[4]TOTAL!J30+[5]TOTAL!J30+[6]TOTAL!J30+[7]TOTAL!J30+[8]TOTAL!J30+[9]TOTAL!J30+[10]TOTAL!J30+[11]TOTAL!J30+[12]TOTAL!J30+[13]TOTAL!J30+[14]TOTAL!J30+[15]TOTAL!J30+[16]TOTAL!J30+[17]TOTAL!J30+[18]TOTAL!J30+[19]TOTAL!J30+[20]TOTAL!J30+[21]TOTAL!J30+[22]TOTAL!J30</f>
        <v>0</v>
      </c>
      <c r="K30" s="8">
        <f>[1]TOTAL!K30+[2]TOTAL!K30+[3]TOTAL!K30+[4]TOTAL!K30+[5]TOTAL!K30+[6]TOTAL!K30+[7]TOTAL!K30+[8]TOTAL!K30+[9]TOTAL!K30+[10]TOTAL!K30+[11]TOTAL!K30+[12]TOTAL!K30+[13]TOTAL!K30+[14]TOTAL!K30+[15]TOTAL!K30+[16]TOTAL!K30+[17]TOTAL!K30+[18]TOTAL!K30+[19]TOTAL!K30+[20]TOTAL!K30+[21]TOTAL!K30+[22]TOTAL!K30</f>
        <v>0</v>
      </c>
      <c r="L30" s="8">
        <f>[1]TOTAL!L30+[2]TOTAL!L30+[3]TOTAL!L30+[4]TOTAL!L30+[5]TOTAL!L30+[6]TOTAL!L30+[7]TOTAL!L30+[8]TOTAL!L30+[9]TOTAL!L30+[10]TOTAL!L30+[11]TOTAL!L30+[12]TOTAL!L30+[13]TOTAL!L30+[14]TOTAL!L30+[15]TOTAL!L30+[16]TOTAL!L30+[17]TOTAL!L30+[18]TOTAL!L30+[19]TOTAL!L30+[20]TOTAL!L30+[21]TOTAL!L30+[22]TOTAL!L30</f>
        <v>0</v>
      </c>
      <c r="M30" s="8">
        <f>[1]TOTAL!M30+[2]TOTAL!M30+[3]TOTAL!M30+[4]TOTAL!M30+[5]TOTAL!M30+[6]TOTAL!M30+[7]TOTAL!M30+[8]TOTAL!M30+[9]TOTAL!M30+[10]TOTAL!M30+[11]TOTAL!M30+[12]TOTAL!M30+[13]TOTAL!M30+[14]TOTAL!M30+[15]TOTAL!M30+[16]TOTAL!M30+[17]TOTAL!M30+[18]TOTAL!M30+[19]TOTAL!M30+[20]TOTAL!M30+[21]TOTAL!M30+[22]TOTAL!M30</f>
        <v>0</v>
      </c>
      <c r="N30" s="8">
        <f>[1]TOTAL!N30+[2]TOTAL!N30+[3]TOTAL!N30+[4]TOTAL!N30+[5]TOTAL!N30+[6]TOTAL!N30+[7]TOTAL!N30+[8]TOTAL!N30+[9]TOTAL!N30+[10]TOTAL!N30+[11]TOTAL!N30+[12]TOTAL!N30+[13]TOTAL!N30+[14]TOTAL!N30+[15]TOTAL!N30+[16]TOTAL!N30+[17]TOTAL!N30+[18]TOTAL!N30+[19]TOTAL!N30+[20]TOTAL!N30+[21]TOTAL!N30+[22]TOTAL!N30</f>
        <v>0</v>
      </c>
      <c r="O30" s="8">
        <f>[1]TOTAL!O30+[2]TOTAL!O30+[3]TOTAL!O30+[4]TOTAL!O30+[5]TOTAL!O30+[6]TOTAL!O30+[7]TOTAL!O30+[8]TOTAL!O30+[9]TOTAL!O30+[10]TOTAL!O30+[11]TOTAL!O30+[12]TOTAL!O30+[13]TOTAL!O30+[14]TOTAL!O30+[15]TOTAL!O30+[16]TOTAL!O30+[17]TOTAL!O30+[18]TOTAL!O30+[19]TOTAL!O30+[20]TOTAL!O30+[21]TOTAL!O30+[22]TOTAL!O30</f>
        <v>0</v>
      </c>
      <c r="P30" s="8">
        <f>[1]TOTAL!P30+[2]TOTAL!P30+[3]TOTAL!P30+[4]TOTAL!P30+[5]TOTAL!P30+[6]TOTAL!P30+[7]TOTAL!P30+[8]TOTAL!P30+[9]TOTAL!P30+[10]TOTAL!P30+[11]TOTAL!P30+[12]TOTAL!P30+[13]TOTAL!P30+[14]TOTAL!P30+[15]TOTAL!P30+[16]TOTAL!P30+[17]TOTAL!P30+[18]TOTAL!P30+[19]TOTAL!P30+[20]TOTAL!P30+[21]TOTAL!P30+[22]TOTAL!P30</f>
        <v>0</v>
      </c>
      <c r="Q30" s="8">
        <f>[1]TOTAL!Q30+[2]TOTAL!Q30+[3]TOTAL!Q30+[4]TOTAL!Q30+[5]TOTAL!Q30+[6]TOTAL!Q30+[7]TOTAL!Q30+[8]TOTAL!Q30+[9]TOTAL!Q30+[10]TOTAL!Q30+[11]TOTAL!Q30+[12]TOTAL!Q30+[13]TOTAL!Q30+[14]TOTAL!Q30+[15]TOTAL!Q30+[16]TOTAL!Q30+[17]TOTAL!Q30+[18]TOTAL!Q30+[19]TOTAL!Q30+[20]TOTAL!Q30+[21]TOTAL!Q30+[22]TOTAL!Q30</f>
        <v>0</v>
      </c>
      <c r="R30" s="8">
        <f>[1]TOTAL!R30+[2]TOTAL!R30+[3]TOTAL!R30+[4]TOTAL!R30+[5]TOTAL!R30+[6]TOTAL!R30+[7]TOTAL!R30+[8]TOTAL!R30+[9]TOTAL!R30+[10]TOTAL!R30+[11]TOTAL!R30+[12]TOTAL!R30+[13]TOTAL!R30+[14]TOTAL!R30+[15]TOTAL!R30+[16]TOTAL!R30+[17]TOTAL!R30+[18]TOTAL!R30+[19]TOTAL!R30+[20]TOTAL!R30+[21]TOTAL!R30+[22]TOTAL!R30</f>
        <v>0</v>
      </c>
      <c r="S30" s="141">
        <f>[1]TOTAL!S30+[2]TOTAL!S30+[3]TOTAL!S30+[4]TOTAL!S30+[5]TOTAL!S30+[6]TOTAL!S30+[7]TOTAL!S30+[8]TOTAL!S30+[9]TOTAL!S30+[10]TOTAL!S30+[11]TOTAL!S30+[12]TOTAL!S30+[13]TOTAL!S30+[14]TOTAL!S30+[15]TOTAL!S30+[16]TOTAL!S30+[17]TOTAL!S30+[18]TOTAL!S30+[19]TOTAL!S30+[20]TOTAL!S30+[21]TOTAL!S30+[22]TOTAL!S30</f>
        <v>0</v>
      </c>
      <c r="T30" s="143">
        <f t="shared" si="12"/>
        <v>0</v>
      </c>
      <c r="U30" s="11">
        <f t="shared" si="13"/>
        <v>-2.2959999999999998</v>
      </c>
      <c r="V30" s="11">
        <f t="shared" si="14"/>
        <v>0</v>
      </c>
      <c r="W30" s="11">
        <f t="shared" si="15"/>
        <v>0</v>
      </c>
      <c r="X30" s="11">
        <f t="shared" si="16"/>
        <v>0</v>
      </c>
      <c r="Y30" s="11">
        <f t="shared" si="17"/>
        <v>0</v>
      </c>
      <c r="Z30" s="11">
        <f t="shared" si="18"/>
        <v>0</v>
      </c>
      <c r="AA30" s="11">
        <f t="shared" si="19"/>
        <v>0</v>
      </c>
      <c r="AB30" s="11">
        <f t="shared" si="20"/>
        <v>0</v>
      </c>
      <c r="AC30" s="11">
        <f t="shared" si="21"/>
        <v>0</v>
      </c>
      <c r="AD30" s="11">
        <f t="shared" si="22"/>
        <v>0</v>
      </c>
      <c r="AE30" s="16">
        <f t="shared" si="23"/>
        <v>0</v>
      </c>
      <c r="AF30" s="30"/>
    </row>
    <row r="31" spans="1:32" ht="21.75" customHeight="1" x14ac:dyDescent="0.25">
      <c r="A31" s="12">
        <v>22</v>
      </c>
      <c r="B31" s="46" t="s">
        <v>50</v>
      </c>
      <c r="C31" s="13" t="s">
        <v>24</v>
      </c>
      <c r="D31" s="14">
        <v>99.8</v>
      </c>
      <c r="E31" s="14">
        <v>1.48</v>
      </c>
      <c r="F31" s="28" t="s">
        <v>25</v>
      </c>
      <c r="G31" s="15">
        <f>[1]TOTAL!G31+[2]TOTAL!G31+[3]TOTAL!G31+[4]TOTAL!G31+[5]TOTAL!G31+[6]TOTAL!G31+[7]TOTAL!G31+[8]TOTAL!G31+[9]TOTAL!G31+[10]TOTAL!G31+[11]TOTAL!G31+[12]TOTAL!G31+[13]TOTAL!G31+[14]TOTAL!G31+[15]TOTAL!G31+[16]TOTAL!G31+[17]TOTAL!G31+[18]TOTAL!G31+[19]TOTAL!G31+[20]TOTAL!G31+[21]TOTAL!G31+[22]TOTAL!G31</f>
        <v>54.4</v>
      </c>
      <c r="H31" s="8">
        <f>[1]TOTAL!H31+[2]TOTAL!H31+[3]TOTAL!H31+[4]TOTAL!H31+[5]TOTAL!H31+[6]TOTAL!H31+[7]TOTAL!H31+[8]TOTAL!H31+[9]TOTAL!H31+[10]TOTAL!H31+[11]TOTAL!H31+[12]TOTAL!H31+[13]TOTAL!H31+[14]TOTAL!H31+[15]TOTAL!H31+[16]TOTAL!H31+[17]TOTAL!H31+[18]TOTAL!H31+[19]TOTAL!H31+[20]TOTAL!H31+[21]TOTAL!H31+[22]TOTAL!H31</f>
        <v>54.3</v>
      </c>
      <c r="I31" s="8">
        <f>[1]TOTAL!I31+[2]TOTAL!I31+[3]TOTAL!I31+[4]TOTAL!I31+[5]TOTAL!I31+[6]TOTAL!I31+[7]TOTAL!I31+[8]TOTAL!I31+[9]TOTAL!I31+[10]TOTAL!I31+[11]TOTAL!I31+[12]TOTAL!I31+[13]TOTAL!I31+[14]TOTAL!I31+[15]TOTAL!I31+[16]TOTAL!I31+[17]TOTAL!I31+[18]TOTAL!I31+[19]TOTAL!I31+[20]TOTAL!I31+[21]TOTAL!I31+[22]TOTAL!I31</f>
        <v>0</v>
      </c>
      <c r="J31" s="8">
        <f>[1]TOTAL!J31+[2]TOTAL!J31+[3]TOTAL!J31+[4]TOTAL!J31+[5]TOTAL!J31+[6]TOTAL!J31+[7]TOTAL!J31+[8]TOTAL!J31+[9]TOTAL!J31+[10]TOTAL!J31+[11]TOTAL!J31+[12]TOTAL!J31+[13]TOTAL!J31+[14]TOTAL!J31+[15]TOTAL!J31+[16]TOTAL!J31+[17]TOTAL!J31+[18]TOTAL!J31+[19]TOTAL!J31+[20]TOTAL!J31+[21]TOTAL!J31+[22]TOTAL!J31</f>
        <v>0</v>
      </c>
      <c r="K31" s="8">
        <f>[1]TOTAL!K31+[2]TOTAL!K31+[3]TOTAL!K31+[4]TOTAL!K31+[5]TOTAL!K31+[6]TOTAL!K31+[7]TOTAL!K31+[8]TOTAL!K31+[9]TOTAL!K31+[10]TOTAL!K31+[11]TOTAL!K31+[12]TOTAL!K31+[13]TOTAL!K31+[14]TOTAL!K31+[15]TOTAL!K31+[16]TOTAL!K31+[17]TOTAL!K31+[18]TOTAL!K31+[19]TOTAL!K31+[20]TOTAL!K31+[21]TOTAL!K31+[22]TOTAL!K31</f>
        <v>0</v>
      </c>
      <c r="L31" s="8">
        <f>[1]TOTAL!L31+[2]TOTAL!L31+[3]TOTAL!L31+[4]TOTAL!L31+[5]TOTAL!L31+[6]TOTAL!L31+[7]TOTAL!L31+[8]TOTAL!L31+[9]TOTAL!L31+[10]TOTAL!L31+[11]TOTAL!L31+[12]TOTAL!L31+[13]TOTAL!L31+[14]TOTAL!L31+[15]TOTAL!L31+[16]TOTAL!L31+[17]TOTAL!L31+[18]TOTAL!L31+[19]TOTAL!L31+[20]TOTAL!L31+[21]TOTAL!L31+[22]TOTAL!L31</f>
        <v>0</v>
      </c>
      <c r="M31" s="8">
        <f>[1]TOTAL!M31+[2]TOTAL!M31+[3]TOTAL!M31+[4]TOTAL!M31+[5]TOTAL!M31+[6]TOTAL!M31+[7]TOTAL!M31+[8]TOTAL!M31+[9]TOTAL!M31+[10]TOTAL!M31+[11]TOTAL!M31+[12]TOTAL!M31+[13]TOTAL!M31+[14]TOTAL!M31+[15]TOTAL!M31+[16]TOTAL!M31+[17]TOTAL!M31+[18]TOTAL!M31+[19]TOTAL!M31+[20]TOTAL!M31+[21]TOTAL!M31+[22]TOTAL!M31</f>
        <v>0</v>
      </c>
      <c r="N31" s="8">
        <f>[1]TOTAL!N31+[2]TOTAL!N31+[3]TOTAL!N31+[4]TOTAL!N31+[5]TOTAL!N31+[6]TOTAL!N31+[7]TOTAL!N31+[8]TOTAL!N31+[9]TOTAL!N31+[10]TOTAL!N31+[11]TOTAL!N31+[12]TOTAL!N31+[13]TOTAL!N31+[14]TOTAL!N31+[15]TOTAL!N31+[16]TOTAL!N31+[17]TOTAL!N31+[18]TOTAL!N31+[19]TOTAL!N31+[20]TOTAL!N31+[21]TOTAL!N31+[22]TOTAL!N31</f>
        <v>0</v>
      </c>
      <c r="O31" s="8">
        <f>[1]TOTAL!O31+[2]TOTAL!O31+[3]TOTAL!O31+[4]TOTAL!O31+[5]TOTAL!O31+[6]TOTAL!O31+[7]TOTAL!O31+[8]TOTAL!O31+[9]TOTAL!O31+[10]TOTAL!O31+[11]TOTAL!O31+[12]TOTAL!O31+[13]TOTAL!O31+[14]TOTAL!O31+[15]TOTAL!O31+[16]TOTAL!O31+[17]TOTAL!O31+[18]TOTAL!O31+[19]TOTAL!O31+[20]TOTAL!O31+[21]TOTAL!O31+[22]TOTAL!O31</f>
        <v>0</v>
      </c>
      <c r="P31" s="8">
        <f>[1]TOTAL!P31+[2]TOTAL!P31+[3]TOTAL!P31+[4]TOTAL!P31+[5]TOTAL!P31+[6]TOTAL!P31+[7]TOTAL!P31+[8]TOTAL!P31+[9]TOTAL!P31+[10]TOTAL!P31+[11]TOTAL!P31+[12]TOTAL!P31+[13]TOTAL!P31+[14]TOTAL!P31+[15]TOTAL!P31+[16]TOTAL!P31+[17]TOTAL!P31+[18]TOTAL!P31+[19]TOTAL!P31+[20]TOTAL!P31+[21]TOTAL!P31+[22]TOTAL!P31</f>
        <v>0</v>
      </c>
      <c r="Q31" s="8">
        <f>[1]TOTAL!Q31+[2]TOTAL!Q31+[3]TOTAL!Q31+[4]TOTAL!Q31+[5]TOTAL!Q31+[6]TOTAL!Q31+[7]TOTAL!Q31+[8]TOTAL!Q31+[9]TOTAL!Q31+[10]TOTAL!Q31+[11]TOTAL!Q31+[12]TOTAL!Q31+[13]TOTAL!Q31+[14]TOTAL!Q31+[15]TOTAL!Q31+[16]TOTAL!Q31+[17]TOTAL!Q31+[18]TOTAL!Q31+[19]TOTAL!Q31+[20]TOTAL!Q31+[21]TOTAL!Q31+[22]TOTAL!Q31</f>
        <v>0</v>
      </c>
      <c r="R31" s="8">
        <f>[1]TOTAL!R31+[2]TOTAL!R31+[3]TOTAL!R31+[4]TOTAL!R31+[5]TOTAL!R31+[6]TOTAL!R31+[7]TOTAL!R31+[8]TOTAL!R31+[9]TOTAL!R31+[10]TOTAL!R31+[11]TOTAL!R31+[12]TOTAL!R31+[13]TOTAL!R31+[14]TOTAL!R31+[15]TOTAL!R31+[16]TOTAL!R31+[17]TOTAL!R31+[18]TOTAL!R31+[19]TOTAL!R31+[20]TOTAL!R31+[21]TOTAL!R31+[22]TOTAL!R31</f>
        <v>0</v>
      </c>
      <c r="S31" s="141">
        <f>[1]TOTAL!S31+[2]TOTAL!S31+[3]TOTAL!S31+[4]TOTAL!S31+[5]TOTAL!S31+[6]TOTAL!S31+[7]TOTAL!S31+[8]TOTAL!S31+[9]TOTAL!S31+[10]TOTAL!S31+[11]TOTAL!S31+[12]TOTAL!S31+[13]TOTAL!S31+[14]TOTAL!S31+[15]TOTAL!S31+[16]TOTAL!S31+[17]TOTAL!S31+[18]TOTAL!S31+[19]TOTAL!S31+[20]TOTAL!S31+[21]TOTAL!S31+[22]TOTAL!S31</f>
        <v>0</v>
      </c>
      <c r="T31" s="143">
        <f t="shared" si="12"/>
        <v>-0.10000000000000142</v>
      </c>
      <c r="U31" s="11">
        <f t="shared" si="13"/>
        <v>-54.3</v>
      </c>
      <c r="V31" s="11">
        <f t="shared" si="14"/>
        <v>0</v>
      </c>
      <c r="W31" s="11">
        <f t="shared" si="15"/>
        <v>0</v>
      </c>
      <c r="X31" s="11">
        <f t="shared" si="16"/>
        <v>0</v>
      </c>
      <c r="Y31" s="11">
        <f t="shared" si="17"/>
        <v>0</v>
      </c>
      <c r="Z31" s="11">
        <f t="shared" si="18"/>
        <v>0</v>
      </c>
      <c r="AA31" s="11">
        <f t="shared" si="19"/>
        <v>0</v>
      </c>
      <c r="AB31" s="11">
        <f t="shared" si="20"/>
        <v>0</v>
      </c>
      <c r="AC31" s="11">
        <f t="shared" si="21"/>
        <v>0</v>
      </c>
      <c r="AD31" s="11">
        <f t="shared" si="22"/>
        <v>0</v>
      </c>
      <c r="AE31" s="16">
        <f t="shared" si="23"/>
        <v>0</v>
      </c>
      <c r="AF31" s="30"/>
    </row>
    <row r="32" spans="1:32" ht="21.75" customHeight="1" x14ac:dyDescent="0.25">
      <c r="A32" s="12">
        <v>23</v>
      </c>
      <c r="B32" s="46" t="s">
        <v>51</v>
      </c>
      <c r="C32" s="13" t="s">
        <v>40</v>
      </c>
      <c r="D32" s="17">
        <v>99</v>
      </c>
      <c r="E32" s="17">
        <v>2.73</v>
      </c>
      <c r="F32" s="28" t="s">
        <v>31</v>
      </c>
      <c r="G32" s="15">
        <f>[1]TOTAL!G32+[2]TOTAL!G32+[3]TOTAL!G32+[4]TOTAL!G32+[5]TOTAL!G32+[6]TOTAL!G32+[7]TOTAL!G32+[8]TOTAL!G32+[9]TOTAL!G32+[10]TOTAL!G32+[11]TOTAL!G32+[12]TOTAL!G32+[13]TOTAL!G32+[14]TOTAL!G32+[15]TOTAL!G32+[16]TOTAL!G32+[17]TOTAL!G32+[18]TOTAL!G32+[19]TOTAL!G32+[20]TOTAL!G32+[21]TOTAL!G32+[22]TOTAL!G32</f>
        <v>14.212999999999999</v>
      </c>
      <c r="H32" s="8">
        <f>[1]TOTAL!H32+[2]TOTAL!H32+[3]TOTAL!H32+[4]TOTAL!H32+[5]TOTAL!H32+[6]TOTAL!H32+[7]TOTAL!H32+[8]TOTAL!H32+[9]TOTAL!H32+[10]TOTAL!H32+[11]TOTAL!H32+[12]TOTAL!H32+[13]TOTAL!H32+[14]TOTAL!H32+[15]TOTAL!H32+[16]TOTAL!H32+[17]TOTAL!H32+[18]TOTAL!H32+[19]TOTAL!H32+[20]TOTAL!H32+[21]TOTAL!H32+[22]TOTAL!H32</f>
        <v>13.712999999999999</v>
      </c>
      <c r="I32" s="8">
        <f>[1]TOTAL!I32+[2]TOTAL!I32+[3]TOTAL!I32+[4]TOTAL!I32+[5]TOTAL!I32+[6]TOTAL!I32+[7]TOTAL!I32+[8]TOTAL!I32+[9]TOTAL!I32+[10]TOTAL!I32+[11]TOTAL!I32+[12]TOTAL!I32+[13]TOTAL!I32+[14]TOTAL!I32+[15]TOTAL!I32+[16]TOTAL!I32+[17]TOTAL!I32+[18]TOTAL!I32+[19]TOTAL!I32+[20]TOTAL!I32+[21]TOTAL!I32+[22]TOTAL!I32</f>
        <v>0</v>
      </c>
      <c r="J32" s="8">
        <f>[1]TOTAL!J32+[2]TOTAL!J32+[3]TOTAL!J32+[4]TOTAL!J32+[5]TOTAL!J32+[6]TOTAL!J32+[7]TOTAL!J32+[8]TOTAL!J32+[9]TOTAL!J32+[10]TOTAL!J32+[11]TOTAL!J32+[12]TOTAL!J32+[13]TOTAL!J32+[14]TOTAL!J32+[15]TOTAL!J32+[16]TOTAL!J32+[17]TOTAL!J32+[18]TOTAL!J32+[19]TOTAL!J32+[20]TOTAL!J32+[21]TOTAL!J32+[22]TOTAL!J32</f>
        <v>0</v>
      </c>
      <c r="K32" s="8">
        <f>[1]TOTAL!K32+[2]TOTAL!K32+[3]TOTAL!K32+[4]TOTAL!K32+[5]TOTAL!K32+[6]TOTAL!K32+[7]TOTAL!K32+[8]TOTAL!K32+[9]TOTAL!K32+[10]TOTAL!K32+[11]TOTAL!K32+[12]TOTAL!K32+[13]TOTAL!K32+[14]TOTAL!K32+[15]TOTAL!K32+[16]TOTAL!K32+[17]TOTAL!K32+[18]TOTAL!K32+[19]TOTAL!K32+[20]TOTAL!K32+[21]TOTAL!K32+[22]TOTAL!K32</f>
        <v>0</v>
      </c>
      <c r="L32" s="8">
        <f>[1]TOTAL!L32+[2]TOTAL!L32+[3]TOTAL!L32+[4]TOTAL!L32+[5]TOTAL!L32+[6]TOTAL!L32+[7]TOTAL!L32+[8]TOTAL!L32+[9]TOTAL!L32+[10]TOTAL!L32+[11]TOTAL!L32+[12]TOTAL!L32+[13]TOTAL!L32+[14]TOTAL!L32+[15]TOTAL!L32+[16]TOTAL!L32+[17]TOTAL!L32+[18]TOTAL!L32+[19]TOTAL!L32+[20]TOTAL!L32+[21]TOTAL!L32+[22]TOTAL!L32</f>
        <v>0</v>
      </c>
      <c r="M32" s="8">
        <f>[1]TOTAL!M32+[2]TOTAL!M32+[3]TOTAL!M32+[4]TOTAL!M32+[5]TOTAL!M32+[6]TOTAL!M32+[7]TOTAL!M32+[8]TOTAL!M32+[9]TOTAL!M32+[10]TOTAL!M32+[11]TOTAL!M32+[12]TOTAL!M32+[13]TOTAL!M32+[14]TOTAL!M32+[15]TOTAL!M32+[16]TOTAL!M32+[17]TOTAL!M32+[18]TOTAL!M32+[19]TOTAL!M32+[20]TOTAL!M32+[21]TOTAL!M32+[22]TOTAL!M32</f>
        <v>0</v>
      </c>
      <c r="N32" s="8">
        <f>[1]TOTAL!N32+[2]TOTAL!N32+[3]TOTAL!N32+[4]TOTAL!N32+[5]TOTAL!N32+[6]TOTAL!N32+[7]TOTAL!N32+[8]TOTAL!N32+[9]TOTAL!N32+[10]TOTAL!N32+[11]TOTAL!N32+[12]TOTAL!N32+[13]TOTAL!N32+[14]TOTAL!N32+[15]TOTAL!N32+[16]TOTAL!N32+[17]TOTAL!N32+[18]TOTAL!N32+[19]TOTAL!N32+[20]TOTAL!N32+[21]TOTAL!N32+[22]TOTAL!N32</f>
        <v>0</v>
      </c>
      <c r="O32" s="8">
        <f>[1]TOTAL!O32+[2]TOTAL!O32+[3]TOTAL!O32+[4]TOTAL!O32+[5]TOTAL!O32+[6]TOTAL!O32+[7]TOTAL!O32+[8]TOTAL!O32+[9]TOTAL!O32+[10]TOTAL!O32+[11]TOTAL!O32+[12]TOTAL!O32+[13]TOTAL!O32+[14]TOTAL!O32+[15]TOTAL!O32+[16]TOTAL!O32+[17]TOTAL!O32+[18]TOTAL!O32+[19]TOTAL!O32+[20]TOTAL!O32+[21]TOTAL!O32+[22]TOTAL!O32</f>
        <v>0</v>
      </c>
      <c r="P32" s="8">
        <f>[1]TOTAL!P32+[2]TOTAL!P32+[3]TOTAL!P32+[4]TOTAL!P32+[5]TOTAL!P32+[6]TOTAL!P32+[7]TOTAL!P32+[8]TOTAL!P32+[9]TOTAL!P32+[10]TOTAL!P32+[11]TOTAL!P32+[12]TOTAL!P32+[13]TOTAL!P32+[14]TOTAL!P32+[15]TOTAL!P32+[16]TOTAL!P32+[17]TOTAL!P32+[18]TOTAL!P32+[19]TOTAL!P32+[20]TOTAL!P32+[21]TOTAL!P32+[22]TOTAL!P32</f>
        <v>0</v>
      </c>
      <c r="Q32" s="8">
        <f>[1]TOTAL!Q32+[2]TOTAL!Q32+[3]TOTAL!Q32+[4]TOTAL!Q32+[5]TOTAL!Q32+[6]TOTAL!Q32+[7]TOTAL!Q32+[8]TOTAL!Q32+[9]TOTAL!Q32+[10]TOTAL!Q32+[11]TOTAL!Q32+[12]TOTAL!Q32+[13]TOTAL!Q32+[14]TOTAL!Q32+[15]TOTAL!Q32+[16]TOTAL!Q32+[17]TOTAL!Q32+[18]TOTAL!Q32+[19]TOTAL!Q32+[20]TOTAL!Q32+[21]TOTAL!Q32+[22]TOTAL!Q32</f>
        <v>0</v>
      </c>
      <c r="R32" s="8">
        <f>[1]TOTAL!R32+[2]TOTAL!R32+[3]TOTAL!R32+[4]TOTAL!R32+[5]TOTAL!R32+[6]TOTAL!R32+[7]TOTAL!R32+[8]TOTAL!R32+[9]TOTAL!R32+[10]TOTAL!R32+[11]TOTAL!R32+[12]TOTAL!R32+[13]TOTAL!R32+[14]TOTAL!R32+[15]TOTAL!R32+[16]TOTAL!R32+[17]TOTAL!R32+[18]TOTAL!R32+[19]TOTAL!R32+[20]TOTAL!R32+[21]TOTAL!R32+[22]TOTAL!R32</f>
        <v>0</v>
      </c>
      <c r="S32" s="141">
        <f>[1]TOTAL!S32+[2]TOTAL!S32+[3]TOTAL!S32+[4]TOTAL!S32+[5]TOTAL!S32+[6]TOTAL!S32+[7]TOTAL!S32+[8]TOTAL!S32+[9]TOTAL!S32+[10]TOTAL!S32+[11]TOTAL!S32+[12]TOTAL!S32+[13]TOTAL!S32+[14]TOTAL!S32+[15]TOTAL!S32+[16]TOTAL!S32+[17]TOTAL!S32+[18]TOTAL!S32+[19]TOTAL!S32+[20]TOTAL!S32+[21]TOTAL!S32+[22]TOTAL!S32</f>
        <v>0</v>
      </c>
      <c r="T32" s="143">
        <f t="shared" si="12"/>
        <v>-0.5</v>
      </c>
      <c r="U32" s="11">
        <f t="shared" si="13"/>
        <v>-13.712999999999999</v>
      </c>
      <c r="V32" s="11">
        <f t="shared" si="14"/>
        <v>0</v>
      </c>
      <c r="W32" s="11">
        <f t="shared" si="15"/>
        <v>0</v>
      </c>
      <c r="X32" s="11">
        <f t="shared" si="16"/>
        <v>0</v>
      </c>
      <c r="Y32" s="11">
        <f t="shared" si="17"/>
        <v>0</v>
      </c>
      <c r="Z32" s="11">
        <f t="shared" si="18"/>
        <v>0</v>
      </c>
      <c r="AA32" s="11">
        <f t="shared" si="19"/>
        <v>0</v>
      </c>
      <c r="AB32" s="11">
        <f t="shared" si="20"/>
        <v>0</v>
      </c>
      <c r="AC32" s="11">
        <f t="shared" si="21"/>
        <v>0</v>
      </c>
      <c r="AD32" s="11">
        <f t="shared" si="22"/>
        <v>0</v>
      </c>
      <c r="AE32" s="16">
        <f t="shared" si="23"/>
        <v>0</v>
      </c>
      <c r="AF32" s="30"/>
    </row>
    <row r="33" spans="1:32" ht="21.75" customHeight="1" x14ac:dyDescent="0.25">
      <c r="A33" s="12">
        <v>24</v>
      </c>
      <c r="B33" s="46" t="s">
        <v>52</v>
      </c>
      <c r="C33" s="13" t="s">
        <v>40</v>
      </c>
      <c r="D33" s="17">
        <v>99</v>
      </c>
      <c r="E33" s="17">
        <v>2.68</v>
      </c>
      <c r="F33" s="28" t="s">
        <v>31</v>
      </c>
      <c r="G33" s="15">
        <f>[1]TOTAL!G33+[2]TOTAL!G33+[3]TOTAL!G33+[4]TOTAL!G33+[5]TOTAL!G33+[6]TOTAL!G33+[7]TOTAL!G33+[8]TOTAL!G33+[9]TOTAL!G33+[10]TOTAL!G33+[11]TOTAL!G33+[12]TOTAL!G33+[13]TOTAL!G33+[14]TOTAL!G33+[15]TOTAL!G33+[16]TOTAL!G33+[17]TOTAL!G33+[18]TOTAL!G33+[19]TOTAL!G33+[20]TOTAL!G33+[21]TOTAL!G33+[22]TOTAL!G33</f>
        <v>24.727</v>
      </c>
      <c r="H33" s="8">
        <f>[1]TOTAL!H33+[2]TOTAL!H33+[3]TOTAL!H33+[4]TOTAL!H33+[5]TOTAL!H33+[6]TOTAL!H33+[7]TOTAL!H33+[8]TOTAL!H33+[9]TOTAL!H33+[10]TOTAL!H33+[11]TOTAL!H33+[12]TOTAL!H33+[13]TOTAL!H33+[14]TOTAL!H33+[15]TOTAL!H33+[16]TOTAL!H33+[17]TOTAL!H33+[18]TOTAL!H33+[19]TOTAL!H33+[20]TOTAL!H33+[21]TOTAL!H33+[22]TOTAL!H33</f>
        <v>23.787000000000003</v>
      </c>
      <c r="I33" s="8">
        <f>[1]TOTAL!I33+[2]TOTAL!I33+[3]TOTAL!I33+[4]TOTAL!I33+[5]TOTAL!I33+[6]TOTAL!I33+[7]TOTAL!I33+[8]TOTAL!I33+[9]TOTAL!I33+[10]TOTAL!I33+[11]TOTAL!I33+[12]TOTAL!I33+[13]TOTAL!I33+[14]TOTAL!I33+[15]TOTAL!I33+[16]TOTAL!I33+[17]TOTAL!I33+[18]TOTAL!I33+[19]TOTAL!I33+[20]TOTAL!I33+[21]TOTAL!I33+[22]TOTAL!I33</f>
        <v>0</v>
      </c>
      <c r="J33" s="8">
        <f>[1]TOTAL!J33+[2]TOTAL!J33+[3]TOTAL!J33+[4]TOTAL!J33+[5]TOTAL!J33+[6]TOTAL!J33+[7]TOTAL!J33+[8]TOTAL!J33+[9]TOTAL!J33+[10]TOTAL!J33+[11]TOTAL!J33+[12]TOTAL!J33+[13]TOTAL!J33+[14]TOTAL!J33+[15]TOTAL!J33+[16]TOTAL!J33+[17]TOTAL!J33+[18]TOTAL!J33+[19]TOTAL!J33+[20]TOTAL!J33+[21]TOTAL!J33+[22]TOTAL!J33</f>
        <v>0</v>
      </c>
      <c r="K33" s="8">
        <f>[1]TOTAL!K33+[2]TOTAL!K33+[3]TOTAL!K33+[4]TOTAL!K33+[5]TOTAL!K33+[6]TOTAL!K33+[7]TOTAL!K33+[8]TOTAL!K33+[9]TOTAL!K33+[10]TOTAL!K33+[11]TOTAL!K33+[12]TOTAL!K33+[13]TOTAL!K33+[14]TOTAL!K33+[15]TOTAL!K33+[16]TOTAL!K33+[17]TOTAL!K33+[18]TOTAL!K33+[19]TOTAL!K33+[20]TOTAL!K33+[21]TOTAL!K33+[22]TOTAL!K33</f>
        <v>0</v>
      </c>
      <c r="L33" s="8">
        <f>[1]TOTAL!L33+[2]TOTAL!L33+[3]TOTAL!L33+[4]TOTAL!L33+[5]TOTAL!L33+[6]TOTAL!L33+[7]TOTAL!L33+[8]TOTAL!L33+[9]TOTAL!L33+[10]TOTAL!L33+[11]TOTAL!L33+[12]TOTAL!L33+[13]TOTAL!L33+[14]TOTAL!L33+[15]TOTAL!L33+[16]TOTAL!L33+[17]TOTAL!L33+[18]TOTAL!L33+[19]TOTAL!L33+[20]TOTAL!L33+[21]TOTAL!L33+[22]TOTAL!L33</f>
        <v>0</v>
      </c>
      <c r="M33" s="8">
        <f>[1]TOTAL!M33+[2]TOTAL!M33+[3]TOTAL!M33+[4]TOTAL!M33+[5]TOTAL!M33+[6]TOTAL!M33+[7]TOTAL!M33+[8]TOTAL!M33+[9]TOTAL!M33+[10]TOTAL!M33+[11]TOTAL!M33+[12]TOTAL!M33+[13]TOTAL!M33+[14]TOTAL!M33+[15]TOTAL!M33+[16]TOTAL!M33+[17]TOTAL!M33+[18]TOTAL!M33+[19]TOTAL!M33+[20]TOTAL!M33+[21]TOTAL!M33+[22]TOTAL!M33</f>
        <v>0</v>
      </c>
      <c r="N33" s="8">
        <f>[1]TOTAL!N33+[2]TOTAL!N33+[3]TOTAL!N33+[4]TOTAL!N33+[5]TOTAL!N33+[6]TOTAL!N33+[7]TOTAL!N33+[8]TOTAL!N33+[9]TOTAL!N33+[10]TOTAL!N33+[11]TOTAL!N33+[12]TOTAL!N33+[13]TOTAL!N33+[14]TOTAL!N33+[15]TOTAL!N33+[16]TOTAL!N33+[17]TOTAL!N33+[18]TOTAL!N33+[19]TOTAL!N33+[20]TOTAL!N33+[21]TOTAL!N33+[22]TOTAL!N33</f>
        <v>0</v>
      </c>
      <c r="O33" s="8">
        <f>[1]TOTAL!O33+[2]TOTAL!O33+[3]TOTAL!O33+[4]TOTAL!O33+[5]TOTAL!O33+[6]TOTAL!O33+[7]TOTAL!O33+[8]TOTAL!O33+[9]TOTAL!O33+[10]TOTAL!O33+[11]TOTAL!O33+[12]TOTAL!O33+[13]TOTAL!O33+[14]TOTAL!O33+[15]TOTAL!O33+[16]TOTAL!O33+[17]TOTAL!O33+[18]TOTAL!O33+[19]TOTAL!O33+[20]TOTAL!O33+[21]TOTAL!O33+[22]TOTAL!O33</f>
        <v>0</v>
      </c>
      <c r="P33" s="8">
        <f>[1]TOTAL!P33+[2]TOTAL!P33+[3]TOTAL!P33+[4]TOTAL!P33+[5]TOTAL!P33+[6]TOTAL!P33+[7]TOTAL!P33+[8]TOTAL!P33+[9]TOTAL!P33+[10]TOTAL!P33+[11]TOTAL!P33+[12]TOTAL!P33+[13]TOTAL!P33+[14]TOTAL!P33+[15]TOTAL!P33+[16]TOTAL!P33+[17]TOTAL!P33+[18]TOTAL!P33+[19]TOTAL!P33+[20]TOTAL!P33+[21]TOTAL!P33+[22]TOTAL!P33</f>
        <v>0</v>
      </c>
      <c r="Q33" s="8">
        <f>[1]TOTAL!Q33+[2]TOTAL!Q33+[3]TOTAL!Q33+[4]TOTAL!Q33+[5]TOTAL!Q33+[6]TOTAL!Q33+[7]TOTAL!Q33+[8]TOTAL!Q33+[9]TOTAL!Q33+[10]TOTAL!Q33+[11]TOTAL!Q33+[12]TOTAL!Q33+[13]TOTAL!Q33+[14]TOTAL!Q33+[15]TOTAL!Q33+[16]TOTAL!Q33+[17]TOTAL!Q33+[18]TOTAL!Q33+[19]TOTAL!Q33+[20]TOTAL!Q33+[21]TOTAL!Q33+[22]TOTAL!Q33</f>
        <v>0</v>
      </c>
      <c r="R33" s="8">
        <f>[1]TOTAL!R33+[2]TOTAL!R33+[3]TOTAL!R33+[4]TOTAL!R33+[5]TOTAL!R33+[6]TOTAL!R33+[7]TOTAL!R33+[8]TOTAL!R33+[9]TOTAL!R33+[10]TOTAL!R33+[11]TOTAL!R33+[12]TOTAL!R33+[13]TOTAL!R33+[14]TOTAL!R33+[15]TOTAL!R33+[16]TOTAL!R33+[17]TOTAL!R33+[18]TOTAL!R33+[19]TOTAL!R33+[20]TOTAL!R33+[21]TOTAL!R33+[22]TOTAL!R33</f>
        <v>0</v>
      </c>
      <c r="S33" s="141">
        <f>[1]TOTAL!S33+[2]TOTAL!S33+[3]TOTAL!S33+[4]TOTAL!S33+[5]TOTAL!S33+[6]TOTAL!S33+[7]TOTAL!S33+[8]TOTAL!S33+[9]TOTAL!S33+[10]TOTAL!S33+[11]TOTAL!S33+[12]TOTAL!S33+[13]TOTAL!S33+[14]TOTAL!S33+[15]TOTAL!S33+[16]TOTAL!S33+[17]TOTAL!S33+[18]TOTAL!S33+[19]TOTAL!S33+[20]TOTAL!S33+[21]TOTAL!S33+[22]TOTAL!S33</f>
        <v>0</v>
      </c>
      <c r="T33" s="143">
        <f t="shared" si="12"/>
        <v>-0.93999999999999773</v>
      </c>
      <c r="U33" s="11">
        <f t="shared" si="13"/>
        <v>-23.787000000000003</v>
      </c>
      <c r="V33" s="11">
        <f t="shared" si="14"/>
        <v>0</v>
      </c>
      <c r="W33" s="11">
        <f t="shared" si="15"/>
        <v>0</v>
      </c>
      <c r="X33" s="11">
        <f t="shared" si="16"/>
        <v>0</v>
      </c>
      <c r="Y33" s="11">
        <f t="shared" si="17"/>
        <v>0</v>
      </c>
      <c r="Z33" s="11">
        <f t="shared" si="18"/>
        <v>0</v>
      </c>
      <c r="AA33" s="11">
        <f t="shared" si="19"/>
        <v>0</v>
      </c>
      <c r="AB33" s="11">
        <f t="shared" si="20"/>
        <v>0</v>
      </c>
      <c r="AC33" s="11">
        <f t="shared" si="21"/>
        <v>0</v>
      </c>
      <c r="AD33" s="11">
        <f t="shared" si="22"/>
        <v>0</v>
      </c>
      <c r="AE33" s="16">
        <f t="shared" si="23"/>
        <v>0</v>
      </c>
      <c r="AF33" s="30"/>
    </row>
    <row r="34" spans="1:32" ht="21.75" customHeight="1" x14ac:dyDescent="0.25">
      <c r="A34" s="12">
        <v>25</v>
      </c>
      <c r="B34" s="46" t="s">
        <v>53</v>
      </c>
      <c r="C34" s="13" t="s">
        <v>40</v>
      </c>
      <c r="D34" s="17">
        <v>99</v>
      </c>
      <c r="E34" s="17">
        <v>2.52</v>
      </c>
      <c r="F34" s="28" t="s">
        <v>31</v>
      </c>
      <c r="G34" s="15">
        <f>[1]TOTAL!G34+[2]TOTAL!G34+[3]TOTAL!G34+[4]TOTAL!G34+[5]TOTAL!G34+[6]TOTAL!G34+[7]TOTAL!G34+[8]TOTAL!G34+[9]TOTAL!G34+[10]TOTAL!G34+[11]TOTAL!G34+[12]TOTAL!G34+[13]TOTAL!G34+[14]TOTAL!G34+[15]TOTAL!G34+[16]TOTAL!G34+[17]TOTAL!G34+[18]TOTAL!G34+[19]TOTAL!G34+[20]TOTAL!G34+[21]TOTAL!G34+[22]TOTAL!G34</f>
        <v>1.3599999999999999</v>
      </c>
      <c r="H34" s="8">
        <f>[1]TOTAL!H34+[2]TOTAL!H34+[3]TOTAL!H34+[4]TOTAL!H34+[5]TOTAL!H34+[6]TOTAL!H34+[7]TOTAL!H34+[8]TOTAL!H34+[9]TOTAL!H34+[10]TOTAL!H34+[11]TOTAL!H34+[12]TOTAL!H34+[13]TOTAL!H34+[14]TOTAL!H34+[15]TOTAL!H34+[16]TOTAL!H34+[17]TOTAL!H34+[18]TOTAL!H34+[19]TOTAL!H34+[20]TOTAL!H34+[21]TOTAL!H34+[22]TOTAL!H34</f>
        <v>1.3599999999999999</v>
      </c>
      <c r="I34" s="8">
        <f>[1]TOTAL!I34+[2]TOTAL!I34+[3]TOTAL!I34+[4]TOTAL!I34+[5]TOTAL!I34+[6]TOTAL!I34+[7]TOTAL!I34+[8]TOTAL!I34+[9]TOTAL!I34+[10]TOTAL!I34+[11]TOTAL!I34+[12]TOTAL!I34+[13]TOTAL!I34+[14]TOTAL!I34+[15]TOTAL!I34+[16]TOTAL!I34+[17]TOTAL!I34+[18]TOTAL!I34+[19]TOTAL!I34+[20]TOTAL!I34+[21]TOTAL!I34+[22]TOTAL!I34</f>
        <v>0</v>
      </c>
      <c r="J34" s="8">
        <f>[1]TOTAL!J34+[2]TOTAL!J34+[3]TOTAL!J34+[4]TOTAL!J34+[5]TOTAL!J34+[6]TOTAL!J34+[7]TOTAL!J34+[8]TOTAL!J34+[9]TOTAL!J34+[10]TOTAL!J34+[11]TOTAL!J34+[12]TOTAL!J34+[13]TOTAL!J34+[14]TOTAL!J34+[15]TOTAL!J34+[16]TOTAL!J34+[17]TOTAL!J34+[18]TOTAL!J34+[19]TOTAL!J34+[20]TOTAL!J34+[21]TOTAL!J34+[22]TOTAL!J34</f>
        <v>0</v>
      </c>
      <c r="K34" s="8">
        <f>[1]TOTAL!K34+[2]TOTAL!K34+[3]TOTAL!K34+[4]TOTAL!K34+[5]TOTAL!K34+[6]TOTAL!K34+[7]TOTAL!K34+[8]TOTAL!K34+[9]TOTAL!K34+[10]TOTAL!K34+[11]TOTAL!K34+[12]TOTAL!K34+[13]TOTAL!K34+[14]TOTAL!K34+[15]TOTAL!K34+[16]TOTAL!K34+[17]TOTAL!K34+[18]TOTAL!K34+[19]TOTAL!K34+[20]TOTAL!K34+[21]TOTAL!K34+[22]TOTAL!K34</f>
        <v>0</v>
      </c>
      <c r="L34" s="8">
        <f>[1]TOTAL!L34+[2]TOTAL!L34+[3]TOTAL!L34+[4]TOTAL!L34+[5]TOTAL!L34+[6]TOTAL!L34+[7]TOTAL!L34+[8]TOTAL!L34+[9]TOTAL!L34+[10]TOTAL!L34+[11]TOTAL!L34+[12]TOTAL!L34+[13]TOTAL!L34+[14]TOTAL!L34+[15]TOTAL!L34+[16]TOTAL!L34+[17]TOTAL!L34+[18]TOTAL!L34+[19]TOTAL!L34+[20]TOTAL!L34+[21]TOTAL!L34+[22]TOTAL!L34</f>
        <v>0</v>
      </c>
      <c r="M34" s="8">
        <f>[1]TOTAL!M34+[2]TOTAL!M34+[3]TOTAL!M34+[4]TOTAL!M34+[5]TOTAL!M34+[6]TOTAL!M34+[7]TOTAL!M34+[8]TOTAL!M34+[9]TOTAL!M34+[10]TOTAL!M34+[11]TOTAL!M34+[12]TOTAL!M34+[13]TOTAL!M34+[14]TOTAL!M34+[15]TOTAL!M34+[16]TOTAL!M34+[17]TOTAL!M34+[18]TOTAL!M34+[19]TOTAL!M34+[20]TOTAL!M34+[21]TOTAL!M34+[22]TOTAL!M34</f>
        <v>0</v>
      </c>
      <c r="N34" s="8">
        <f>[1]TOTAL!N34+[2]TOTAL!N34+[3]TOTAL!N34+[4]TOTAL!N34+[5]TOTAL!N34+[6]TOTAL!N34+[7]TOTAL!N34+[8]TOTAL!N34+[9]TOTAL!N34+[10]TOTAL!N34+[11]TOTAL!N34+[12]TOTAL!N34+[13]TOTAL!N34+[14]TOTAL!N34+[15]TOTAL!N34+[16]TOTAL!N34+[17]TOTAL!N34+[18]TOTAL!N34+[19]TOTAL!N34+[20]TOTAL!N34+[21]TOTAL!N34+[22]TOTAL!N34</f>
        <v>0</v>
      </c>
      <c r="O34" s="8">
        <f>[1]TOTAL!O34+[2]TOTAL!O34+[3]TOTAL!O34+[4]TOTAL!O34+[5]TOTAL!O34+[6]TOTAL!O34+[7]TOTAL!O34+[8]TOTAL!O34+[9]TOTAL!O34+[10]TOTAL!O34+[11]TOTAL!O34+[12]TOTAL!O34+[13]TOTAL!O34+[14]TOTAL!O34+[15]TOTAL!O34+[16]TOTAL!O34+[17]TOTAL!O34+[18]TOTAL!O34+[19]TOTAL!O34+[20]TOTAL!O34+[21]TOTAL!O34+[22]TOTAL!O34</f>
        <v>0</v>
      </c>
      <c r="P34" s="8">
        <f>[1]TOTAL!P34+[2]TOTAL!P34+[3]TOTAL!P34+[4]TOTAL!P34+[5]TOTAL!P34+[6]TOTAL!P34+[7]TOTAL!P34+[8]TOTAL!P34+[9]TOTAL!P34+[10]TOTAL!P34+[11]TOTAL!P34+[12]TOTAL!P34+[13]TOTAL!P34+[14]TOTAL!P34+[15]TOTAL!P34+[16]TOTAL!P34+[17]TOTAL!P34+[18]TOTAL!P34+[19]TOTAL!P34+[20]TOTAL!P34+[21]TOTAL!P34+[22]TOTAL!P34</f>
        <v>0</v>
      </c>
      <c r="Q34" s="8">
        <f>[1]TOTAL!Q34+[2]TOTAL!Q34+[3]TOTAL!Q34+[4]TOTAL!Q34+[5]TOTAL!Q34+[6]TOTAL!Q34+[7]TOTAL!Q34+[8]TOTAL!Q34+[9]TOTAL!Q34+[10]TOTAL!Q34+[11]TOTAL!Q34+[12]TOTAL!Q34+[13]TOTAL!Q34+[14]TOTAL!Q34+[15]TOTAL!Q34+[16]TOTAL!Q34+[17]TOTAL!Q34+[18]TOTAL!Q34+[19]TOTAL!Q34+[20]TOTAL!Q34+[21]TOTAL!Q34+[22]TOTAL!Q34</f>
        <v>0</v>
      </c>
      <c r="R34" s="8">
        <f>[1]TOTAL!R34+[2]TOTAL!R34+[3]TOTAL!R34+[4]TOTAL!R34+[5]TOTAL!R34+[6]TOTAL!R34+[7]TOTAL!R34+[8]TOTAL!R34+[9]TOTAL!R34+[10]TOTAL!R34+[11]TOTAL!R34+[12]TOTAL!R34+[13]TOTAL!R34+[14]TOTAL!R34+[15]TOTAL!R34+[16]TOTAL!R34+[17]TOTAL!R34+[18]TOTAL!R34+[19]TOTAL!R34+[20]TOTAL!R34+[21]TOTAL!R34+[22]TOTAL!R34</f>
        <v>0</v>
      </c>
      <c r="S34" s="141">
        <f>[1]TOTAL!S34+[2]TOTAL!S34+[3]TOTAL!S34+[4]TOTAL!S34+[5]TOTAL!S34+[6]TOTAL!S34+[7]TOTAL!S34+[8]TOTAL!S34+[9]TOTAL!S34+[10]TOTAL!S34+[11]TOTAL!S34+[12]TOTAL!S34+[13]TOTAL!S34+[14]TOTAL!S34+[15]TOTAL!S34+[16]TOTAL!S34+[17]TOTAL!S34+[18]TOTAL!S34+[19]TOTAL!S34+[20]TOTAL!S34+[21]TOTAL!S34+[22]TOTAL!S34</f>
        <v>0</v>
      </c>
      <c r="T34" s="143">
        <f t="shared" si="12"/>
        <v>0</v>
      </c>
      <c r="U34" s="11">
        <f t="shared" si="13"/>
        <v>-1.3599999999999999</v>
      </c>
      <c r="V34" s="11">
        <f t="shared" si="14"/>
        <v>0</v>
      </c>
      <c r="W34" s="11">
        <f t="shared" si="15"/>
        <v>0</v>
      </c>
      <c r="X34" s="11">
        <f t="shared" si="16"/>
        <v>0</v>
      </c>
      <c r="Y34" s="11">
        <f t="shared" si="17"/>
        <v>0</v>
      </c>
      <c r="Z34" s="11">
        <f t="shared" si="18"/>
        <v>0</v>
      </c>
      <c r="AA34" s="11">
        <f t="shared" si="19"/>
        <v>0</v>
      </c>
      <c r="AB34" s="11">
        <f t="shared" si="20"/>
        <v>0</v>
      </c>
      <c r="AC34" s="11">
        <f t="shared" si="21"/>
        <v>0</v>
      </c>
      <c r="AD34" s="11">
        <f t="shared" si="22"/>
        <v>0</v>
      </c>
      <c r="AE34" s="16">
        <f t="shared" si="23"/>
        <v>0</v>
      </c>
      <c r="AF34" s="30"/>
    </row>
    <row r="35" spans="1:32" ht="21.75" customHeight="1" x14ac:dyDescent="0.25">
      <c r="A35" s="12">
        <v>26</v>
      </c>
      <c r="B35" s="46" t="s">
        <v>54</v>
      </c>
      <c r="C35" s="13" t="s">
        <v>24</v>
      </c>
      <c r="D35" s="14">
        <v>98</v>
      </c>
      <c r="E35" s="14">
        <v>0.71199999999999997</v>
      </c>
      <c r="F35" s="28" t="s">
        <v>25</v>
      </c>
      <c r="G35" s="15">
        <f>[1]TOTAL!G35+[2]TOTAL!G35+[3]TOTAL!G35+[4]TOTAL!G35+[5]TOTAL!G35+[6]TOTAL!G35+[7]TOTAL!G35+[8]TOTAL!G35+[9]TOTAL!G35+[10]TOTAL!G35+[11]TOTAL!G35+[12]TOTAL!G35+[13]TOTAL!G35+[14]TOTAL!G35+[15]TOTAL!G35+[16]TOTAL!G35+[17]TOTAL!G35+[18]TOTAL!G35+[19]TOTAL!G35+[20]TOTAL!G35+[21]TOTAL!G35+[22]TOTAL!G35</f>
        <v>10.199999999999999</v>
      </c>
      <c r="H35" s="8">
        <f>[1]TOTAL!H35+[2]TOTAL!H35+[3]TOTAL!H35+[4]TOTAL!H35+[5]TOTAL!H35+[6]TOTAL!H35+[7]TOTAL!H35+[8]TOTAL!H35+[9]TOTAL!H35+[10]TOTAL!H35+[11]TOTAL!H35+[12]TOTAL!H35+[13]TOTAL!H35+[14]TOTAL!H35+[15]TOTAL!H35+[16]TOTAL!H35+[17]TOTAL!H35+[18]TOTAL!H35+[19]TOTAL!H35+[20]TOTAL!H35+[21]TOTAL!H35+[22]TOTAL!H35</f>
        <v>15.100000000000001</v>
      </c>
      <c r="I35" s="8">
        <f>[1]TOTAL!I35+[2]TOTAL!I35+[3]TOTAL!I35+[4]TOTAL!I35+[5]TOTAL!I35+[6]TOTAL!I35+[7]TOTAL!I35+[8]TOTAL!I35+[9]TOTAL!I35+[10]TOTAL!I35+[11]TOTAL!I35+[12]TOTAL!I35+[13]TOTAL!I35+[14]TOTAL!I35+[15]TOTAL!I35+[16]TOTAL!I35+[17]TOTAL!I35+[18]TOTAL!I35+[19]TOTAL!I35+[20]TOTAL!I35+[21]TOTAL!I35+[22]TOTAL!I35</f>
        <v>0</v>
      </c>
      <c r="J35" s="8">
        <f>[1]TOTAL!J35+[2]TOTAL!J35+[3]TOTAL!J35+[4]TOTAL!J35+[5]TOTAL!J35+[6]TOTAL!J35+[7]TOTAL!J35+[8]TOTAL!J35+[9]TOTAL!J35+[10]TOTAL!J35+[11]TOTAL!J35+[12]TOTAL!J35+[13]TOTAL!J35+[14]TOTAL!J35+[15]TOTAL!J35+[16]TOTAL!J35+[17]TOTAL!J35+[18]TOTAL!J35+[19]TOTAL!J35+[20]TOTAL!J35+[21]TOTAL!J35+[22]TOTAL!J35</f>
        <v>0</v>
      </c>
      <c r="K35" s="8">
        <f>[1]TOTAL!K35+[2]TOTAL!K35+[3]TOTAL!K35+[4]TOTAL!K35+[5]TOTAL!K35+[6]TOTAL!K35+[7]TOTAL!K35+[8]TOTAL!K35+[9]TOTAL!K35+[10]TOTAL!K35+[11]TOTAL!K35+[12]TOTAL!K35+[13]TOTAL!K35+[14]TOTAL!K35+[15]TOTAL!K35+[16]TOTAL!K35+[17]TOTAL!K35+[18]TOTAL!K35+[19]TOTAL!K35+[20]TOTAL!K35+[21]TOTAL!K35+[22]TOTAL!K35</f>
        <v>0</v>
      </c>
      <c r="L35" s="8">
        <f>[1]TOTAL!L35+[2]TOTAL!L35+[3]TOTAL!L35+[4]TOTAL!L35+[5]TOTAL!L35+[6]TOTAL!L35+[7]TOTAL!L35+[8]TOTAL!L35+[9]TOTAL!L35+[10]TOTAL!L35+[11]TOTAL!L35+[12]TOTAL!L35+[13]TOTAL!L35+[14]TOTAL!L35+[15]TOTAL!L35+[16]TOTAL!L35+[17]TOTAL!L35+[18]TOTAL!L35+[19]TOTAL!L35+[20]TOTAL!L35+[21]TOTAL!L35+[22]TOTAL!L35</f>
        <v>0</v>
      </c>
      <c r="M35" s="8">
        <f>[1]TOTAL!M35+[2]TOTAL!M35+[3]TOTAL!M35+[4]TOTAL!M35+[5]TOTAL!M35+[6]TOTAL!M35+[7]TOTAL!M35+[8]TOTAL!M35+[9]TOTAL!M35+[10]TOTAL!M35+[11]TOTAL!M35+[12]TOTAL!M35+[13]TOTAL!M35+[14]TOTAL!M35+[15]TOTAL!M35+[16]TOTAL!M35+[17]TOTAL!M35+[18]TOTAL!M35+[19]TOTAL!M35+[20]TOTAL!M35+[21]TOTAL!M35+[22]TOTAL!M35</f>
        <v>0</v>
      </c>
      <c r="N35" s="8">
        <f>[1]TOTAL!N35+[2]TOTAL!N35+[3]TOTAL!N35+[4]TOTAL!N35+[5]TOTAL!N35+[6]TOTAL!N35+[7]TOTAL!N35+[8]TOTAL!N35+[9]TOTAL!N35+[10]TOTAL!N35+[11]TOTAL!N35+[12]TOTAL!N35+[13]TOTAL!N35+[14]TOTAL!N35+[15]TOTAL!N35+[16]TOTAL!N35+[17]TOTAL!N35+[18]TOTAL!N35+[19]TOTAL!N35+[20]TOTAL!N35+[21]TOTAL!N35+[22]TOTAL!N35</f>
        <v>0</v>
      </c>
      <c r="O35" s="8">
        <f>[1]TOTAL!O35+[2]TOTAL!O35+[3]TOTAL!O35+[4]TOTAL!O35+[5]TOTAL!O35+[6]TOTAL!O35+[7]TOTAL!O35+[8]TOTAL!O35+[9]TOTAL!O35+[10]TOTAL!O35+[11]TOTAL!O35+[12]TOTAL!O35+[13]TOTAL!O35+[14]TOTAL!O35+[15]TOTAL!O35+[16]TOTAL!O35+[17]TOTAL!O35+[18]TOTAL!O35+[19]TOTAL!O35+[20]TOTAL!O35+[21]TOTAL!O35+[22]TOTAL!O35</f>
        <v>0</v>
      </c>
      <c r="P35" s="8">
        <f>[1]TOTAL!P35+[2]TOTAL!P35+[3]TOTAL!P35+[4]TOTAL!P35+[5]TOTAL!P35+[6]TOTAL!P35+[7]TOTAL!P35+[8]TOTAL!P35+[9]TOTAL!P35+[10]TOTAL!P35+[11]TOTAL!P35+[12]TOTAL!P35+[13]TOTAL!P35+[14]TOTAL!P35+[15]TOTAL!P35+[16]TOTAL!P35+[17]TOTAL!P35+[18]TOTAL!P35+[19]TOTAL!P35+[20]TOTAL!P35+[21]TOTAL!P35+[22]TOTAL!P35</f>
        <v>0</v>
      </c>
      <c r="Q35" s="8">
        <f>[1]TOTAL!Q35+[2]TOTAL!Q35+[3]TOTAL!Q35+[4]TOTAL!Q35+[5]TOTAL!Q35+[6]TOTAL!Q35+[7]TOTAL!Q35+[8]TOTAL!Q35+[9]TOTAL!Q35+[10]TOTAL!Q35+[11]TOTAL!Q35+[12]TOTAL!Q35+[13]TOTAL!Q35+[14]TOTAL!Q35+[15]TOTAL!Q35+[16]TOTAL!Q35+[17]TOTAL!Q35+[18]TOTAL!Q35+[19]TOTAL!Q35+[20]TOTAL!Q35+[21]TOTAL!Q35+[22]TOTAL!Q35</f>
        <v>0</v>
      </c>
      <c r="R35" s="8">
        <f>[1]TOTAL!R35+[2]TOTAL!R35+[3]TOTAL!R35+[4]TOTAL!R35+[5]TOTAL!R35+[6]TOTAL!R35+[7]TOTAL!R35+[8]TOTAL!R35+[9]TOTAL!R35+[10]TOTAL!R35+[11]TOTAL!R35+[12]TOTAL!R35+[13]TOTAL!R35+[14]TOTAL!R35+[15]TOTAL!R35+[16]TOTAL!R35+[17]TOTAL!R35+[18]TOTAL!R35+[19]TOTAL!R35+[20]TOTAL!R35+[21]TOTAL!R35+[22]TOTAL!R35</f>
        <v>0</v>
      </c>
      <c r="S35" s="141">
        <f>[1]TOTAL!S35+[2]TOTAL!S35+[3]TOTAL!S35+[4]TOTAL!S35+[5]TOTAL!S35+[6]TOTAL!S35+[7]TOTAL!S35+[8]TOTAL!S35+[9]TOTAL!S35+[10]TOTAL!S35+[11]TOTAL!S35+[12]TOTAL!S35+[13]TOTAL!S35+[14]TOTAL!S35+[15]TOTAL!S35+[16]TOTAL!S35+[17]TOTAL!S35+[18]TOTAL!S35+[19]TOTAL!S35+[20]TOTAL!S35+[21]TOTAL!S35+[22]TOTAL!S35</f>
        <v>0</v>
      </c>
      <c r="T35" s="143">
        <f t="shared" si="12"/>
        <v>4.9000000000000021</v>
      </c>
      <c r="U35" s="11">
        <f t="shared" si="13"/>
        <v>-15.100000000000001</v>
      </c>
      <c r="V35" s="11">
        <f t="shared" si="14"/>
        <v>0</v>
      </c>
      <c r="W35" s="11">
        <f t="shared" si="15"/>
        <v>0</v>
      </c>
      <c r="X35" s="11">
        <f t="shared" si="16"/>
        <v>0</v>
      </c>
      <c r="Y35" s="11">
        <f t="shared" si="17"/>
        <v>0</v>
      </c>
      <c r="Z35" s="11">
        <f t="shared" si="18"/>
        <v>0</v>
      </c>
      <c r="AA35" s="11">
        <f t="shared" si="19"/>
        <v>0</v>
      </c>
      <c r="AB35" s="11">
        <f t="shared" si="20"/>
        <v>0</v>
      </c>
      <c r="AC35" s="11">
        <f t="shared" si="21"/>
        <v>0</v>
      </c>
      <c r="AD35" s="11">
        <f t="shared" si="22"/>
        <v>0</v>
      </c>
      <c r="AE35" s="16">
        <f t="shared" si="23"/>
        <v>0</v>
      </c>
      <c r="AF35" s="30"/>
    </row>
    <row r="36" spans="1:32" ht="21.75" customHeight="1" x14ac:dyDescent="0.25">
      <c r="A36" s="12">
        <v>27</v>
      </c>
      <c r="B36" s="46" t="s">
        <v>55</v>
      </c>
      <c r="C36" s="13" t="s">
        <v>40</v>
      </c>
      <c r="D36" s="17">
        <v>99</v>
      </c>
      <c r="E36" s="17">
        <v>0.80600000000000005</v>
      </c>
      <c r="F36" s="28" t="s">
        <v>31</v>
      </c>
      <c r="G36" s="15">
        <f>[1]TOTAL!G36+[2]TOTAL!G36+[3]TOTAL!G36+[4]TOTAL!G36+[5]TOTAL!G36+[6]TOTAL!G36+[7]TOTAL!G36+[8]TOTAL!G36+[9]TOTAL!G36+[10]TOTAL!G36+[11]TOTAL!G36+[12]TOTAL!G36+[13]TOTAL!G36+[14]TOTAL!G36+[15]TOTAL!G36+[16]TOTAL!G36+[17]TOTAL!G36+[18]TOTAL!G36+[19]TOTAL!G36+[20]TOTAL!G36+[21]TOTAL!G36+[22]TOTAL!G36</f>
        <v>0.1</v>
      </c>
      <c r="H36" s="8">
        <f>[1]TOTAL!H36+[2]TOTAL!H36+[3]TOTAL!H36+[4]TOTAL!H36+[5]TOTAL!H36+[6]TOTAL!H36+[7]TOTAL!H36+[8]TOTAL!H36+[9]TOTAL!H36+[10]TOTAL!H36+[11]TOTAL!H36+[12]TOTAL!H36+[13]TOTAL!H36+[14]TOTAL!H36+[15]TOTAL!H36+[16]TOTAL!H36+[17]TOTAL!H36+[18]TOTAL!H36+[19]TOTAL!H36+[20]TOTAL!H36+[21]TOTAL!H36+[22]TOTAL!H36</f>
        <v>0.1</v>
      </c>
      <c r="I36" s="8">
        <f>[1]TOTAL!I36+[2]TOTAL!I36+[3]TOTAL!I36+[4]TOTAL!I36+[5]TOTAL!I36+[6]TOTAL!I36+[7]TOTAL!I36+[8]TOTAL!I36+[9]TOTAL!I36+[10]TOTAL!I36+[11]TOTAL!I36+[12]TOTAL!I36+[13]TOTAL!I36+[14]TOTAL!I36+[15]TOTAL!I36+[16]TOTAL!I36+[17]TOTAL!I36+[18]TOTAL!I36+[19]TOTAL!I36+[20]TOTAL!I36+[21]TOTAL!I36+[22]TOTAL!I36</f>
        <v>0</v>
      </c>
      <c r="J36" s="8">
        <f>[1]TOTAL!J36+[2]TOTAL!J36+[3]TOTAL!J36+[4]TOTAL!J36+[5]TOTAL!J36+[6]TOTAL!J36+[7]TOTAL!J36+[8]TOTAL!J36+[9]TOTAL!J36+[10]TOTAL!J36+[11]TOTAL!J36+[12]TOTAL!J36+[13]TOTAL!J36+[14]TOTAL!J36+[15]TOTAL!J36+[16]TOTAL!J36+[17]TOTAL!J36+[18]TOTAL!J36+[19]TOTAL!J36+[20]TOTAL!J36+[21]TOTAL!J36+[22]TOTAL!J36</f>
        <v>0</v>
      </c>
      <c r="K36" s="8">
        <f>[1]TOTAL!K36+[2]TOTAL!K36+[3]TOTAL!K36+[4]TOTAL!K36+[5]TOTAL!K36+[6]TOTAL!K36+[7]TOTAL!K36+[8]TOTAL!K36+[9]TOTAL!K36+[10]TOTAL!K36+[11]TOTAL!K36+[12]TOTAL!K36+[13]TOTAL!K36+[14]TOTAL!K36+[15]TOTAL!K36+[16]TOTAL!K36+[17]TOTAL!K36+[18]TOTAL!K36+[19]TOTAL!K36+[20]TOTAL!K36+[21]TOTAL!K36+[22]TOTAL!K36</f>
        <v>0</v>
      </c>
      <c r="L36" s="8">
        <f>[1]TOTAL!L36+[2]TOTAL!L36+[3]TOTAL!L36+[4]TOTAL!L36+[5]TOTAL!L36+[6]TOTAL!L36+[7]TOTAL!L36+[8]TOTAL!L36+[9]TOTAL!L36+[10]TOTAL!L36+[11]TOTAL!L36+[12]TOTAL!L36+[13]TOTAL!L36+[14]TOTAL!L36+[15]TOTAL!L36+[16]TOTAL!L36+[17]TOTAL!L36+[18]TOTAL!L36+[19]TOTAL!L36+[20]TOTAL!L36+[21]TOTAL!L36+[22]TOTAL!L36</f>
        <v>0</v>
      </c>
      <c r="M36" s="8">
        <f>[1]TOTAL!M36+[2]TOTAL!M36+[3]TOTAL!M36+[4]TOTAL!M36+[5]TOTAL!M36+[6]TOTAL!M36+[7]TOTAL!M36+[8]TOTAL!M36+[9]TOTAL!M36+[10]TOTAL!M36+[11]TOTAL!M36+[12]TOTAL!M36+[13]TOTAL!M36+[14]TOTAL!M36+[15]TOTAL!M36+[16]TOTAL!M36+[17]TOTAL!M36+[18]TOTAL!M36+[19]TOTAL!M36+[20]TOTAL!M36+[21]TOTAL!M36+[22]TOTAL!M36</f>
        <v>0</v>
      </c>
      <c r="N36" s="8">
        <f>[1]TOTAL!N36+[2]TOTAL!N36+[3]TOTAL!N36+[4]TOTAL!N36+[5]TOTAL!N36+[6]TOTAL!N36+[7]TOTAL!N36+[8]TOTAL!N36+[9]TOTAL!N36+[10]TOTAL!N36+[11]TOTAL!N36+[12]TOTAL!N36+[13]TOTAL!N36+[14]TOTAL!N36+[15]TOTAL!N36+[16]TOTAL!N36+[17]TOTAL!N36+[18]TOTAL!N36+[19]TOTAL!N36+[20]TOTAL!N36+[21]TOTAL!N36+[22]TOTAL!N36</f>
        <v>0</v>
      </c>
      <c r="O36" s="8">
        <f>[1]TOTAL!O36+[2]TOTAL!O36+[3]TOTAL!O36+[4]TOTAL!O36+[5]TOTAL!O36+[6]TOTAL!O36+[7]TOTAL!O36+[8]TOTAL!O36+[9]TOTAL!O36+[10]TOTAL!O36+[11]TOTAL!O36+[12]TOTAL!O36+[13]TOTAL!O36+[14]TOTAL!O36+[15]TOTAL!O36+[16]TOTAL!O36+[17]TOTAL!O36+[18]TOTAL!O36+[19]TOTAL!O36+[20]TOTAL!O36+[21]TOTAL!O36+[22]TOTAL!O36</f>
        <v>0</v>
      </c>
      <c r="P36" s="8">
        <f>[1]TOTAL!P36+[2]TOTAL!P36+[3]TOTAL!P36+[4]TOTAL!P36+[5]TOTAL!P36+[6]TOTAL!P36+[7]TOTAL!P36+[8]TOTAL!P36+[9]TOTAL!P36+[10]TOTAL!P36+[11]TOTAL!P36+[12]TOTAL!P36+[13]TOTAL!P36+[14]TOTAL!P36+[15]TOTAL!P36+[16]TOTAL!P36+[17]TOTAL!P36+[18]TOTAL!P36+[19]TOTAL!P36+[20]TOTAL!P36+[21]TOTAL!P36+[22]TOTAL!P36</f>
        <v>0</v>
      </c>
      <c r="Q36" s="8">
        <f>[1]TOTAL!Q36+[2]TOTAL!Q36+[3]TOTAL!Q36+[4]TOTAL!Q36+[5]TOTAL!Q36+[6]TOTAL!Q36+[7]TOTAL!Q36+[8]TOTAL!Q36+[9]TOTAL!Q36+[10]TOTAL!Q36+[11]TOTAL!Q36+[12]TOTAL!Q36+[13]TOTAL!Q36+[14]TOTAL!Q36+[15]TOTAL!Q36+[16]TOTAL!Q36+[17]TOTAL!Q36+[18]TOTAL!Q36+[19]TOTAL!Q36+[20]TOTAL!Q36+[21]TOTAL!Q36+[22]TOTAL!Q36</f>
        <v>0</v>
      </c>
      <c r="R36" s="8">
        <f>[1]TOTAL!R36+[2]TOTAL!R36+[3]TOTAL!R36+[4]TOTAL!R36+[5]TOTAL!R36+[6]TOTAL!R36+[7]TOTAL!R36+[8]TOTAL!R36+[9]TOTAL!R36+[10]TOTAL!R36+[11]TOTAL!R36+[12]TOTAL!R36+[13]TOTAL!R36+[14]TOTAL!R36+[15]TOTAL!R36+[16]TOTAL!R36+[17]TOTAL!R36+[18]TOTAL!R36+[19]TOTAL!R36+[20]TOTAL!R36+[21]TOTAL!R36+[22]TOTAL!R36</f>
        <v>0</v>
      </c>
      <c r="S36" s="141">
        <f>[1]TOTAL!S36+[2]TOTAL!S36+[3]TOTAL!S36+[4]TOTAL!S36+[5]TOTAL!S36+[6]TOTAL!S36+[7]TOTAL!S36+[8]TOTAL!S36+[9]TOTAL!S36+[10]TOTAL!S36+[11]TOTAL!S36+[12]TOTAL!S36+[13]TOTAL!S36+[14]TOTAL!S36+[15]TOTAL!S36+[16]TOTAL!S36+[17]TOTAL!S36+[18]TOTAL!S36+[19]TOTAL!S36+[20]TOTAL!S36+[21]TOTAL!S36+[22]TOTAL!S36</f>
        <v>0</v>
      </c>
      <c r="T36" s="143">
        <f t="shared" si="12"/>
        <v>0</v>
      </c>
      <c r="U36" s="11">
        <f t="shared" si="13"/>
        <v>-0.1</v>
      </c>
      <c r="V36" s="11">
        <f t="shared" si="14"/>
        <v>0</v>
      </c>
      <c r="W36" s="11">
        <f t="shared" si="15"/>
        <v>0</v>
      </c>
      <c r="X36" s="11">
        <f t="shared" si="16"/>
        <v>0</v>
      </c>
      <c r="Y36" s="11">
        <f t="shared" si="17"/>
        <v>0</v>
      </c>
      <c r="Z36" s="11">
        <f t="shared" si="18"/>
        <v>0</v>
      </c>
      <c r="AA36" s="11">
        <f t="shared" si="19"/>
        <v>0</v>
      </c>
      <c r="AB36" s="11">
        <f t="shared" si="20"/>
        <v>0</v>
      </c>
      <c r="AC36" s="11">
        <f t="shared" si="21"/>
        <v>0</v>
      </c>
      <c r="AD36" s="11">
        <f t="shared" si="22"/>
        <v>0</v>
      </c>
      <c r="AE36" s="16">
        <f t="shared" si="23"/>
        <v>0</v>
      </c>
      <c r="AF36" s="30"/>
    </row>
    <row r="37" spans="1:32" ht="21.75" customHeight="1" x14ac:dyDescent="0.25">
      <c r="A37" s="12">
        <v>28</v>
      </c>
      <c r="B37" s="46" t="s">
        <v>56</v>
      </c>
      <c r="C37" s="13" t="s">
        <v>40</v>
      </c>
      <c r="D37" s="17">
        <v>50</v>
      </c>
      <c r="E37" s="17">
        <v>1</v>
      </c>
      <c r="F37" s="28" t="s">
        <v>25</v>
      </c>
      <c r="G37" s="15">
        <f>[1]TOTAL!G37+[2]TOTAL!G37+[3]TOTAL!G37+[4]TOTAL!G37+[5]TOTAL!G37+[6]TOTAL!G37+[7]TOTAL!G37+[8]TOTAL!G37+[9]TOTAL!G37+[10]TOTAL!G37+[11]TOTAL!G37+[12]TOTAL!G37+[13]TOTAL!G37+[14]TOTAL!G37+[15]TOTAL!G37+[16]TOTAL!G37+[17]TOTAL!G37+[18]TOTAL!G37+[19]TOTAL!G37+[20]TOTAL!G37+[21]TOTAL!G37+[22]TOTAL!G37</f>
        <v>2</v>
      </c>
      <c r="H37" s="8">
        <f>[1]TOTAL!H37+[2]TOTAL!H37+[3]TOTAL!H37+[4]TOTAL!H37+[5]TOTAL!H37+[6]TOTAL!H37+[7]TOTAL!H37+[8]TOTAL!H37+[9]TOTAL!H37+[10]TOTAL!H37+[11]TOTAL!H37+[12]TOTAL!H37+[13]TOTAL!H37+[14]TOTAL!H37+[15]TOTAL!H37+[16]TOTAL!H37+[17]TOTAL!H37+[18]TOTAL!H37+[19]TOTAL!H37+[20]TOTAL!H37+[21]TOTAL!H37+[22]TOTAL!H37</f>
        <v>2</v>
      </c>
      <c r="I37" s="8">
        <f>[1]TOTAL!I37+[2]TOTAL!I37+[3]TOTAL!I37+[4]TOTAL!I37+[5]TOTAL!I37+[6]TOTAL!I37+[7]TOTAL!I37+[8]TOTAL!I37+[9]TOTAL!I37+[10]TOTAL!I37+[11]TOTAL!I37+[12]TOTAL!I37+[13]TOTAL!I37+[14]TOTAL!I37+[15]TOTAL!I37+[16]TOTAL!I37+[17]TOTAL!I37+[18]TOTAL!I37+[19]TOTAL!I37+[20]TOTAL!I37+[21]TOTAL!I37+[22]TOTAL!I37</f>
        <v>0</v>
      </c>
      <c r="J37" s="8">
        <f>[1]TOTAL!J37+[2]TOTAL!J37+[3]TOTAL!J37+[4]TOTAL!J37+[5]TOTAL!J37+[6]TOTAL!J37+[7]TOTAL!J37+[8]TOTAL!J37+[9]TOTAL!J37+[10]TOTAL!J37+[11]TOTAL!J37+[12]TOTAL!J37+[13]TOTAL!J37+[14]TOTAL!J37+[15]TOTAL!J37+[16]TOTAL!J37+[17]TOTAL!J37+[18]TOTAL!J37+[19]TOTAL!J37+[20]TOTAL!J37+[21]TOTAL!J37+[22]TOTAL!J37</f>
        <v>0</v>
      </c>
      <c r="K37" s="8">
        <f>[1]TOTAL!K37+[2]TOTAL!K37+[3]TOTAL!K37+[4]TOTAL!K37+[5]TOTAL!K37+[6]TOTAL!K37+[7]TOTAL!K37+[8]TOTAL!K37+[9]TOTAL!K37+[10]TOTAL!K37+[11]TOTAL!K37+[12]TOTAL!K37+[13]TOTAL!K37+[14]TOTAL!K37+[15]TOTAL!K37+[16]TOTAL!K37+[17]TOTAL!K37+[18]TOTAL!K37+[19]TOTAL!K37+[20]TOTAL!K37+[21]TOTAL!K37+[22]TOTAL!K37</f>
        <v>0</v>
      </c>
      <c r="L37" s="8">
        <f>[1]TOTAL!L37+[2]TOTAL!L37+[3]TOTAL!L37+[4]TOTAL!L37+[5]TOTAL!L37+[6]TOTAL!L37+[7]TOTAL!L37+[8]TOTAL!L37+[9]TOTAL!L37+[10]TOTAL!L37+[11]TOTAL!L37+[12]TOTAL!L37+[13]TOTAL!L37+[14]TOTAL!L37+[15]TOTAL!L37+[16]TOTAL!L37+[17]TOTAL!L37+[18]TOTAL!L37+[19]TOTAL!L37+[20]TOTAL!L37+[21]TOTAL!L37+[22]TOTAL!L37</f>
        <v>0</v>
      </c>
      <c r="M37" s="8">
        <f>[1]TOTAL!M37+[2]TOTAL!M37+[3]TOTAL!M37+[4]TOTAL!M37+[5]TOTAL!M37+[6]TOTAL!M37+[7]TOTAL!M37+[8]TOTAL!M37+[9]TOTAL!M37+[10]TOTAL!M37+[11]TOTAL!M37+[12]TOTAL!M37+[13]TOTAL!M37+[14]TOTAL!M37+[15]TOTAL!M37+[16]TOTAL!M37+[17]TOTAL!M37+[18]TOTAL!M37+[19]TOTAL!M37+[20]TOTAL!M37+[21]TOTAL!M37+[22]TOTAL!M37</f>
        <v>0</v>
      </c>
      <c r="N37" s="8">
        <f>[1]TOTAL!N37+[2]TOTAL!N37+[3]TOTAL!N37+[4]TOTAL!N37+[5]TOTAL!N37+[6]TOTAL!N37+[7]TOTAL!N37+[8]TOTAL!N37+[9]TOTAL!N37+[10]TOTAL!N37+[11]TOTAL!N37+[12]TOTAL!N37+[13]TOTAL!N37+[14]TOTAL!N37+[15]TOTAL!N37+[16]TOTAL!N37+[17]TOTAL!N37+[18]TOTAL!N37+[19]TOTAL!N37+[20]TOTAL!N37+[21]TOTAL!N37+[22]TOTAL!N37</f>
        <v>0</v>
      </c>
      <c r="O37" s="8">
        <f>[1]TOTAL!O37+[2]TOTAL!O37+[3]TOTAL!O37+[4]TOTAL!O37+[5]TOTAL!O37+[6]TOTAL!O37+[7]TOTAL!O37+[8]TOTAL!O37+[9]TOTAL!O37+[10]TOTAL!O37+[11]TOTAL!O37+[12]TOTAL!O37+[13]TOTAL!O37+[14]TOTAL!O37+[15]TOTAL!O37+[16]TOTAL!O37+[17]TOTAL!O37+[18]TOTAL!O37+[19]TOTAL!O37+[20]TOTAL!O37+[21]TOTAL!O37+[22]TOTAL!O37</f>
        <v>0</v>
      </c>
      <c r="P37" s="8">
        <f>[1]TOTAL!P37+[2]TOTAL!P37+[3]TOTAL!P37+[4]TOTAL!P37+[5]TOTAL!P37+[6]TOTAL!P37+[7]TOTAL!P37+[8]TOTAL!P37+[9]TOTAL!P37+[10]TOTAL!P37+[11]TOTAL!P37+[12]TOTAL!P37+[13]TOTAL!P37+[14]TOTAL!P37+[15]TOTAL!P37+[16]TOTAL!P37+[17]TOTAL!P37+[18]TOTAL!P37+[19]TOTAL!P37+[20]TOTAL!P37+[21]TOTAL!P37+[22]TOTAL!P37</f>
        <v>0</v>
      </c>
      <c r="Q37" s="8">
        <f>[1]TOTAL!Q37+[2]TOTAL!Q37+[3]TOTAL!Q37+[4]TOTAL!Q37+[5]TOTAL!Q37+[6]TOTAL!Q37+[7]TOTAL!Q37+[8]TOTAL!Q37+[9]TOTAL!Q37+[10]TOTAL!Q37+[11]TOTAL!Q37+[12]TOTAL!Q37+[13]TOTAL!Q37+[14]TOTAL!Q37+[15]TOTAL!Q37+[16]TOTAL!Q37+[17]TOTAL!Q37+[18]TOTAL!Q37+[19]TOTAL!Q37+[20]TOTAL!Q37+[21]TOTAL!Q37+[22]TOTAL!Q37</f>
        <v>0</v>
      </c>
      <c r="R37" s="8">
        <f>[1]TOTAL!R37+[2]TOTAL!R37+[3]TOTAL!R37+[4]TOTAL!R37+[5]TOTAL!R37+[6]TOTAL!R37+[7]TOTAL!R37+[8]TOTAL!R37+[9]TOTAL!R37+[10]TOTAL!R37+[11]TOTAL!R37+[12]TOTAL!R37+[13]TOTAL!R37+[14]TOTAL!R37+[15]TOTAL!R37+[16]TOTAL!R37+[17]TOTAL!R37+[18]TOTAL!R37+[19]TOTAL!R37+[20]TOTAL!R37+[21]TOTAL!R37+[22]TOTAL!R37</f>
        <v>0</v>
      </c>
      <c r="S37" s="141">
        <f>[1]TOTAL!S37+[2]TOTAL!S37+[3]TOTAL!S37+[4]TOTAL!S37+[5]TOTAL!S37+[6]TOTAL!S37+[7]TOTAL!S37+[8]TOTAL!S37+[9]TOTAL!S37+[10]TOTAL!S37+[11]TOTAL!S37+[12]TOTAL!S37+[13]TOTAL!S37+[14]TOTAL!S37+[15]TOTAL!S37+[16]TOTAL!S37+[17]TOTAL!S37+[18]TOTAL!S37+[19]TOTAL!S37+[20]TOTAL!S37+[21]TOTAL!S37+[22]TOTAL!S37</f>
        <v>0</v>
      </c>
      <c r="T37" s="143">
        <f t="shared" si="12"/>
        <v>0</v>
      </c>
      <c r="U37" s="11">
        <f t="shared" si="13"/>
        <v>-2</v>
      </c>
      <c r="V37" s="11">
        <f t="shared" si="14"/>
        <v>0</v>
      </c>
      <c r="W37" s="11">
        <f t="shared" si="15"/>
        <v>0</v>
      </c>
      <c r="X37" s="11">
        <f t="shared" si="16"/>
        <v>0</v>
      </c>
      <c r="Y37" s="11">
        <f t="shared" si="17"/>
        <v>0</v>
      </c>
      <c r="Z37" s="11">
        <f t="shared" si="18"/>
        <v>0</v>
      </c>
      <c r="AA37" s="11">
        <f t="shared" si="19"/>
        <v>0</v>
      </c>
      <c r="AB37" s="11">
        <f t="shared" si="20"/>
        <v>0</v>
      </c>
      <c r="AC37" s="11">
        <f t="shared" si="21"/>
        <v>0</v>
      </c>
      <c r="AD37" s="11">
        <f t="shared" si="22"/>
        <v>0</v>
      </c>
      <c r="AE37" s="16">
        <f t="shared" si="23"/>
        <v>0</v>
      </c>
      <c r="AF37" s="30"/>
    </row>
    <row r="38" spans="1:32" ht="21.75" customHeight="1" x14ac:dyDescent="0.25">
      <c r="A38" s="12">
        <v>29</v>
      </c>
      <c r="B38" s="46" t="s">
        <v>57</v>
      </c>
      <c r="C38" s="13" t="s">
        <v>40</v>
      </c>
      <c r="D38" s="17">
        <v>99</v>
      </c>
      <c r="E38" s="17">
        <v>1.1299999999999999</v>
      </c>
      <c r="F38" s="28" t="s">
        <v>25</v>
      </c>
      <c r="G38" s="15">
        <f>[1]TOTAL!G38+[2]TOTAL!G38+[3]TOTAL!G38+[4]TOTAL!G38+[5]TOTAL!G38+[6]TOTAL!G38+[7]TOTAL!G38+[8]TOTAL!G38+[9]TOTAL!G38+[10]TOTAL!G38+[11]TOTAL!G38+[12]TOTAL!G38+[13]TOTAL!G38+[14]TOTAL!G38+[15]TOTAL!G38+[16]TOTAL!G38+[17]TOTAL!G38+[18]TOTAL!G38+[19]TOTAL!G38+[20]TOTAL!G38+[21]TOTAL!G38+[22]TOTAL!G38</f>
        <v>0.5</v>
      </c>
      <c r="H38" s="8">
        <f>[1]TOTAL!H38+[2]TOTAL!H38+[3]TOTAL!H38+[4]TOTAL!H38+[5]TOTAL!H38+[6]TOTAL!H38+[7]TOTAL!H38+[8]TOTAL!H38+[9]TOTAL!H38+[10]TOTAL!H38+[11]TOTAL!H38+[12]TOTAL!H38+[13]TOTAL!H38+[14]TOTAL!H38+[15]TOTAL!H38+[16]TOTAL!H38+[17]TOTAL!H38+[18]TOTAL!H38+[19]TOTAL!H38+[20]TOTAL!H38+[21]TOTAL!H38+[22]TOTAL!H38</f>
        <v>0.5</v>
      </c>
      <c r="I38" s="8">
        <f>[1]TOTAL!I38+[2]TOTAL!I38+[3]TOTAL!I38+[4]TOTAL!I38+[5]TOTAL!I38+[6]TOTAL!I38+[7]TOTAL!I38+[8]TOTAL!I38+[9]TOTAL!I38+[10]TOTAL!I38+[11]TOTAL!I38+[12]TOTAL!I38+[13]TOTAL!I38+[14]TOTAL!I38+[15]TOTAL!I38+[16]TOTAL!I38+[17]TOTAL!I38+[18]TOTAL!I38+[19]TOTAL!I38+[20]TOTAL!I38+[21]TOTAL!I38+[22]TOTAL!I38</f>
        <v>0</v>
      </c>
      <c r="J38" s="8">
        <f>[1]TOTAL!J38+[2]TOTAL!J38+[3]TOTAL!J38+[4]TOTAL!J38+[5]TOTAL!J38+[6]TOTAL!J38+[7]TOTAL!J38+[8]TOTAL!J38+[9]TOTAL!J38+[10]TOTAL!J38+[11]TOTAL!J38+[12]TOTAL!J38+[13]TOTAL!J38+[14]TOTAL!J38+[15]TOTAL!J38+[16]TOTAL!J38+[17]TOTAL!J38+[18]TOTAL!J38+[19]TOTAL!J38+[20]TOTAL!J38+[21]TOTAL!J38+[22]TOTAL!J38</f>
        <v>0</v>
      </c>
      <c r="K38" s="8">
        <f>[1]TOTAL!K38+[2]TOTAL!K38+[3]TOTAL!K38+[4]TOTAL!K38+[5]TOTAL!K38+[6]TOTAL!K38+[7]TOTAL!K38+[8]TOTAL!K38+[9]TOTAL!K38+[10]TOTAL!K38+[11]TOTAL!K38+[12]TOTAL!K38+[13]TOTAL!K38+[14]TOTAL!K38+[15]TOTAL!K38+[16]TOTAL!K38+[17]TOTAL!K38+[18]TOTAL!K38+[19]TOTAL!K38+[20]TOTAL!K38+[21]TOTAL!K38+[22]TOTAL!K38</f>
        <v>0</v>
      </c>
      <c r="L38" s="8">
        <f>[1]TOTAL!L38+[2]TOTAL!L38+[3]TOTAL!L38+[4]TOTAL!L38+[5]TOTAL!L38+[6]TOTAL!L38+[7]TOTAL!L38+[8]TOTAL!L38+[9]TOTAL!L38+[10]TOTAL!L38+[11]TOTAL!L38+[12]TOTAL!L38+[13]TOTAL!L38+[14]TOTAL!L38+[15]TOTAL!L38+[16]TOTAL!L38+[17]TOTAL!L38+[18]TOTAL!L38+[19]TOTAL!L38+[20]TOTAL!L38+[21]TOTAL!L38+[22]TOTAL!L38</f>
        <v>0</v>
      </c>
      <c r="M38" s="8">
        <f>[1]TOTAL!M38+[2]TOTAL!M38+[3]TOTAL!M38+[4]TOTAL!M38+[5]TOTAL!M38+[6]TOTAL!M38+[7]TOTAL!M38+[8]TOTAL!M38+[9]TOTAL!M38+[10]TOTAL!M38+[11]TOTAL!M38+[12]TOTAL!M38+[13]TOTAL!M38+[14]TOTAL!M38+[15]TOTAL!M38+[16]TOTAL!M38+[17]TOTAL!M38+[18]TOTAL!M38+[19]TOTAL!M38+[20]TOTAL!M38+[21]TOTAL!M38+[22]TOTAL!M38</f>
        <v>0</v>
      </c>
      <c r="N38" s="8">
        <f>[1]TOTAL!N38+[2]TOTAL!N38+[3]TOTAL!N38+[4]TOTAL!N38+[5]TOTAL!N38+[6]TOTAL!N38+[7]TOTAL!N38+[8]TOTAL!N38+[9]TOTAL!N38+[10]TOTAL!N38+[11]TOTAL!N38+[12]TOTAL!N38+[13]TOTAL!N38+[14]TOTAL!N38+[15]TOTAL!N38+[16]TOTAL!N38+[17]TOTAL!N38+[18]TOTAL!N38+[19]TOTAL!N38+[20]TOTAL!N38+[21]TOTAL!N38+[22]TOTAL!N38</f>
        <v>0</v>
      </c>
      <c r="O38" s="8">
        <f>[1]TOTAL!O38+[2]TOTAL!O38+[3]TOTAL!O38+[4]TOTAL!O38+[5]TOTAL!O38+[6]TOTAL!O38+[7]TOTAL!O38+[8]TOTAL!O38+[9]TOTAL!O38+[10]TOTAL!O38+[11]TOTAL!O38+[12]TOTAL!O38+[13]TOTAL!O38+[14]TOTAL!O38+[15]TOTAL!O38+[16]TOTAL!O38+[17]TOTAL!O38+[18]TOTAL!O38+[19]TOTAL!O38+[20]TOTAL!O38+[21]TOTAL!O38+[22]TOTAL!O38</f>
        <v>0</v>
      </c>
      <c r="P38" s="8">
        <f>[1]TOTAL!P38+[2]TOTAL!P38+[3]TOTAL!P38+[4]TOTAL!P38+[5]TOTAL!P38+[6]TOTAL!P38+[7]TOTAL!P38+[8]TOTAL!P38+[9]TOTAL!P38+[10]TOTAL!P38+[11]TOTAL!P38+[12]TOTAL!P38+[13]TOTAL!P38+[14]TOTAL!P38+[15]TOTAL!P38+[16]TOTAL!P38+[17]TOTAL!P38+[18]TOTAL!P38+[19]TOTAL!P38+[20]TOTAL!P38+[21]TOTAL!P38+[22]TOTAL!P38</f>
        <v>0</v>
      </c>
      <c r="Q38" s="8">
        <f>[1]TOTAL!Q38+[2]TOTAL!Q38+[3]TOTAL!Q38+[4]TOTAL!Q38+[5]TOTAL!Q38+[6]TOTAL!Q38+[7]TOTAL!Q38+[8]TOTAL!Q38+[9]TOTAL!Q38+[10]TOTAL!Q38+[11]TOTAL!Q38+[12]TOTAL!Q38+[13]TOTAL!Q38+[14]TOTAL!Q38+[15]TOTAL!Q38+[16]TOTAL!Q38+[17]TOTAL!Q38+[18]TOTAL!Q38+[19]TOTAL!Q38+[20]TOTAL!Q38+[21]TOTAL!Q38+[22]TOTAL!Q38</f>
        <v>0</v>
      </c>
      <c r="R38" s="8">
        <f>[1]TOTAL!R38+[2]TOTAL!R38+[3]TOTAL!R38+[4]TOTAL!R38+[5]TOTAL!R38+[6]TOTAL!R38+[7]TOTAL!R38+[8]TOTAL!R38+[9]TOTAL!R38+[10]TOTAL!R38+[11]TOTAL!R38+[12]TOTAL!R38+[13]TOTAL!R38+[14]TOTAL!R38+[15]TOTAL!R38+[16]TOTAL!R38+[17]TOTAL!R38+[18]TOTAL!R38+[19]TOTAL!R38+[20]TOTAL!R38+[21]TOTAL!R38+[22]TOTAL!R38</f>
        <v>0</v>
      </c>
      <c r="S38" s="141">
        <f>[1]TOTAL!S38+[2]TOTAL!S38+[3]TOTAL!S38+[4]TOTAL!S38+[5]TOTAL!S38+[6]TOTAL!S38+[7]TOTAL!S38+[8]TOTAL!S38+[9]TOTAL!S38+[10]TOTAL!S38+[11]TOTAL!S38+[12]TOTAL!S38+[13]TOTAL!S38+[14]TOTAL!S38+[15]TOTAL!S38+[16]TOTAL!S38+[17]TOTAL!S38+[18]TOTAL!S38+[19]TOTAL!S38+[20]TOTAL!S38+[21]TOTAL!S38+[22]TOTAL!S38</f>
        <v>0</v>
      </c>
      <c r="T38" s="143">
        <f t="shared" si="12"/>
        <v>0</v>
      </c>
      <c r="U38" s="11">
        <f t="shared" si="13"/>
        <v>-0.5</v>
      </c>
      <c r="V38" s="11">
        <f t="shared" si="14"/>
        <v>0</v>
      </c>
      <c r="W38" s="11">
        <f t="shared" si="15"/>
        <v>0</v>
      </c>
      <c r="X38" s="11">
        <f t="shared" si="16"/>
        <v>0</v>
      </c>
      <c r="Y38" s="11">
        <f t="shared" si="17"/>
        <v>0</v>
      </c>
      <c r="Z38" s="11">
        <f t="shared" si="18"/>
        <v>0</v>
      </c>
      <c r="AA38" s="11">
        <f t="shared" si="19"/>
        <v>0</v>
      </c>
      <c r="AB38" s="11">
        <f t="shared" si="20"/>
        <v>0</v>
      </c>
      <c r="AC38" s="11">
        <f t="shared" si="21"/>
        <v>0</v>
      </c>
      <c r="AD38" s="11">
        <f t="shared" si="22"/>
        <v>0</v>
      </c>
      <c r="AE38" s="16">
        <f t="shared" si="23"/>
        <v>0</v>
      </c>
      <c r="AF38" s="30"/>
    </row>
    <row r="39" spans="1:32" ht="21.75" customHeight="1" x14ac:dyDescent="0.25">
      <c r="A39" s="12">
        <v>30</v>
      </c>
      <c r="B39" s="46" t="s">
        <v>58</v>
      </c>
      <c r="C39" s="13" t="s">
        <v>40</v>
      </c>
      <c r="D39" s="17">
        <v>98</v>
      </c>
      <c r="E39" s="17">
        <v>2.34</v>
      </c>
      <c r="F39" s="28" t="s">
        <v>31</v>
      </c>
      <c r="G39" s="15">
        <f>[1]TOTAL!G39+[2]TOTAL!G39+[3]TOTAL!G39+[4]TOTAL!G39+[5]TOTAL!G39+[6]TOTAL!G39+[7]TOTAL!G39+[8]TOTAL!G39+[9]TOTAL!G39+[10]TOTAL!G39+[11]TOTAL!G39+[12]TOTAL!G39+[13]TOTAL!G39+[14]TOTAL!G39+[15]TOTAL!G39+[16]TOTAL!G39+[17]TOTAL!G39+[18]TOTAL!G39+[19]TOTAL!G39+[20]TOTAL!G39+[21]TOTAL!G39+[22]TOTAL!G39</f>
        <v>0.5</v>
      </c>
      <c r="H39" s="8">
        <f>[1]TOTAL!H39+[2]TOTAL!H39+[3]TOTAL!H39+[4]TOTAL!H39+[5]TOTAL!H39+[6]TOTAL!H39+[7]TOTAL!H39+[8]TOTAL!H39+[9]TOTAL!H39+[10]TOTAL!H39+[11]TOTAL!H39+[12]TOTAL!H39+[13]TOTAL!H39+[14]TOTAL!H39+[15]TOTAL!H39+[16]TOTAL!H39+[17]TOTAL!H39+[18]TOTAL!H39+[19]TOTAL!H39+[20]TOTAL!H39+[21]TOTAL!H39+[22]TOTAL!H39</f>
        <v>0.5</v>
      </c>
      <c r="I39" s="8">
        <f>[1]TOTAL!I39+[2]TOTAL!I39+[3]TOTAL!I39+[4]TOTAL!I39+[5]TOTAL!I39+[6]TOTAL!I39+[7]TOTAL!I39+[8]TOTAL!I39+[9]TOTAL!I39+[10]TOTAL!I39+[11]TOTAL!I39+[12]TOTAL!I39+[13]TOTAL!I39+[14]TOTAL!I39+[15]TOTAL!I39+[16]TOTAL!I39+[17]TOTAL!I39+[18]TOTAL!I39+[19]TOTAL!I39+[20]TOTAL!I39+[21]TOTAL!I39+[22]TOTAL!I39</f>
        <v>0</v>
      </c>
      <c r="J39" s="8">
        <f>[1]TOTAL!J39+[2]TOTAL!J39+[3]TOTAL!J39+[4]TOTAL!J39+[5]TOTAL!J39+[6]TOTAL!J39+[7]TOTAL!J39+[8]TOTAL!J39+[9]TOTAL!J39+[10]TOTAL!J39+[11]TOTAL!J39+[12]TOTAL!J39+[13]TOTAL!J39+[14]TOTAL!J39+[15]TOTAL!J39+[16]TOTAL!J39+[17]TOTAL!J39+[18]TOTAL!J39+[19]TOTAL!J39+[20]TOTAL!J39+[21]TOTAL!J39+[22]TOTAL!J39</f>
        <v>0</v>
      </c>
      <c r="K39" s="8">
        <f>[1]TOTAL!K39+[2]TOTAL!K39+[3]TOTAL!K39+[4]TOTAL!K39+[5]TOTAL!K39+[6]TOTAL!K39+[7]TOTAL!K39+[8]TOTAL!K39+[9]TOTAL!K39+[10]TOTAL!K39+[11]TOTAL!K39+[12]TOTAL!K39+[13]TOTAL!K39+[14]TOTAL!K39+[15]TOTAL!K39+[16]TOTAL!K39+[17]TOTAL!K39+[18]TOTAL!K39+[19]TOTAL!K39+[20]TOTAL!K39+[21]TOTAL!K39+[22]TOTAL!K39</f>
        <v>0</v>
      </c>
      <c r="L39" s="8">
        <f>[1]TOTAL!L39+[2]TOTAL!L39+[3]TOTAL!L39+[4]TOTAL!L39+[5]TOTAL!L39+[6]TOTAL!L39+[7]TOTAL!L39+[8]TOTAL!L39+[9]TOTAL!L39+[10]TOTAL!L39+[11]TOTAL!L39+[12]TOTAL!L39+[13]TOTAL!L39+[14]TOTAL!L39+[15]TOTAL!L39+[16]TOTAL!L39+[17]TOTAL!L39+[18]TOTAL!L39+[19]TOTAL!L39+[20]TOTAL!L39+[21]TOTAL!L39+[22]TOTAL!L39</f>
        <v>0</v>
      </c>
      <c r="M39" s="8">
        <f>[1]TOTAL!M39+[2]TOTAL!M39+[3]TOTAL!M39+[4]TOTAL!M39+[5]TOTAL!M39+[6]TOTAL!M39+[7]TOTAL!M39+[8]TOTAL!M39+[9]TOTAL!M39+[10]TOTAL!M39+[11]TOTAL!M39+[12]TOTAL!M39+[13]TOTAL!M39+[14]TOTAL!M39+[15]TOTAL!M39+[16]TOTAL!M39+[17]TOTAL!M39+[18]TOTAL!M39+[19]TOTAL!M39+[20]TOTAL!M39+[21]TOTAL!M39+[22]TOTAL!M39</f>
        <v>0</v>
      </c>
      <c r="N39" s="8">
        <f>[1]TOTAL!N39+[2]TOTAL!N39+[3]TOTAL!N39+[4]TOTAL!N39+[5]TOTAL!N39+[6]TOTAL!N39+[7]TOTAL!N39+[8]TOTAL!N39+[9]TOTAL!N39+[10]TOTAL!N39+[11]TOTAL!N39+[12]TOTAL!N39+[13]TOTAL!N39+[14]TOTAL!N39+[15]TOTAL!N39+[16]TOTAL!N39+[17]TOTAL!N39+[18]TOTAL!N39+[19]TOTAL!N39+[20]TOTAL!N39+[21]TOTAL!N39+[22]TOTAL!N39</f>
        <v>0</v>
      </c>
      <c r="O39" s="8">
        <f>[1]TOTAL!O39+[2]TOTAL!O39+[3]TOTAL!O39+[4]TOTAL!O39+[5]TOTAL!O39+[6]TOTAL!O39+[7]TOTAL!O39+[8]TOTAL!O39+[9]TOTAL!O39+[10]TOTAL!O39+[11]TOTAL!O39+[12]TOTAL!O39+[13]TOTAL!O39+[14]TOTAL!O39+[15]TOTAL!O39+[16]TOTAL!O39+[17]TOTAL!O39+[18]TOTAL!O39+[19]TOTAL!O39+[20]TOTAL!O39+[21]TOTAL!O39+[22]TOTAL!O39</f>
        <v>0</v>
      </c>
      <c r="P39" s="8">
        <f>[1]TOTAL!P39+[2]TOTAL!P39+[3]TOTAL!P39+[4]TOTAL!P39+[5]TOTAL!P39+[6]TOTAL!P39+[7]TOTAL!P39+[8]TOTAL!P39+[9]TOTAL!P39+[10]TOTAL!P39+[11]TOTAL!P39+[12]TOTAL!P39+[13]TOTAL!P39+[14]TOTAL!P39+[15]TOTAL!P39+[16]TOTAL!P39+[17]TOTAL!P39+[18]TOTAL!P39+[19]TOTAL!P39+[20]TOTAL!P39+[21]TOTAL!P39+[22]TOTAL!P39</f>
        <v>0</v>
      </c>
      <c r="Q39" s="8">
        <f>[1]TOTAL!Q39+[2]TOTAL!Q39+[3]TOTAL!Q39+[4]TOTAL!Q39+[5]TOTAL!Q39+[6]TOTAL!Q39+[7]TOTAL!Q39+[8]TOTAL!Q39+[9]TOTAL!Q39+[10]TOTAL!Q39+[11]TOTAL!Q39+[12]TOTAL!Q39+[13]TOTAL!Q39+[14]TOTAL!Q39+[15]TOTAL!Q39+[16]TOTAL!Q39+[17]TOTAL!Q39+[18]TOTAL!Q39+[19]TOTAL!Q39+[20]TOTAL!Q39+[21]TOTAL!Q39+[22]TOTAL!Q39</f>
        <v>0</v>
      </c>
      <c r="R39" s="8">
        <f>[1]TOTAL!R39+[2]TOTAL!R39+[3]TOTAL!R39+[4]TOTAL!R39+[5]TOTAL!R39+[6]TOTAL!R39+[7]TOTAL!R39+[8]TOTAL!R39+[9]TOTAL!R39+[10]TOTAL!R39+[11]TOTAL!R39+[12]TOTAL!R39+[13]TOTAL!R39+[14]TOTAL!R39+[15]TOTAL!R39+[16]TOTAL!R39+[17]TOTAL!R39+[18]TOTAL!R39+[19]TOTAL!R39+[20]TOTAL!R39+[21]TOTAL!R39+[22]TOTAL!R39</f>
        <v>0</v>
      </c>
      <c r="S39" s="141">
        <f>[1]TOTAL!S39+[2]TOTAL!S39+[3]TOTAL!S39+[4]TOTAL!S39+[5]TOTAL!S39+[6]TOTAL!S39+[7]TOTAL!S39+[8]TOTAL!S39+[9]TOTAL!S39+[10]TOTAL!S39+[11]TOTAL!S39+[12]TOTAL!S39+[13]TOTAL!S39+[14]TOTAL!S39+[15]TOTAL!S39+[16]TOTAL!S39+[17]TOTAL!S39+[18]TOTAL!S39+[19]TOTAL!S39+[20]TOTAL!S39+[21]TOTAL!S39+[22]TOTAL!S39</f>
        <v>0</v>
      </c>
      <c r="T39" s="143">
        <f t="shared" si="12"/>
        <v>0</v>
      </c>
      <c r="U39" s="11">
        <f t="shared" si="13"/>
        <v>-0.5</v>
      </c>
      <c r="V39" s="11">
        <f t="shared" si="14"/>
        <v>0</v>
      </c>
      <c r="W39" s="11">
        <f t="shared" si="15"/>
        <v>0</v>
      </c>
      <c r="X39" s="11">
        <f t="shared" si="16"/>
        <v>0</v>
      </c>
      <c r="Y39" s="11">
        <f t="shared" si="17"/>
        <v>0</v>
      </c>
      <c r="Z39" s="11">
        <f t="shared" si="18"/>
        <v>0</v>
      </c>
      <c r="AA39" s="11">
        <f t="shared" si="19"/>
        <v>0</v>
      </c>
      <c r="AB39" s="11">
        <f t="shared" si="20"/>
        <v>0</v>
      </c>
      <c r="AC39" s="11">
        <f t="shared" si="21"/>
        <v>0</v>
      </c>
      <c r="AD39" s="11">
        <f t="shared" si="22"/>
        <v>0</v>
      </c>
      <c r="AE39" s="16">
        <f t="shared" si="23"/>
        <v>0</v>
      </c>
      <c r="AF39" s="30"/>
    </row>
    <row r="40" spans="1:32" ht="21.75" customHeight="1" x14ac:dyDescent="0.25">
      <c r="A40" s="12">
        <v>31</v>
      </c>
      <c r="B40" s="46" t="s">
        <v>59</v>
      </c>
      <c r="C40" s="13" t="s">
        <v>42</v>
      </c>
      <c r="D40" s="17">
        <v>28</v>
      </c>
      <c r="E40" s="17">
        <v>0.9</v>
      </c>
      <c r="F40" s="28" t="s">
        <v>25</v>
      </c>
      <c r="G40" s="15">
        <f>[1]TOTAL!G40+[2]TOTAL!G40+[3]TOTAL!G40+[4]TOTAL!G40+[5]TOTAL!G40+[6]TOTAL!G40+[7]TOTAL!G40+[8]TOTAL!G40+[9]TOTAL!G40+[10]TOTAL!G40+[11]TOTAL!G40+[12]TOTAL!G40+[13]TOTAL!G40+[14]TOTAL!G40+[15]TOTAL!G40+[16]TOTAL!G40+[17]TOTAL!G40+[18]TOTAL!G40+[19]TOTAL!G40+[20]TOTAL!G40+[21]TOTAL!G40+[22]TOTAL!G40</f>
        <v>71.380999999999986</v>
      </c>
      <c r="H40" s="8">
        <f>[1]TOTAL!H40+[2]TOTAL!H40+[3]TOTAL!H40+[4]TOTAL!H40+[5]TOTAL!H40+[6]TOTAL!H40+[7]TOTAL!H40+[8]TOTAL!H40+[9]TOTAL!H40+[10]TOTAL!H40+[11]TOTAL!H40+[12]TOTAL!H40+[13]TOTAL!H40+[14]TOTAL!H40+[15]TOTAL!H40+[16]TOTAL!H40+[17]TOTAL!H40+[18]TOTAL!H40+[19]TOTAL!H40+[20]TOTAL!H40+[21]TOTAL!H40+[22]TOTAL!H40</f>
        <v>65.281000000000006</v>
      </c>
      <c r="I40" s="8">
        <f>[1]TOTAL!I40+[2]TOTAL!I40+[3]TOTAL!I40+[4]TOTAL!I40+[5]TOTAL!I40+[6]TOTAL!I40+[7]TOTAL!I40+[8]TOTAL!I40+[9]TOTAL!I40+[10]TOTAL!I40+[11]TOTAL!I40+[12]TOTAL!I40+[13]TOTAL!I40+[14]TOTAL!I40+[15]TOTAL!I40+[16]TOTAL!I40+[17]TOTAL!I40+[18]TOTAL!I40+[19]TOTAL!I40+[20]TOTAL!I40+[21]TOTAL!I40+[22]TOTAL!I40</f>
        <v>0</v>
      </c>
      <c r="J40" s="8">
        <f>[1]TOTAL!J40+[2]TOTAL!J40+[3]TOTAL!J40+[4]TOTAL!J40+[5]TOTAL!J40+[6]TOTAL!J40+[7]TOTAL!J40+[8]TOTAL!J40+[9]TOTAL!J40+[10]TOTAL!J40+[11]TOTAL!J40+[12]TOTAL!J40+[13]TOTAL!J40+[14]TOTAL!J40+[15]TOTAL!J40+[16]TOTAL!J40+[17]TOTAL!J40+[18]TOTAL!J40+[19]TOTAL!J40+[20]TOTAL!J40+[21]TOTAL!J40+[22]TOTAL!J40</f>
        <v>0</v>
      </c>
      <c r="K40" s="8">
        <f>[1]TOTAL!K40+[2]TOTAL!K40+[3]TOTAL!K40+[4]TOTAL!K40+[5]TOTAL!K40+[6]TOTAL!K40+[7]TOTAL!K40+[8]TOTAL!K40+[9]TOTAL!K40+[10]TOTAL!K40+[11]TOTAL!K40+[12]TOTAL!K40+[13]TOTAL!K40+[14]TOTAL!K40+[15]TOTAL!K40+[16]TOTAL!K40+[17]TOTAL!K40+[18]TOTAL!K40+[19]TOTAL!K40+[20]TOTAL!K40+[21]TOTAL!K40+[22]TOTAL!K40</f>
        <v>0</v>
      </c>
      <c r="L40" s="8">
        <f>[1]TOTAL!L40+[2]TOTAL!L40+[3]TOTAL!L40+[4]TOTAL!L40+[5]TOTAL!L40+[6]TOTAL!L40+[7]TOTAL!L40+[8]TOTAL!L40+[9]TOTAL!L40+[10]TOTAL!L40+[11]TOTAL!L40+[12]TOTAL!L40+[13]TOTAL!L40+[14]TOTAL!L40+[15]TOTAL!L40+[16]TOTAL!L40+[17]TOTAL!L40+[18]TOTAL!L40+[19]TOTAL!L40+[20]TOTAL!L40+[21]TOTAL!L40+[22]TOTAL!L40</f>
        <v>0</v>
      </c>
      <c r="M40" s="8">
        <f>[1]TOTAL!M40+[2]TOTAL!M40+[3]TOTAL!M40+[4]TOTAL!M40+[5]TOTAL!M40+[6]TOTAL!M40+[7]TOTAL!M40+[8]TOTAL!M40+[9]TOTAL!M40+[10]TOTAL!M40+[11]TOTAL!M40+[12]TOTAL!M40+[13]TOTAL!M40+[14]TOTAL!M40+[15]TOTAL!M40+[16]TOTAL!M40+[17]TOTAL!M40+[18]TOTAL!M40+[19]TOTAL!M40+[20]TOTAL!M40+[21]TOTAL!M40+[22]TOTAL!M40</f>
        <v>0</v>
      </c>
      <c r="N40" s="8">
        <f>[1]TOTAL!N40+[2]TOTAL!N40+[3]TOTAL!N40+[4]TOTAL!N40+[5]TOTAL!N40+[6]TOTAL!N40+[7]TOTAL!N40+[8]TOTAL!N40+[9]TOTAL!N40+[10]TOTAL!N40+[11]TOTAL!N40+[12]TOTAL!N40+[13]TOTAL!N40+[14]TOTAL!N40+[15]TOTAL!N40+[16]TOTAL!N40+[17]TOTAL!N40+[18]TOTAL!N40+[19]TOTAL!N40+[20]TOTAL!N40+[21]TOTAL!N40+[22]TOTAL!N40</f>
        <v>0</v>
      </c>
      <c r="O40" s="8">
        <f>[1]TOTAL!O40+[2]TOTAL!O40+[3]TOTAL!O40+[4]TOTAL!O40+[5]TOTAL!O40+[6]TOTAL!O40+[7]TOTAL!O40+[8]TOTAL!O40+[9]TOTAL!O40+[10]TOTAL!O40+[11]TOTAL!O40+[12]TOTAL!O40+[13]TOTAL!O40+[14]TOTAL!O40+[15]TOTAL!O40+[16]TOTAL!O40+[17]TOTAL!O40+[18]TOTAL!O40+[19]TOTAL!O40+[20]TOTAL!O40+[21]TOTAL!O40+[22]TOTAL!O40</f>
        <v>0</v>
      </c>
      <c r="P40" s="8">
        <f>[1]TOTAL!P40+[2]TOTAL!P40+[3]TOTAL!P40+[4]TOTAL!P40+[5]TOTAL!P40+[6]TOTAL!P40+[7]TOTAL!P40+[8]TOTAL!P40+[9]TOTAL!P40+[10]TOTAL!P40+[11]TOTAL!P40+[12]TOTAL!P40+[13]TOTAL!P40+[14]TOTAL!P40+[15]TOTAL!P40+[16]TOTAL!P40+[17]TOTAL!P40+[18]TOTAL!P40+[19]TOTAL!P40+[20]TOTAL!P40+[21]TOTAL!P40+[22]TOTAL!P40</f>
        <v>0</v>
      </c>
      <c r="Q40" s="8">
        <f>[1]TOTAL!Q40+[2]TOTAL!Q40+[3]TOTAL!Q40+[4]TOTAL!Q40+[5]TOTAL!Q40+[6]TOTAL!Q40+[7]TOTAL!Q40+[8]TOTAL!Q40+[9]TOTAL!Q40+[10]TOTAL!Q40+[11]TOTAL!Q40+[12]TOTAL!Q40+[13]TOTAL!Q40+[14]TOTAL!Q40+[15]TOTAL!Q40+[16]TOTAL!Q40+[17]TOTAL!Q40+[18]TOTAL!Q40+[19]TOTAL!Q40+[20]TOTAL!Q40+[21]TOTAL!Q40+[22]TOTAL!Q40</f>
        <v>0</v>
      </c>
      <c r="R40" s="8">
        <f>[1]TOTAL!R40+[2]TOTAL!R40+[3]TOTAL!R40+[4]TOTAL!R40+[5]TOTAL!R40+[6]TOTAL!R40+[7]TOTAL!R40+[8]TOTAL!R40+[9]TOTAL!R40+[10]TOTAL!R40+[11]TOTAL!R40+[12]TOTAL!R40+[13]TOTAL!R40+[14]TOTAL!R40+[15]TOTAL!R40+[16]TOTAL!R40+[17]TOTAL!R40+[18]TOTAL!R40+[19]TOTAL!R40+[20]TOTAL!R40+[21]TOTAL!R40+[22]TOTAL!R40</f>
        <v>0</v>
      </c>
      <c r="S40" s="141">
        <f>[1]TOTAL!S40+[2]TOTAL!S40+[3]TOTAL!S40+[4]TOTAL!S40+[5]TOTAL!S40+[6]TOTAL!S40+[7]TOTAL!S40+[8]TOTAL!S40+[9]TOTAL!S40+[10]TOTAL!S40+[11]TOTAL!S40+[12]TOTAL!S40+[13]TOTAL!S40+[14]TOTAL!S40+[15]TOTAL!S40+[16]TOTAL!S40+[17]TOTAL!S40+[18]TOTAL!S40+[19]TOTAL!S40+[20]TOTAL!S40+[21]TOTAL!S40+[22]TOTAL!S40</f>
        <v>0</v>
      </c>
      <c r="T40" s="143">
        <f t="shared" si="12"/>
        <v>-6.0999999999999801</v>
      </c>
      <c r="U40" s="11">
        <f t="shared" si="13"/>
        <v>-65.281000000000006</v>
      </c>
      <c r="V40" s="11">
        <f t="shared" si="14"/>
        <v>0</v>
      </c>
      <c r="W40" s="11">
        <f t="shared" si="15"/>
        <v>0</v>
      </c>
      <c r="X40" s="11">
        <f t="shared" si="16"/>
        <v>0</v>
      </c>
      <c r="Y40" s="11">
        <f t="shared" si="17"/>
        <v>0</v>
      </c>
      <c r="Z40" s="11">
        <f t="shared" si="18"/>
        <v>0</v>
      </c>
      <c r="AA40" s="11">
        <f t="shared" si="19"/>
        <v>0</v>
      </c>
      <c r="AB40" s="11">
        <f t="shared" si="20"/>
        <v>0</v>
      </c>
      <c r="AC40" s="11">
        <f t="shared" si="21"/>
        <v>0</v>
      </c>
      <c r="AD40" s="11">
        <f t="shared" si="22"/>
        <v>0</v>
      </c>
      <c r="AE40" s="16">
        <f t="shared" si="23"/>
        <v>0</v>
      </c>
      <c r="AF40" s="30"/>
    </row>
    <row r="41" spans="1:32" ht="21.75" customHeight="1" x14ac:dyDescent="0.25">
      <c r="A41" s="12">
        <v>32</v>
      </c>
      <c r="B41" s="46" t="s">
        <v>60</v>
      </c>
      <c r="C41" s="13" t="s">
        <v>40</v>
      </c>
      <c r="D41" s="17">
        <v>96</v>
      </c>
      <c r="E41" s="17">
        <v>1.67</v>
      </c>
      <c r="F41" s="28" t="s">
        <v>31</v>
      </c>
      <c r="G41" s="15">
        <f>[1]TOTAL!G41+[2]TOTAL!G41+[3]TOTAL!G41+[4]TOTAL!G41+[5]TOTAL!G41+[6]TOTAL!G41+[7]TOTAL!G41+[8]TOTAL!G41+[9]TOTAL!G41+[10]TOTAL!G41+[11]TOTAL!G41+[12]TOTAL!G41+[13]TOTAL!G41+[14]TOTAL!G41+[15]TOTAL!G41+[16]TOTAL!G41+[17]TOTAL!G41+[18]TOTAL!G41+[19]TOTAL!G41+[20]TOTAL!G41+[21]TOTAL!G41+[22]TOTAL!G41</f>
        <v>5.6499999999999995</v>
      </c>
      <c r="H41" s="8">
        <f>[1]TOTAL!H41+[2]TOTAL!H41+[3]TOTAL!H41+[4]TOTAL!H41+[5]TOTAL!H41+[6]TOTAL!H41+[7]TOTAL!H41+[8]TOTAL!H41+[9]TOTAL!H41+[10]TOTAL!H41+[11]TOTAL!H41+[12]TOTAL!H41+[13]TOTAL!H41+[14]TOTAL!H41+[15]TOTAL!H41+[16]TOTAL!H41+[17]TOTAL!H41+[18]TOTAL!H41+[19]TOTAL!H41+[20]TOTAL!H41+[21]TOTAL!H41+[22]TOTAL!H41</f>
        <v>5.6499999999999995</v>
      </c>
      <c r="I41" s="8">
        <f>[1]TOTAL!I41+[2]TOTAL!I41+[3]TOTAL!I41+[4]TOTAL!I41+[5]TOTAL!I41+[6]TOTAL!I41+[7]TOTAL!I41+[8]TOTAL!I41+[9]TOTAL!I41+[10]TOTAL!I41+[11]TOTAL!I41+[12]TOTAL!I41+[13]TOTAL!I41+[14]TOTAL!I41+[15]TOTAL!I41+[16]TOTAL!I41+[17]TOTAL!I41+[18]TOTAL!I41+[19]TOTAL!I41+[20]TOTAL!I41+[21]TOTAL!I41+[22]TOTAL!I41</f>
        <v>0</v>
      </c>
      <c r="J41" s="8">
        <f>[1]TOTAL!J41+[2]TOTAL!J41+[3]TOTAL!J41+[4]TOTAL!J41+[5]TOTAL!J41+[6]TOTAL!J41+[7]TOTAL!J41+[8]TOTAL!J41+[9]TOTAL!J41+[10]TOTAL!J41+[11]TOTAL!J41+[12]TOTAL!J41+[13]TOTAL!J41+[14]TOTAL!J41+[15]TOTAL!J41+[16]TOTAL!J41+[17]TOTAL!J41+[18]TOTAL!J41+[19]TOTAL!J41+[20]TOTAL!J41+[21]TOTAL!J41+[22]TOTAL!J41</f>
        <v>0</v>
      </c>
      <c r="K41" s="8">
        <f>[1]TOTAL!K41+[2]TOTAL!K41+[3]TOTAL!K41+[4]TOTAL!K41+[5]TOTAL!K41+[6]TOTAL!K41+[7]TOTAL!K41+[8]TOTAL!K41+[9]TOTAL!K41+[10]TOTAL!K41+[11]TOTAL!K41+[12]TOTAL!K41+[13]TOTAL!K41+[14]TOTAL!K41+[15]TOTAL!K41+[16]TOTAL!K41+[17]TOTAL!K41+[18]TOTAL!K41+[19]TOTAL!K41+[20]TOTAL!K41+[21]TOTAL!K41+[22]TOTAL!K41</f>
        <v>0</v>
      </c>
      <c r="L41" s="8">
        <f>[1]TOTAL!L41+[2]TOTAL!L41+[3]TOTAL!L41+[4]TOTAL!L41+[5]TOTAL!L41+[6]TOTAL!L41+[7]TOTAL!L41+[8]TOTAL!L41+[9]TOTAL!L41+[10]TOTAL!L41+[11]TOTAL!L41+[12]TOTAL!L41+[13]TOTAL!L41+[14]TOTAL!L41+[15]TOTAL!L41+[16]TOTAL!L41+[17]TOTAL!L41+[18]TOTAL!L41+[19]TOTAL!L41+[20]TOTAL!L41+[21]TOTAL!L41+[22]TOTAL!L41</f>
        <v>0</v>
      </c>
      <c r="M41" s="8">
        <f>[1]TOTAL!M41+[2]TOTAL!M41+[3]TOTAL!M41+[4]TOTAL!M41+[5]TOTAL!M41+[6]TOTAL!M41+[7]TOTAL!M41+[8]TOTAL!M41+[9]TOTAL!M41+[10]TOTAL!M41+[11]TOTAL!M41+[12]TOTAL!M41+[13]TOTAL!M41+[14]TOTAL!M41+[15]TOTAL!M41+[16]TOTAL!M41+[17]TOTAL!M41+[18]TOTAL!M41+[19]TOTAL!M41+[20]TOTAL!M41+[21]TOTAL!M41+[22]TOTAL!M41</f>
        <v>0</v>
      </c>
      <c r="N41" s="8">
        <f>[1]TOTAL!N41+[2]TOTAL!N41+[3]TOTAL!N41+[4]TOTAL!N41+[5]TOTAL!N41+[6]TOTAL!N41+[7]TOTAL!N41+[8]TOTAL!N41+[9]TOTAL!N41+[10]TOTAL!N41+[11]TOTAL!N41+[12]TOTAL!N41+[13]TOTAL!N41+[14]TOTAL!N41+[15]TOTAL!N41+[16]TOTAL!N41+[17]TOTAL!N41+[18]TOTAL!N41+[19]TOTAL!N41+[20]TOTAL!N41+[21]TOTAL!N41+[22]TOTAL!N41</f>
        <v>0</v>
      </c>
      <c r="O41" s="8">
        <f>[1]TOTAL!O41+[2]TOTAL!O41+[3]TOTAL!O41+[4]TOTAL!O41+[5]TOTAL!O41+[6]TOTAL!O41+[7]TOTAL!O41+[8]TOTAL!O41+[9]TOTAL!O41+[10]TOTAL!O41+[11]TOTAL!O41+[12]TOTAL!O41+[13]TOTAL!O41+[14]TOTAL!O41+[15]TOTAL!O41+[16]TOTAL!O41+[17]TOTAL!O41+[18]TOTAL!O41+[19]TOTAL!O41+[20]TOTAL!O41+[21]TOTAL!O41+[22]TOTAL!O41</f>
        <v>0</v>
      </c>
      <c r="P41" s="8">
        <f>[1]TOTAL!P41+[2]TOTAL!P41+[3]TOTAL!P41+[4]TOTAL!P41+[5]TOTAL!P41+[6]TOTAL!P41+[7]TOTAL!P41+[8]TOTAL!P41+[9]TOTAL!P41+[10]TOTAL!P41+[11]TOTAL!P41+[12]TOTAL!P41+[13]TOTAL!P41+[14]TOTAL!P41+[15]TOTAL!P41+[16]TOTAL!P41+[17]TOTAL!P41+[18]TOTAL!P41+[19]TOTAL!P41+[20]TOTAL!P41+[21]TOTAL!P41+[22]TOTAL!P41</f>
        <v>0</v>
      </c>
      <c r="Q41" s="8">
        <f>[1]TOTAL!Q41+[2]TOTAL!Q41+[3]TOTAL!Q41+[4]TOTAL!Q41+[5]TOTAL!Q41+[6]TOTAL!Q41+[7]TOTAL!Q41+[8]TOTAL!Q41+[9]TOTAL!Q41+[10]TOTAL!Q41+[11]TOTAL!Q41+[12]TOTAL!Q41+[13]TOTAL!Q41+[14]TOTAL!Q41+[15]TOTAL!Q41+[16]TOTAL!Q41+[17]TOTAL!Q41+[18]TOTAL!Q41+[19]TOTAL!Q41+[20]TOTAL!Q41+[21]TOTAL!Q41+[22]TOTAL!Q41</f>
        <v>0</v>
      </c>
      <c r="R41" s="8">
        <f>[1]TOTAL!R41+[2]TOTAL!R41+[3]TOTAL!R41+[4]TOTAL!R41+[5]TOTAL!R41+[6]TOTAL!R41+[7]TOTAL!R41+[8]TOTAL!R41+[9]TOTAL!R41+[10]TOTAL!R41+[11]TOTAL!R41+[12]TOTAL!R41+[13]TOTAL!R41+[14]TOTAL!R41+[15]TOTAL!R41+[16]TOTAL!R41+[17]TOTAL!R41+[18]TOTAL!R41+[19]TOTAL!R41+[20]TOTAL!R41+[21]TOTAL!R41+[22]TOTAL!R41</f>
        <v>0</v>
      </c>
      <c r="S41" s="141">
        <f>[1]TOTAL!S41+[2]TOTAL!S41+[3]TOTAL!S41+[4]TOTAL!S41+[5]TOTAL!S41+[6]TOTAL!S41+[7]TOTAL!S41+[8]TOTAL!S41+[9]TOTAL!S41+[10]TOTAL!S41+[11]TOTAL!S41+[12]TOTAL!S41+[13]TOTAL!S41+[14]TOTAL!S41+[15]TOTAL!S41+[16]TOTAL!S41+[17]TOTAL!S41+[18]TOTAL!S41+[19]TOTAL!S41+[20]TOTAL!S41+[21]TOTAL!S41+[22]TOTAL!S41</f>
        <v>0</v>
      </c>
      <c r="T41" s="143">
        <f t="shared" si="12"/>
        <v>0</v>
      </c>
      <c r="U41" s="11">
        <f t="shared" si="13"/>
        <v>-5.6499999999999995</v>
      </c>
      <c r="V41" s="11">
        <f t="shared" si="14"/>
        <v>0</v>
      </c>
      <c r="W41" s="11">
        <f t="shared" si="15"/>
        <v>0</v>
      </c>
      <c r="X41" s="11">
        <f t="shared" si="16"/>
        <v>0</v>
      </c>
      <c r="Y41" s="11">
        <f t="shared" si="17"/>
        <v>0</v>
      </c>
      <c r="Z41" s="11">
        <f t="shared" si="18"/>
        <v>0</v>
      </c>
      <c r="AA41" s="11">
        <f t="shared" si="19"/>
        <v>0</v>
      </c>
      <c r="AB41" s="11">
        <f t="shared" si="20"/>
        <v>0</v>
      </c>
      <c r="AC41" s="11">
        <f t="shared" si="21"/>
        <v>0</v>
      </c>
      <c r="AD41" s="11">
        <f t="shared" si="22"/>
        <v>0</v>
      </c>
      <c r="AE41" s="16">
        <f t="shared" si="23"/>
        <v>0</v>
      </c>
      <c r="AF41" s="30"/>
    </row>
    <row r="42" spans="1:32" ht="21.75" customHeight="1" x14ac:dyDescent="0.25">
      <c r="A42" s="12">
        <v>33</v>
      </c>
      <c r="B42" s="46" t="s">
        <v>61</v>
      </c>
      <c r="C42" s="19" t="s">
        <v>46</v>
      </c>
      <c r="D42" s="17">
        <v>96</v>
      </c>
      <c r="E42" s="17">
        <v>1.52</v>
      </c>
      <c r="F42" s="29" t="s">
        <v>31</v>
      </c>
      <c r="G42" s="15">
        <f>[1]TOTAL!G42+[2]TOTAL!G42+[3]TOTAL!G42+[4]TOTAL!G42+[5]TOTAL!G42+[6]TOTAL!G42+[7]TOTAL!G42+[8]TOTAL!G42+[9]TOTAL!G42+[10]TOTAL!G42+[11]TOTAL!G42+[12]TOTAL!G42+[13]TOTAL!G42+[14]TOTAL!G42+[15]TOTAL!G42+[16]TOTAL!G42+[17]TOTAL!G42+[18]TOTAL!G42+[19]TOTAL!G42+[20]TOTAL!G42+[21]TOTAL!G42+[22]TOTAL!G42</f>
        <v>0.7</v>
      </c>
      <c r="H42" s="8">
        <f>[1]TOTAL!H42+[2]TOTAL!H42+[3]TOTAL!H42+[4]TOTAL!H42+[5]TOTAL!H42+[6]TOTAL!H42+[7]TOTAL!H42+[8]TOTAL!H42+[9]TOTAL!H42+[10]TOTAL!H42+[11]TOTAL!H42+[12]TOTAL!H42+[13]TOTAL!H42+[14]TOTAL!H42+[15]TOTAL!H42+[16]TOTAL!H42+[17]TOTAL!H42+[18]TOTAL!H42+[19]TOTAL!H42+[20]TOTAL!H42+[21]TOTAL!H42+[22]TOTAL!H42</f>
        <v>0.7</v>
      </c>
      <c r="I42" s="8">
        <f>[1]TOTAL!I42+[2]TOTAL!I42+[3]TOTAL!I42+[4]TOTAL!I42+[5]TOTAL!I42+[6]TOTAL!I42+[7]TOTAL!I42+[8]TOTAL!I42+[9]TOTAL!I42+[10]TOTAL!I42+[11]TOTAL!I42+[12]TOTAL!I42+[13]TOTAL!I42+[14]TOTAL!I42+[15]TOTAL!I42+[16]TOTAL!I42+[17]TOTAL!I42+[18]TOTAL!I42+[19]TOTAL!I42+[20]TOTAL!I42+[21]TOTAL!I42+[22]TOTAL!I42</f>
        <v>0</v>
      </c>
      <c r="J42" s="8">
        <f>[1]TOTAL!J42+[2]TOTAL!J42+[3]TOTAL!J42+[4]TOTAL!J42+[5]TOTAL!J42+[6]TOTAL!J42+[7]TOTAL!J42+[8]TOTAL!J42+[9]TOTAL!J42+[10]TOTAL!J42+[11]TOTAL!J42+[12]TOTAL!J42+[13]TOTAL!J42+[14]TOTAL!J42+[15]TOTAL!J42+[16]TOTAL!J42+[17]TOTAL!J42+[18]TOTAL!J42+[19]TOTAL!J42+[20]TOTAL!J42+[21]TOTAL!J42+[22]TOTAL!J42</f>
        <v>0</v>
      </c>
      <c r="K42" s="8">
        <f>[1]TOTAL!K42+[2]TOTAL!K42+[3]TOTAL!K42+[4]TOTAL!K42+[5]TOTAL!K42+[6]TOTAL!K42+[7]TOTAL!K42+[8]TOTAL!K42+[9]TOTAL!K42+[10]TOTAL!K42+[11]TOTAL!K42+[12]TOTAL!K42+[13]TOTAL!K42+[14]TOTAL!K42+[15]TOTAL!K42+[16]TOTAL!K42+[17]TOTAL!K42+[18]TOTAL!K42+[19]TOTAL!K42+[20]TOTAL!K42+[21]TOTAL!K42+[22]TOTAL!K42</f>
        <v>0</v>
      </c>
      <c r="L42" s="8">
        <f>[1]TOTAL!L42+[2]TOTAL!L42+[3]TOTAL!L42+[4]TOTAL!L42+[5]TOTAL!L42+[6]TOTAL!L42+[7]TOTAL!L42+[8]TOTAL!L42+[9]TOTAL!L42+[10]TOTAL!L42+[11]TOTAL!L42+[12]TOTAL!L42+[13]TOTAL!L42+[14]TOTAL!L42+[15]TOTAL!L42+[16]TOTAL!L42+[17]TOTAL!L42+[18]TOTAL!L42+[19]TOTAL!L42+[20]TOTAL!L42+[21]TOTAL!L42+[22]TOTAL!L42</f>
        <v>0</v>
      </c>
      <c r="M42" s="8">
        <f>[1]TOTAL!M42+[2]TOTAL!M42+[3]TOTAL!M42+[4]TOTAL!M42+[5]TOTAL!M42+[6]TOTAL!M42+[7]TOTAL!M42+[8]TOTAL!M42+[9]TOTAL!M42+[10]TOTAL!M42+[11]TOTAL!M42+[12]TOTAL!M42+[13]TOTAL!M42+[14]TOTAL!M42+[15]TOTAL!M42+[16]TOTAL!M42+[17]TOTAL!M42+[18]TOTAL!M42+[19]TOTAL!M42+[20]TOTAL!M42+[21]TOTAL!M42+[22]TOTAL!M42</f>
        <v>0</v>
      </c>
      <c r="N42" s="8">
        <f>[1]TOTAL!N42+[2]TOTAL!N42+[3]TOTAL!N42+[4]TOTAL!N42+[5]TOTAL!N42+[6]TOTAL!N42+[7]TOTAL!N42+[8]TOTAL!N42+[9]TOTAL!N42+[10]TOTAL!N42+[11]TOTAL!N42+[12]TOTAL!N42+[13]TOTAL!N42+[14]TOTAL!N42+[15]TOTAL!N42+[16]TOTAL!N42+[17]TOTAL!N42+[18]TOTAL!N42+[19]TOTAL!N42+[20]TOTAL!N42+[21]TOTAL!N42+[22]TOTAL!N42</f>
        <v>0</v>
      </c>
      <c r="O42" s="8">
        <f>[1]TOTAL!O42+[2]TOTAL!O42+[3]TOTAL!O42+[4]TOTAL!O42+[5]TOTAL!O42+[6]TOTAL!O42+[7]TOTAL!O42+[8]TOTAL!O42+[9]TOTAL!O42+[10]TOTAL!O42+[11]TOTAL!O42+[12]TOTAL!O42+[13]TOTAL!O42+[14]TOTAL!O42+[15]TOTAL!O42+[16]TOTAL!O42+[17]TOTAL!O42+[18]TOTAL!O42+[19]TOTAL!O42+[20]TOTAL!O42+[21]TOTAL!O42+[22]TOTAL!O42</f>
        <v>0</v>
      </c>
      <c r="P42" s="8">
        <f>[1]TOTAL!P42+[2]TOTAL!P42+[3]TOTAL!P42+[4]TOTAL!P42+[5]TOTAL!P42+[6]TOTAL!P42+[7]TOTAL!P42+[8]TOTAL!P42+[9]TOTAL!P42+[10]TOTAL!P42+[11]TOTAL!P42+[12]TOTAL!P42+[13]TOTAL!P42+[14]TOTAL!P42+[15]TOTAL!P42+[16]TOTAL!P42+[17]TOTAL!P42+[18]TOTAL!P42+[19]TOTAL!P42+[20]TOTAL!P42+[21]TOTAL!P42+[22]TOTAL!P42</f>
        <v>0</v>
      </c>
      <c r="Q42" s="8">
        <f>[1]TOTAL!Q42+[2]TOTAL!Q42+[3]TOTAL!Q42+[4]TOTAL!Q42+[5]TOTAL!Q42+[6]TOTAL!Q42+[7]TOTAL!Q42+[8]TOTAL!Q42+[9]TOTAL!Q42+[10]TOTAL!Q42+[11]TOTAL!Q42+[12]TOTAL!Q42+[13]TOTAL!Q42+[14]TOTAL!Q42+[15]TOTAL!Q42+[16]TOTAL!Q42+[17]TOTAL!Q42+[18]TOTAL!Q42+[19]TOTAL!Q42+[20]TOTAL!Q42+[21]TOTAL!Q42+[22]TOTAL!Q42</f>
        <v>0</v>
      </c>
      <c r="R42" s="8">
        <f>[1]TOTAL!R42+[2]TOTAL!R42+[3]TOTAL!R42+[4]TOTAL!R42+[5]TOTAL!R42+[6]TOTAL!R42+[7]TOTAL!R42+[8]TOTAL!R42+[9]TOTAL!R42+[10]TOTAL!R42+[11]TOTAL!R42+[12]TOTAL!R42+[13]TOTAL!R42+[14]TOTAL!R42+[15]TOTAL!R42+[16]TOTAL!R42+[17]TOTAL!R42+[18]TOTAL!R42+[19]TOTAL!R42+[20]TOTAL!R42+[21]TOTAL!R42+[22]TOTAL!R42</f>
        <v>0</v>
      </c>
      <c r="S42" s="141">
        <f>[1]TOTAL!S42+[2]TOTAL!S42+[3]TOTAL!S42+[4]TOTAL!S42+[5]TOTAL!S42+[6]TOTAL!S42+[7]TOTAL!S42+[8]TOTAL!S42+[9]TOTAL!S42+[10]TOTAL!S42+[11]TOTAL!S42+[12]TOTAL!S42+[13]TOTAL!S42+[14]TOTAL!S42+[15]TOTAL!S42+[16]TOTAL!S42+[17]TOTAL!S42+[18]TOTAL!S42+[19]TOTAL!S42+[20]TOTAL!S42+[21]TOTAL!S42+[22]TOTAL!S42</f>
        <v>0</v>
      </c>
      <c r="T42" s="143">
        <f t="shared" si="12"/>
        <v>0</v>
      </c>
      <c r="U42" s="11">
        <f t="shared" si="13"/>
        <v>-0.7</v>
      </c>
      <c r="V42" s="11">
        <f t="shared" si="14"/>
        <v>0</v>
      </c>
      <c r="W42" s="11">
        <f t="shared" si="15"/>
        <v>0</v>
      </c>
      <c r="X42" s="11">
        <f t="shared" si="16"/>
        <v>0</v>
      </c>
      <c r="Y42" s="11">
        <f t="shared" si="17"/>
        <v>0</v>
      </c>
      <c r="Z42" s="11">
        <f t="shared" si="18"/>
        <v>0</v>
      </c>
      <c r="AA42" s="11">
        <f t="shared" si="19"/>
        <v>0</v>
      </c>
      <c r="AB42" s="11">
        <f t="shared" si="20"/>
        <v>0</v>
      </c>
      <c r="AC42" s="11">
        <f t="shared" si="21"/>
        <v>0</v>
      </c>
      <c r="AD42" s="11">
        <f t="shared" si="22"/>
        <v>0</v>
      </c>
      <c r="AE42" s="16">
        <f t="shared" si="23"/>
        <v>0</v>
      </c>
      <c r="AF42" s="30"/>
    </row>
    <row r="43" spans="1:32" ht="21.75" customHeight="1" x14ac:dyDescent="0.25">
      <c r="A43" s="12">
        <v>34</v>
      </c>
      <c r="B43" s="46" t="s">
        <v>62</v>
      </c>
      <c r="C43" s="13" t="s">
        <v>40</v>
      </c>
      <c r="D43" s="17">
        <v>99</v>
      </c>
      <c r="E43" s="17">
        <v>1.1000000000000001</v>
      </c>
      <c r="F43" s="28" t="s">
        <v>31</v>
      </c>
      <c r="G43" s="15">
        <f>[1]TOTAL!G43+[2]TOTAL!G43+[3]TOTAL!G43+[4]TOTAL!G43+[5]TOTAL!G43+[6]TOTAL!G43+[7]TOTAL!G43+[8]TOTAL!G43+[9]TOTAL!G43+[10]TOTAL!G43+[11]TOTAL!G43+[12]TOTAL!G43+[13]TOTAL!G43+[14]TOTAL!G43+[15]TOTAL!G43+[16]TOTAL!G43+[17]TOTAL!G43+[18]TOTAL!G43+[19]TOTAL!G43+[20]TOTAL!G43+[21]TOTAL!G43+[22]TOTAL!G43</f>
        <v>0.5</v>
      </c>
      <c r="H43" s="8">
        <f>[1]TOTAL!H43+[2]TOTAL!H43+[3]TOTAL!H43+[4]TOTAL!H43+[5]TOTAL!H43+[6]TOTAL!H43+[7]TOTAL!H43+[8]TOTAL!H43+[9]TOTAL!H43+[10]TOTAL!H43+[11]TOTAL!H43+[12]TOTAL!H43+[13]TOTAL!H43+[14]TOTAL!H43+[15]TOTAL!H43+[16]TOTAL!H43+[17]TOTAL!H43+[18]TOTAL!H43+[19]TOTAL!H43+[20]TOTAL!H43+[21]TOTAL!H43+[22]TOTAL!H43</f>
        <v>0.5</v>
      </c>
      <c r="I43" s="8">
        <f>[1]TOTAL!I43+[2]TOTAL!I43+[3]TOTAL!I43+[4]TOTAL!I43+[5]TOTAL!I43+[6]TOTAL!I43+[7]TOTAL!I43+[8]TOTAL!I43+[9]TOTAL!I43+[10]TOTAL!I43+[11]TOTAL!I43+[12]TOTAL!I43+[13]TOTAL!I43+[14]TOTAL!I43+[15]TOTAL!I43+[16]TOTAL!I43+[17]TOTAL!I43+[18]TOTAL!I43+[19]TOTAL!I43+[20]TOTAL!I43+[21]TOTAL!I43+[22]TOTAL!I43</f>
        <v>0</v>
      </c>
      <c r="J43" s="8">
        <f>[1]TOTAL!J43+[2]TOTAL!J43+[3]TOTAL!J43+[4]TOTAL!J43+[5]TOTAL!J43+[6]TOTAL!J43+[7]TOTAL!J43+[8]TOTAL!J43+[9]TOTAL!J43+[10]TOTAL!J43+[11]TOTAL!J43+[12]TOTAL!J43+[13]TOTAL!J43+[14]TOTAL!J43+[15]TOTAL!J43+[16]TOTAL!J43+[17]TOTAL!J43+[18]TOTAL!J43+[19]TOTAL!J43+[20]TOTAL!J43+[21]TOTAL!J43+[22]TOTAL!J43</f>
        <v>0</v>
      </c>
      <c r="K43" s="8">
        <f>[1]TOTAL!K43+[2]TOTAL!K43+[3]TOTAL!K43+[4]TOTAL!K43+[5]TOTAL!K43+[6]TOTAL!K43+[7]TOTAL!K43+[8]TOTAL!K43+[9]TOTAL!K43+[10]TOTAL!K43+[11]TOTAL!K43+[12]TOTAL!K43+[13]TOTAL!K43+[14]TOTAL!K43+[15]TOTAL!K43+[16]TOTAL!K43+[17]TOTAL!K43+[18]TOTAL!K43+[19]TOTAL!K43+[20]TOTAL!K43+[21]TOTAL!K43+[22]TOTAL!K43</f>
        <v>0</v>
      </c>
      <c r="L43" s="8">
        <f>[1]TOTAL!L43+[2]TOTAL!L43+[3]TOTAL!L43+[4]TOTAL!L43+[5]TOTAL!L43+[6]TOTAL!L43+[7]TOTAL!L43+[8]TOTAL!L43+[9]TOTAL!L43+[10]TOTAL!L43+[11]TOTAL!L43+[12]TOTAL!L43+[13]TOTAL!L43+[14]TOTAL!L43+[15]TOTAL!L43+[16]TOTAL!L43+[17]TOTAL!L43+[18]TOTAL!L43+[19]TOTAL!L43+[20]TOTAL!L43+[21]TOTAL!L43+[22]TOTAL!L43</f>
        <v>0</v>
      </c>
      <c r="M43" s="8">
        <f>[1]TOTAL!M43+[2]TOTAL!M43+[3]TOTAL!M43+[4]TOTAL!M43+[5]TOTAL!M43+[6]TOTAL!M43+[7]TOTAL!M43+[8]TOTAL!M43+[9]TOTAL!M43+[10]TOTAL!M43+[11]TOTAL!M43+[12]TOTAL!M43+[13]TOTAL!M43+[14]TOTAL!M43+[15]TOTAL!M43+[16]TOTAL!M43+[17]TOTAL!M43+[18]TOTAL!M43+[19]TOTAL!M43+[20]TOTAL!M43+[21]TOTAL!M43+[22]TOTAL!M43</f>
        <v>0</v>
      </c>
      <c r="N43" s="8">
        <f>[1]TOTAL!N43+[2]TOTAL!N43+[3]TOTAL!N43+[4]TOTAL!N43+[5]TOTAL!N43+[6]TOTAL!N43+[7]TOTAL!N43+[8]TOTAL!N43+[9]TOTAL!N43+[10]TOTAL!N43+[11]TOTAL!N43+[12]TOTAL!N43+[13]TOTAL!N43+[14]TOTAL!N43+[15]TOTAL!N43+[16]TOTAL!N43+[17]TOTAL!N43+[18]TOTAL!N43+[19]TOTAL!N43+[20]TOTAL!N43+[21]TOTAL!N43+[22]TOTAL!N43</f>
        <v>0</v>
      </c>
      <c r="O43" s="8">
        <f>[1]TOTAL!O43+[2]TOTAL!O43+[3]TOTAL!O43+[4]TOTAL!O43+[5]TOTAL!O43+[6]TOTAL!O43+[7]TOTAL!O43+[8]TOTAL!O43+[9]TOTAL!O43+[10]TOTAL!O43+[11]TOTAL!O43+[12]TOTAL!O43+[13]TOTAL!O43+[14]TOTAL!O43+[15]TOTAL!O43+[16]TOTAL!O43+[17]TOTAL!O43+[18]TOTAL!O43+[19]TOTAL!O43+[20]TOTAL!O43+[21]TOTAL!O43+[22]TOTAL!O43</f>
        <v>0</v>
      </c>
      <c r="P43" s="8">
        <f>[1]TOTAL!P43+[2]TOTAL!P43+[3]TOTAL!P43+[4]TOTAL!P43+[5]TOTAL!P43+[6]TOTAL!P43+[7]TOTAL!P43+[8]TOTAL!P43+[9]TOTAL!P43+[10]TOTAL!P43+[11]TOTAL!P43+[12]TOTAL!P43+[13]TOTAL!P43+[14]TOTAL!P43+[15]TOTAL!P43+[16]TOTAL!P43+[17]TOTAL!P43+[18]TOTAL!P43+[19]TOTAL!P43+[20]TOTAL!P43+[21]TOTAL!P43+[22]TOTAL!P43</f>
        <v>0</v>
      </c>
      <c r="Q43" s="8">
        <f>[1]TOTAL!Q43+[2]TOTAL!Q43+[3]TOTAL!Q43+[4]TOTAL!Q43+[5]TOTAL!Q43+[6]TOTAL!Q43+[7]TOTAL!Q43+[8]TOTAL!Q43+[9]TOTAL!Q43+[10]TOTAL!Q43+[11]TOTAL!Q43+[12]TOTAL!Q43+[13]TOTAL!Q43+[14]TOTAL!Q43+[15]TOTAL!Q43+[16]TOTAL!Q43+[17]TOTAL!Q43+[18]TOTAL!Q43+[19]TOTAL!Q43+[20]TOTAL!Q43+[21]TOTAL!Q43+[22]TOTAL!Q43</f>
        <v>0</v>
      </c>
      <c r="R43" s="8">
        <f>[1]TOTAL!R43+[2]TOTAL!R43+[3]TOTAL!R43+[4]TOTAL!R43+[5]TOTAL!R43+[6]TOTAL!R43+[7]TOTAL!R43+[8]TOTAL!R43+[9]TOTAL!R43+[10]TOTAL!R43+[11]TOTAL!R43+[12]TOTAL!R43+[13]TOTAL!R43+[14]TOTAL!R43+[15]TOTAL!R43+[16]TOTAL!R43+[17]TOTAL!R43+[18]TOTAL!R43+[19]TOTAL!R43+[20]TOTAL!R43+[21]TOTAL!R43+[22]TOTAL!R43</f>
        <v>0</v>
      </c>
      <c r="S43" s="141">
        <f>[1]TOTAL!S43+[2]TOTAL!S43+[3]TOTAL!S43+[4]TOTAL!S43+[5]TOTAL!S43+[6]TOTAL!S43+[7]TOTAL!S43+[8]TOTAL!S43+[9]TOTAL!S43+[10]TOTAL!S43+[11]TOTAL!S43+[12]TOTAL!S43+[13]TOTAL!S43+[14]TOTAL!S43+[15]TOTAL!S43+[16]TOTAL!S43+[17]TOTAL!S43+[18]TOTAL!S43+[19]TOTAL!S43+[20]TOTAL!S43+[21]TOTAL!S43+[22]TOTAL!S43</f>
        <v>0</v>
      </c>
      <c r="T43" s="143">
        <f t="shared" si="12"/>
        <v>0</v>
      </c>
      <c r="U43" s="11">
        <f t="shared" si="13"/>
        <v>-0.5</v>
      </c>
      <c r="V43" s="11">
        <f t="shared" si="14"/>
        <v>0</v>
      </c>
      <c r="W43" s="11">
        <f t="shared" si="15"/>
        <v>0</v>
      </c>
      <c r="X43" s="11">
        <f t="shared" si="16"/>
        <v>0</v>
      </c>
      <c r="Y43" s="11">
        <f t="shared" si="17"/>
        <v>0</v>
      </c>
      <c r="Z43" s="11">
        <f t="shared" si="18"/>
        <v>0</v>
      </c>
      <c r="AA43" s="11">
        <f t="shared" si="19"/>
        <v>0</v>
      </c>
      <c r="AB43" s="11">
        <f t="shared" si="20"/>
        <v>0</v>
      </c>
      <c r="AC43" s="11">
        <f t="shared" si="21"/>
        <v>0</v>
      </c>
      <c r="AD43" s="11">
        <f t="shared" si="22"/>
        <v>0</v>
      </c>
      <c r="AE43" s="16">
        <f t="shared" si="23"/>
        <v>0</v>
      </c>
      <c r="AF43" s="30"/>
    </row>
    <row r="44" spans="1:32" ht="21.75" customHeight="1" x14ac:dyDescent="0.25">
      <c r="A44" s="12">
        <v>35</v>
      </c>
      <c r="B44" s="46" t="s">
        <v>63</v>
      </c>
      <c r="C44" s="13" t="s">
        <v>40</v>
      </c>
      <c r="D44" s="17">
        <v>40</v>
      </c>
      <c r="E44" s="17">
        <v>0.89700000000000002</v>
      </c>
      <c r="F44" s="28" t="s">
        <v>25</v>
      </c>
      <c r="G44" s="15">
        <f>[1]TOTAL!G44+[2]TOTAL!G44+[3]TOTAL!G44+[4]TOTAL!G44+[5]TOTAL!G44+[6]TOTAL!G44+[7]TOTAL!G44+[8]TOTAL!G44+[9]TOTAL!G44+[10]TOTAL!G44+[11]TOTAL!G44+[12]TOTAL!G44+[13]TOTAL!G44+[14]TOTAL!G44+[15]TOTAL!G44+[16]TOTAL!G44+[17]TOTAL!G44+[18]TOTAL!G44+[19]TOTAL!G44+[20]TOTAL!G44+[21]TOTAL!G44+[22]TOTAL!G44</f>
        <v>1</v>
      </c>
      <c r="H44" s="8">
        <f>[1]TOTAL!H44+[2]TOTAL!H44+[3]TOTAL!H44+[4]TOTAL!H44+[5]TOTAL!H44+[6]TOTAL!H44+[7]TOTAL!H44+[8]TOTAL!H44+[9]TOTAL!H44+[10]TOTAL!H44+[11]TOTAL!H44+[12]TOTAL!H44+[13]TOTAL!H44+[14]TOTAL!H44+[15]TOTAL!H44+[16]TOTAL!H44+[17]TOTAL!H44+[18]TOTAL!H44+[19]TOTAL!H44+[20]TOTAL!H44+[21]TOTAL!H44+[22]TOTAL!H44</f>
        <v>1</v>
      </c>
      <c r="I44" s="8">
        <f>[1]TOTAL!I44+[2]TOTAL!I44+[3]TOTAL!I44+[4]TOTAL!I44+[5]TOTAL!I44+[6]TOTAL!I44+[7]TOTAL!I44+[8]TOTAL!I44+[9]TOTAL!I44+[10]TOTAL!I44+[11]TOTAL!I44+[12]TOTAL!I44+[13]TOTAL!I44+[14]TOTAL!I44+[15]TOTAL!I44+[16]TOTAL!I44+[17]TOTAL!I44+[18]TOTAL!I44+[19]TOTAL!I44+[20]TOTAL!I44+[21]TOTAL!I44+[22]TOTAL!I44</f>
        <v>0</v>
      </c>
      <c r="J44" s="8">
        <f>[1]TOTAL!J44+[2]TOTAL!J44+[3]TOTAL!J44+[4]TOTAL!J44+[5]TOTAL!J44+[6]TOTAL!J44+[7]TOTAL!J44+[8]TOTAL!J44+[9]TOTAL!J44+[10]TOTAL!J44+[11]TOTAL!J44+[12]TOTAL!J44+[13]TOTAL!J44+[14]TOTAL!J44+[15]TOTAL!J44+[16]TOTAL!J44+[17]TOTAL!J44+[18]TOTAL!J44+[19]TOTAL!J44+[20]TOTAL!J44+[21]TOTAL!J44+[22]TOTAL!J44</f>
        <v>0</v>
      </c>
      <c r="K44" s="8">
        <f>[1]TOTAL!K44+[2]TOTAL!K44+[3]TOTAL!K44+[4]TOTAL!K44+[5]TOTAL!K44+[6]TOTAL!K44+[7]TOTAL!K44+[8]TOTAL!K44+[9]TOTAL!K44+[10]TOTAL!K44+[11]TOTAL!K44+[12]TOTAL!K44+[13]TOTAL!K44+[14]TOTAL!K44+[15]TOTAL!K44+[16]TOTAL!K44+[17]TOTAL!K44+[18]TOTAL!K44+[19]TOTAL!K44+[20]TOTAL!K44+[21]TOTAL!K44+[22]TOTAL!K44</f>
        <v>0</v>
      </c>
      <c r="L44" s="8">
        <f>[1]TOTAL!L44+[2]TOTAL!L44+[3]TOTAL!L44+[4]TOTAL!L44+[5]TOTAL!L44+[6]TOTAL!L44+[7]TOTAL!L44+[8]TOTAL!L44+[9]TOTAL!L44+[10]TOTAL!L44+[11]TOTAL!L44+[12]TOTAL!L44+[13]TOTAL!L44+[14]TOTAL!L44+[15]TOTAL!L44+[16]TOTAL!L44+[17]TOTAL!L44+[18]TOTAL!L44+[19]TOTAL!L44+[20]TOTAL!L44+[21]TOTAL!L44+[22]TOTAL!L44</f>
        <v>0</v>
      </c>
      <c r="M44" s="8">
        <f>[1]TOTAL!M44+[2]TOTAL!M44+[3]TOTAL!M44+[4]TOTAL!M44+[5]TOTAL!M44+[6]TOTAL!M44+[7]TOTAL!M44+[8]TOTAL!M44+[9]TOTAL!M44+[10]TOTAL!M44+[11]TOTAL!M44+[12]TOTAL!M44+[13]TOTAL!M44+[14]TOTAL!M44+[15]TOTAL!M44+[16]TOTAL!M44+[17]TOTAL!M44+[18]TOTAL!M44+[19]TOTAL!M44+[20]TOTAL!M44+[21]TOTAL!M44+[22]TOTAL!M44</f>
        <v>0</v>
      </c>
      <c r="N44" s="8">
        <f>[1]TOTAL!N44+[2]TOTAL!N44+[3]TOTAL!N44+[4]TOTAL!N44+[5]TOTAL!N44+[6]TOTAL!N44+[7]TOTAL!N44+[8]TOTAL!N44+[9]TOTAL!N44+[10]TOTAL!N44+[11]TOTAL!N44+[12]TOTAL!N44+[13]TOTAL!N44+[14]TOTAL!N44+[15]TOTAL!N44+[16]TOTAL!N44+[17]TOTAL!N44+[18]TOTAL!N44+[19]TOTAL!N44+[20]TOTAL!N44+[21]TOTAL!N44+[22]TOTAL!N44</f>
        <v>0</v>
      </c>
      <c r="O44" s="8">
        <f>[1]TOTAL!O44+[2]TOTAL!O44+[3]TOTAL!O44+[4]TOTAL!O44+[5]TOTAL!O44+[6]TOTAL!O44+[7]TOTAL!O44+[8]TOTAL!O44+[9]TOTAL!O44+[10]TOTAL!O44+[11]TOTAL!O44+[12]TOTAL!O44+[13]TOTAL!O44+[14]TOTAL!O44+[15]TOTAL!O44+[16]TOTAL!O44+[17]TOTAL!O44+[18]TOTAL!O44+[19]TOTAL!O44+[20]TOTAL!O44+[21]TOTAL!O44+[22]TOTAL!O44</f>
        <v>0</v>
      </c>
      <c r="P44" s="8">
        <f>[1]TOTAL!P44+[2]TOTAL!P44+[3]TOTAL!P44+[4]TOTAL!P44+[5]TOTAL!P44+[6]TOTAL!P44+[7]TOTAL!P44+[8]TOTAL!P44+[9]TOTAL!P44+[10]TOTAL!P44+[11]TOTAL!P44+[12]TOTAL!P44+[13]TOTAL!P44+[14]TOTAL!P44+[15]TOTAL!P44+[16]TOTAL!P44+[17]TOTAL!P44+[18]TOTAL!P44+[19]TOTAL!P44+[20]TOTAL!P44+[21]TOTAL!P44+[22]TOTAL!P44</f>
        <v>0</v>
      </c>
      <c r="Q44" s="8">
        <f>[1]TOTAL!Q44+[2]TOTAL!Q44+[3]TOTAL!Q44+[4]TOTAL!Q44+[5]TOTAL!Q44+[6]TOTAL!Q44+[7]TOTAL!Q44+[8]TOTAL!Q44+[9]TOTAL!Q44+[10]TOTAL!Q44+[11]TOTAL!Q44+[12]TOTAL!Q44+[13]TOTAL!Q44+[14]TOTAL!Q44+[15]TOTAL!Q44+[16]TOTAL!Q44+[17]TOTAL!Q44+[18]TOTAL!Q44+[19]TOTAL!Q44+[20]TOTAL!Q44+[21]TOTAL!Q44+[22]TOTAL!Q44</f>
        <v>0</v>
      </c>
      <c r="R44" s="8">
        <f>[1]TOTAL!R44+[2]TOTAL!R44+[3]TOTAL!R44+[4]TOTAL!R44+[5]TOTAL!R44+[6]TOTAL!R44+[7]TOTAL!R44+[8]TOTAL!R44+[9]TOTAL!R44+[10]TOTAL!R44+[11]TOTAL!R44+[12]TOTAL!R44+[13]TOTAL!R44+[14]TOTAL!R44+[15]TOTAL!R44+[16]TOTAL!R44+[17]TOTAL!R44+[18]TOTAL!R44+[19]TOTAL!R44+[20]TOTAL!R44+[21]TOTAL!R44+[22]TOTAL!R44</f>
        <v>0</v>
      </c>
      <c r="S44" s="141">
        <f>[1]TOTAL!S44+[2]TOTAL!S44+[3]TOTAL!S44+[4]TOTAL!S44+[5]TOTAL!S44+[6]TOTAL!S44+[7]TOTAL!S44+[8]TOTAL!S44+[9]TOTAL!S44+[10]TOTAL!S44+[11]TOTAL!S44+[12]TOTAL!S44+[13]TOTAL!S44+[14]TOTAL!S44+[15]TOTAL!S44+[16]TOTAL!S44+[17]TOTAL!S44+[18]TOTAL!S44+[19]TOTAL!S44+[20]TOTAL!S44+[21]TOTAL!S44+[22]TOTAL!S44</f>
        <v>0</v>
      </c>
      <c r="T44" s="143">
        <f t="shared" si="12"/>
        <v>0</v>
      </c>
      <c r="U44" s="11">
        <f t="shared" si="13"/>
        <v>-1</v>
      </c>
      <c r="V44" s="11">
        <f t="shared" si="14"/>
        <v>0</v>
      </c>
      <c r="W44" s="11">
        <f t="shared" si="15"/>
        <v>0</v>
      </c>
      <c r="X44" s="11">
        <f t="shared" si="16"/>
        <v>0</v>
      </c>
      <c r="Y44" s="11">
        <f t="shared" si="17"/>
        <v>0</v>
      </c>
      <c r="Z44" s="11">
        <f t="shared" si="18"/>
        <v>0</v>
      </c>
      <c r="AA44" s="11">
        <f t="shared" si="19"/>
        <v>0</v>
      </c>
      <c r="AB44" s="11">
        <f t="shared" si="20"/>
        <v>0</v>
      </c>
      <c r="AC44" s="11">
        <f t="shared" si="21"/>
        <v>0</v>
      </c>
      <c r="AD44" s="11">
        <f t="shared" si="22"/>
        <v>0</v>
      </c>
      <c r="AE44" s="16">
        <f t="shared" si="23"/>
        <v>0</v>
      </c>
      <c r="AF44" s="30"/>
    </row>
    <row r="45" spans="1:32" ht="21.75" customHeight="1" x14ac:dyDescent="0.25">
      <c r="A45" s="12">
        <v>36</v>
      </c>
      <c r="B45" s="46" t="s">
        <v>64</v>
      </c>
      <c r="C45" s="13" t="s">
        <v>24</v>
      </c>
      <c r="D45" s="14">
        <v>99</v>
      </c>
      <c r="E45" s="14">
        <v>0.80400000000000005</v>
      </c>
      <c r="F45" s="28" t="s">
        <v>25</v>
      </c>
      <c r="G45" s="15">
        <f>[1]TOTAL!G45+[2]TOTAL!G45+[3]TOTAL!G45+[4]TOTAL!G45+[5]TOTAL!G45+[6]TOTAL!G45+[7]TOTAL!G45+[8]TOTAL!G45+[9]TOTAL!G45+[10]TOTAL!G45+[11]TOTAL!G45+[12]TOTAL!G45+[13]TOTAL!G45+[14]TOTAL!G45+[15]TOTAL!G45+[16]TOTAL!G45+[17]TOTAL!G45+[18]TOTAL!G45+[19]TOTAL!G45+[20]TOTAL!G45+[21]TOTAL!G45+[22]TOTAL!G45</f>
        <v>8.4</v>
      </c>
      <c r="H45" s="8">
        <f>[1]TOTAL!H45+[2]TOTAL!H45+[3]TOTAL!H45+[4]TOTAL!H45+[5]TOTAL!H45+[6]TOTAL!H45+[7]TOTAL!H45+[8]TOTAL!H45+[9]TOTAL!H45+[10]TOTAL!H45+[11]TOTAL!H45+[12]TOTAL!H45+[13]TOTAL!H45+[14]TOTAL!H45+[15]TOTAL!H45+[16]TOTAL!H45+[17]TOTAL!H45+[18]TOTAL!H45+[19]TOTAL!H45+[20]TOTAL!H45+[21]TOTAL!H45+[22]TOTAL!H45</f>
        <v>7.75</v>
      </c>
      <c r="I45" s="8">
        <f>[1]TOTAL!I45+[2]TOTAL!I45+[3]TOTAL!I45+[4]TOTAL!I45+[5]TOTAL!I45+[6]TOTAL!I45+[7]TOTAL!I45+[8]TOTAL!I45+[9]TOTAL!I45+[10]TOTAL!I45+[11]TOTAL!I45+[12]TOTAL!I45+[13]TOTAL!I45+[14]TOTAL!I45+[15]TOTAL!I45+[16]TOTAL!I45+[17]TOTAL!I45+[18]TOTAL!I45+[19]TOTAL!I45+[20]TOTAL!I45+[21]TOTAL!I45+[22]TOTAL!I45</f>
        <v>0</v>
      </c>
      <c r="J45" s="8">
        <f>[1]TOTAL!J45+[2]TOTAL!J45+[3]TOTAL!J45+[4]TOTAL!J45+[5]TOTAL!J45+[6]TOTAL!J45+[7]TOTAL!J45+[8]TOTAL!J45+[9]TOTAL!J45+[10]TOTAL!J45+[11]TOTAL!J45+[12]TOTAL!J45+[13]TOTAL!J45+[14]TOTAL!J45+[15]TOTAL!J45+[16]TOTAL!J45+[17]TOTAL!J45+[18]TOTAL!J45+[19]TOTAL!J45+[20]TOTAL!J45+[21]TOTAL!J45+[22]TOTAL!J45</f>
        <v>0</v>
      </c>
      <c r="K45" s="8">
        <f>[1]TOTAL!K45+[2]TOTAL!K45+[3]TOTAL!K45+[4]TOTAL!K45+[5]TOTAL!K45+[6]TOTAL!K45+[7]TOTAL!K45+[8]TOTAL!K45+[9]TOTAL!K45+[10]TOTAL!K45+[11]TOTAL!K45+[12]TOTAL!K45+[13]TOTAL!K45+[14]TOTAL!K45+[15]TOTAL!K45+[16]TOTAL!K45+[17]TOTAL!K45+[18]TOTAL!K45+[19]TOTAL!K45+[20]TOTAL!K45+[21]TOTAL!K45+[22]TOTAL!K45</f>
        <v>0</v>
      </c>
      <c r="L45" s="8">
        <f>[1]TOTAL!L45+[2]TOTAL!L45+[3]TOTAL!L45+[4]TOTAL!L45+[5]TOTAL!L45+[6]TOTAL!L45+[7]TOTAL!L45+[8]TOTAL!L45+[9]TOTAL!L45+[10]TOTAL!L45+[11]TOTAL!L45+[12]TOTAL!L45+[13]TOTAL!L45+[14]TOTAL!L45+[15]TOTAL!L45+[16]TOTAL!L45+[17]TOTAL!L45+[18]TOTAL!L45+[19]TOTAL!L45+[20]TOTAL!L45+[21]TOTAL!L45+[22]TOTAL!L45</f>
        <v>0</v>
      </c>
      <c r="M45" s="8">
        <f>[1]TOTAL!M45+[2]TOTAL!M45+[3]TOTAL!M45+[4]TOTAL!M45+[5]TOTAL!M45+[6]TOTAL!M45+[7]TOTAL!M45+[8]TOTAL!M45+[9]TOTAL!M45+[10]TOTAL!M45+[11]TOTAL!M45+[12]TOTAL!M45+[13]TOTAL!M45+[14]TOTAL!M45+[15]TOTAL!M45+[16]TOTAL!M45+[17]TOTAL!M45+[18]TOTAL!M45+[19]TOTAL!M45+[20]TOTAL!M45+[21]TOTAL!M45+[22]TOTAL!M45</f>
        <v>0</v>
      </c>
      <c r="N45" s="8">
        <f>[1]TOTAL!N45+[2]TOTAL!N45+[3]TOTAL!N45+[4]TOTAL!N45+[5]TOTAL!N45+[6]TOTAL!N45+[7]TOTAL!N45+[8]TOTAL!N45+[9]TOTAL!N45+[10]TOTAL!N45+[11]TOTAL!N45+[12]TOTAL!N45+[13]TOTAL!N45+[14]TOTAL!N45+[15]TOTAL!N45+[16]TOTAL!N45+[17]TOTAL!N45+[18]TOTAL!N45+[19]TOTAL!N45+[20]TOTAL!N45+[21]TOTAL!N45+[22]TOTAL!N45</f>
        <v>0</v>
      </c>
      <c r="O45" s="8">
        <f>[1]TOTAL!O45+[2]TOTAL!O45+[3]TOTAL!O45+[4]TOTAL!O45+[5]TOTAL!O45+[6]TOTAL!O45+[7]TOTAL!O45+[8]TOTAL!O45+[9]TOTAL!O45+[10]TOTAL!O45+[11]TOTAL!O45+[12]TOTAL!O45+[13]TOTAL!O45+[14]TOTAL!O45+[15]TOTAL!O45+[16]TOTAL!O45+[17]TOTAL!O45+[18]TOTAL!O45+[19]TOTAL!O45+[20]TOTAL!O45+[21]TOTAL!O45+[22]TOTAL!O45</f>
        <v>0</v>
      </c>
      <c r="P45" s="8">
        <f>[1]TOTAL!P45+[2]TOTAL!P45+[3]TOTAL!P45+[4]TOTAL!P45+[5]TOTAL!P45+[6]TOTAL!P45+[7]TOTAL!P45+[8]TOTAL!P45+[9]TOTAL!P45+[10]TOTAL!P45+[11]TOTAL!P45+[12]TOTAL!P45+[13]TOTAL!P45+[14]TOTAL!P45+[15]TOTAL!P45+[16]TOTAL!P45+[17]TOTAL!P45+[18]TOTAL!P45+[19]TOTAL!P45+[20]TOTAL!P45+[21]TOTAL!P45+[22]TOTAL!P45</f>
        <v>0</v>
      </c>
      <c r="Q45" s="8">
        <f>[1]TOTAL!Q45+[2]TOTAL!Q45+[3]TOTAL!Q45+[4]TOTAL!Q45+[5]TOTAL!Q45+[6]TOTAL!Q45+[7]TOTAL!Q45+[8]TOTAL!Q45+[9]TOTAL!Q45+[10]TOTAL!Q45+[11]TOTAL!Q45+[12]TOTAL!Q45+[13]TOTAL!Q45+[14]TOTAL!Q45+[15]TOTAL!Q45+[16]TOTAL!Q45+[17]TOTAL!Q45+[18]TOTAL!Q45+[19]TOTAL!Q45+[20]TOTAL!Q45+[21]TOTAL!Q45+[22]TOTAL!Q45</f>
        <v>0</v>
      </c>
      <c r="R45" s="8">
        <f>[1]TOTAL!R45+[2]TOTAL!R45+[3]TOTAL!R45+[4]TOTAL!R45+[5]TOTAL!R45+[6]TOTAL!R45+[7]TOTAL!R45+[8]TOTAL!R45+[9]TOTAL!R45+[10]TOTAL!R45+[11]TOTAL!R45+[12]TOTAL!R45+[13]TOTAL!R45+[14]TOTAL!R45+[15]TOTAL!R45+[16]TOTAL!R45+[17]TOTAL!R45+[18]TOTAL!R45+[19]TOTAL!R45+[20]TOTAL!R45+[21]TOTAL!R45+[22]TOTAL!R45</f>
        <v>0</v>
      </c>
      <c r="S45" s="141">
        <f>[1]TOTAL!S45+[2]TOTAL!S45+[3]TOTAL!S45+[4]TOTAL!S45+[5]TOTAL!S45+[6]TOTAL!S45+[7]TOTAL!S45+[8]TOTAL!S45+[9]TOTAL!S45+[10]TOTAL!S45+[11]TOTAL!S45+[12]TOTAL!S45+[13]TOTAL!S45+[14]TOTAL!S45+[15]TOTAL!S45+[16]TOTAL!S45+[17]TOTAL!S45+[18]TOTAL!S45+[19]TOTAL!S45+[20]TOTAL!S45+[21]TOTAL!S45+[22]TOTAL!S45</f>
        <v>0</v>
      </c>
      <c r="T45" s="143">
        <f t="shared" si="12"/>
        <v>-0.65000000000000036</v>
      </c>
      <c r="U45" s="11">
        <f t="shared" si="13"/>
        <v>-7.75</v>
      </c>
      <c r="V45" s="11">
        <f t="shared" si="14"/>
        <v>0</v>
      </c>
      <c r="W45" s="11">
        <f t="shared" si="15"/>
        <v>0</v>
      </c>
      <c r="X45" s="11">
        <f t="shared" si="16"/>
        <v>0</v>
      </c>
      <c r="Y45" s="11">
        <f t="shared" si="17"/>
        <v>0</v>
      </c>
      <c r="Z45" s="11">
        <f t="shared" si="18"/>
        <v>0</v>
      </c>
      <c r="AA45" s="11">
        <f t="shared" si="19"/>
        <v>0</v>
      </c>
      <c r="AB45" s="11">
        <f t="shared" si="20"/>
        <v>0</v>
      </c>
      <c r="AC45" s="11">
        <f t="shared" si="21"/>
        <v>0</v>
      </c>
      <c r="AD45" s="11">
        <f t="shared" si="22"/>
        <v>0</v>
      </c>
      <c r="AE45" s="16">
        <f t="shared" si="23"/>
        <v>0</v>
      </c>
      <c r="AF45" s="30"/>
    </row>
    <row r="46" spans="1:32" ht="21.75" customHeight="1" x14ac:dyDescent="0.25">
      <c r="A46" s="12">
        <v>37</v>
      </c>
      <c r="B46" s="46" t="s">
        <v>65</v>
      </c>
      <c r="C46" s="13" t="s">
        <v>40</v>
      </c>
      <c r="D46" s="17">
        <v>98</v>
      </c>
      <c r="E46" s="17">
        <v>1.0449999999999999</v>
      </c>
      <c r="F46" s="28" t="s">
        <v>31</v>
      </c>
      <c r="G46" s="15">
        <f>[1]TOTAL!G46+[2]TOTAL!G46+[3]TOTAL!G46+[4]TOTAL!G46+[5]TOTAL!G46+[6]TOTAL!G46+[7]TOTAL!G46+[8]TOTAL!G46+[9]TOTAL!G46+[10]TOTAL!G46+[11]TOTAL!G46+[12]TOTAL!G46+[13]TOTAL!G46+[14]TOTAL!G46+[15]TOTAL!G46+[16]TOTAL!G46+[17]TOTAL!G46+[18]TOTAL!G46+[19]TOTAL!G46+[20]TOTAL!G46+[21]TOTAL!G46+[22]TOTAL!G46</f>
        <v>0.1</v>
      </c>
      <c r="H46" s="8">
        <f>[1]TOTAL!H46+[2]TOTAL!H46+[3]TOTAL!H46+[4]TOTAL!H46+[5]TOTAL!H46+[6]TOTAL!H46+[7]TOTAL!H46+[8]TOTAL!H46+[9]TOTAL!H46+[10]TOTAL!H46+[11]TOTAL!H46+[12]TOTAL!H46+[13]TOTAL!H46+[14]TOTAL!H46+[15]TOTAL!H46+[16]TOTAL!H46+[17]TOTAL!H46+[18]TOTAL!H46+[19]TOTAL!H46+[20]TOTAL!H46+[21]TOTAL!H46+[22]TOTAL!H46</f>
        <v>0.1</v>
      </c>
      <c r="I46" s="8">
        <f>[1]TOTAL!I46+[2]TOTAL!I46+[3]TOTAL!I46+[4]TOTAL!I46+[5]TOTAL!I46+[6]TOTAL!I46+[7]TOTAL!I46+[8]TOTAL!I46+[9]TOTAL!I46+[10]TOTAL!I46+[11]TOTAL!I46+[12]TOTAL!I46+[13]TOTAL!I46+[14]TOTAL!I46+[15]TOTAL!I46+[16]TOTAL!I46+[17]TOTAL!I46+[18]TOTAL!I46+[19]TOTAL!I46+[20]TOTAL!I46+[21]TOTAL!I46+[22]TOTAL!I46</f>
        <v>0</v>
      </c>
      <c r="J46" s="8">
        <f>[1]TOTAL!J46+[2]TOTAL!J46+[3]TOTAL!J46+[4]TOTAL!J46+[5]TOTAL!J46+[6]TOTAL!J46+[7]TOTAL!J46+[8]TOTAL!J46+[9]TOTAL!J46+[10]TOTAL!J46+[11]TOTAL!J46+[12]TOTAL!J46+[13]TOTAL!J46+[14]TOTAL!J46+[15]TOTAL!J46+[16]TOTAL!J46+[17]TOTAL!J46+[18]TOTAL!J46+[19]TOTAL!J46+[20]TOTAL!J46+[21]TOTAL!J46+[22]TOTAL!J46</f>
        <v>0</v>
      </c>
      <c r="K46" s="8">
        <f>[1]TOTAL!K46+[2]TOTAL!K46+[3]TOTAL!K46+[4]TOTAL!K46+[5]TOTAL!K46+[6]TOTAL!K46+[7]TOTAL!K46+[8]TOTAL!K46+[9]TOTAL!K46+[10]TOTAL!K46+[11]TOTAL!K46+[12]TOTAL!K46+[13]TOTAL!K46+[14]TOTAL!K46+[15]TOTAL!K46+[16]TOTAL!K46+[17]TOTAL!K46+[18]TOTAL!K46+[19]TOTAL!K46+[20]TOTAL!K46+[21]TOTAL!K46+[22]TOTAL!K46</f>
        <v>0</v>
      </c>
      <c r="L46" s="8">
        <f>[1]TOTAL!L46+[2]TOTAL!L46+[3]TOTAL!L46+[4]TOTAL!L46+[5]TOTAL!L46+[6]TOTAL!L46+[7]TOTAL!L46+[8]TOTAL!L46+[9]TOTAL!L46+[10]TOTAL!L46+[11]TOTAL!L46+[12]TOTAL!L46+[13]TOTAL!L46+[14]TOTAL!L46+[15]TOTAL!L46+[16]TOTAL!L46+[17]TOTAL!L46+[18]TOTAL!L46+[19]TOTAL!L46+[20]TOTAL!L46+[21]TOTAL!L46+[22]TOTAL!L46</f>
        <v>0</v>
      </c>
      <c r="M46" s="8">
        <f>[1]TOTAL!M46+[2]TOTAL!M46+[3]TOTAL!M46+[4]TOTAL!M46+[5]TOTAL!M46+[6]TOTAL!M46+[7]TOTAL!M46+[8]TOTAL!M46+[9]TOTAL!M46+[10]TOTAL!M46+[11]TOTAL!M46+[12]TOTAL!M46+[13]TOTAL!M46+[14]TOTAL!M46+[15]TOTAL!M46+[16]TOTAL!M46+[17]TOTAL!M46+[18]TOTAL!M46+[19]TOTAL!M46+[20]TOTAL!M46+[21]TOTAL!M46+[22]TOTAL!M46</f>
        <v>0</v>
      </c>
      <c r="N46" s="8">
        <f>[1]TOTAL!N46+[2]TOTAL!N46+[3]TOTAL!N46+[4]TOTAL!N46+[5]TOTAL!N46+[6]TOTAL!N46+[7]TOTAL!N46+[8]TOTAL!N46+[9]TOTAL!N46+[10]TOTAL!N46+[11]TOTAL!N46+[12]TOTAL!N46+[13]TOTAL!N46+[14]TOTAL!N46+[15]TOTAL!N46+[16]TOTAL!N46+[17]TOTAL!N46+[18]TOTAL!N46+[19]TOTAL!N46+[20]TOTAL!N46+[21]TOTAL!N46+[22]TOTAL!N46</f>
        <v>0</v>
      </c>
      <c r="O46" s="8">
        <f>[1]TOTAL!O46+[2]TOTAL!O46+[3]TOTAL!O46+[4]TOTAL!O46+[5]TOTAL!O46+[6]TOTAL!O46+[7]TOTAL!O46+[8]TOTAL!O46+[9]TOTAL!O46+[10]TOTAL!O46+[11]TOTAL!O46+[12]TOTAL!O46+[13]TOTAL!O46+[14]TOTAL!O46+[15]TOTAL!O46+[16]TOTAL!O46+[17]TOTAL!O46+[18]TOTAL!O46+[19]TOTAL!O46+[20]TOTAL!O46+[21]TOTAL!O46+[22]TOTAL!O46</f>
        <v>0</v>
      </c>
      <c r="P46" s="8">
        <f>[1]TOTAL!P46+[2]TOTAL!P46+[3]TOTAL!P46+[4]TOTAL!P46+[5]TOTAL!P46+[6]TOTAL!P46+[7]TOTAL!P46+[8]TOTAL!P46+[9]TOTAL!P46+[10]TOTAL!P46+[11]TOTAL!P46+[12]TOTAL!P46+[13]TOTAL!P46+[14]TOTAL!P46+[15]TOTAL!P46+[16]TOTAL!P46+[17]TOTAL!P46+[18]TOTAL!P46+[19]TOTAL!P46+[20]TOTAL!P46+[21]TOTAL!P46+[22]TOTAL!P46</f>
        <v>0</v>
      </c>
      <c r="Q46" s="8">
        <f>[1]TOTAL!Q46+[2]TOTAL!Q46+[3]TOTAL!Q46+[4]TOTAL!Q46+[5]TOTAL!Q46+[6]TOTAL!Q46+[7]TOTAL!Q46+[8]TOTAL!Q46+[9]TOTAL!Q46+[10]TOTAL!Q46+[11]TOTAL!Q46+[12]TOTAL!Q46+[13]TOTAL!Q46+[14]TOTAL!Q46+[15]TOTAL!Q46+[16]TOTAL!Q46+[17]TOTAL!Q46+[18]TOTAL!Q46+[19]TOTAL!Q46+[20]TOTAL!Q46+[21]TOTAL!Q46+[22]TOTAL!Q46</f>
        <v>0</v>
      </c>
      <c r="R46" s="8">
        <f>[1]TOTAL!R46+[2]TOTAL!R46+[3]TOTAL!R46+[4]TOTAL!R46+[5]TOTAL!R46+[6]TOTAL!R46+[7]TOTAL!R46+[8]TOTAL!R46+[9]TOTAL!R46+[10]TOTAL!R46+[11]TOTAL!R46+[12]TOTAL!R46+[13]TOTAL!R46+[14]TOTAL!R46+[15]TOTAL!R46+[16]TOTAL!R46+[17]TOTAL!R46+[18]TOTAL!R46+[19]TOTAL!R46+[20]TOTAL!R46+[21]TOTAL!R46+[22]TOTAL!R46</f>
        <v>0</v>
      </c>
      <c r="S46" s="141">
        <f>[1]TOTAL!S46+[2]TOTAL!S46+[3]TOTAL!S46+[4]TOTAL!S46+[5]TOTAL!S46+[6]TOTAL!S46+[7]TOTAL!S46+[8]TOTAL!S46+[9]TOTAL!S46+[10]TOTAL!S46+[11]TOTAL!S46+[12]TOTAL!S46+[13]TOTAL!S46+[14]TOTAL!S46+[15]TOTAL!S46+[16]TOTAL!S46+[17]TOTAL!S46+[18]TOTAL!S46+[19]TOTAL!S46+[20]TOTAL!S46+[21]TOTAL!S46+[22]TOTAL!S46</f>
        <v>0</v>
      </c>
      <c r="T46" s="143">
        <f t="shared" si="12"/>
        <v>0</v>
      </c>
      <c r="U46" s="11">
        <f t="shared" si="13"/>
        <v>-0.1</v>
      </c>
      <c r="V46" s="11">
        <f t="shared" si="14"/>
        <v>0</v>
      </c>
      <c r="W46" s="11">
        <f t="shared" si="15"/>
        <v>0</v>
      </c>
      <c r="X46" s="11">
        <f t="shared" si="16"/>
        <v>0</v>
      </c>
      <c r="Y46" s="11">
        <f t="shared" si="17"/>
        <v>0</v>
      </c>
      <c r="Z46" s="11">
        <f t="shared" si="18"/>
        <v>0</v>
      </c>
      <c r="AA46" s="11">
        <f t="shared" si="19"/>
        <v>0</v>
      </c>
      <c r="AB46" s="11">
        <f t="shared" si="20"/>
        <v>0</v>
      </c>
      <c r="AC46" s="11">
        <f t="shared" si="21"/>
        <v>0</v>
      </c>
      <c r="AD46" s="11">
        <f t="shared" si="22"/>
        <v>0</v>
      </c>
      <c r="AE46" s="16">
        <f t="shared" si="23"/>
        <v>0</v>
      </c>
      <c r="AF46" s="30"/>
    </row>
    <row r="47" spans="1:32" ht="21.75" customHeight="1" x14ac:dyDescent="0.25">
      <c r="A47" s="12">
        <v>38</v>
      </c>
      <c r="B47" s="46" t="s">
        <v>66</v>
      </c>
      <c r="C47" s="19" t="s">
        <v>46</v>
      </c>
      <c r="D47" s="17">
        <v>100</v>
      </c>
      <c r="E47" s="17">
        <v>1</v>
      </c>
      <c r="F47" s="29" t="s">
        <v>31</v>
      </c>
      <c r="G47" s="15">
        <f>[1]TOTAL!G47+[2]TOTAL!G47+[3]TOTAL!G47+[4]TOTAL!G47+[5]TOTAL!G47+[6]TOTAL!G47+[7]TOTAL!G47+[8]TOTAL!G47+[9]TOTAL!G47+[10]TOTAL!G47+[11]TOTAL!G47+[12]TOTAL!G47+[13]TOTAL!G47+[14]TOTAL!G47+[15]TOTAL!G47+[16]TOTAL!G47+[17]TOTAL!G47+[18]TOTAL!G47+[19]TOTAL!G47+[20]TOTAL!G47+[21]TOTAL!G47+[22]TOTAL!G47</f>
        <v>0.5</v>
      </c>
      <c r="H47" s="8">
        <f>[1]TOTAL!H47+[2]TOTAL!H47+[3]TOTAL!H47+[4]TOTAL!H47+[5]TOTAL!H47+[6]TOTAL!H47+[7]TOTAL!H47+[8]TOTAL!H47+[9]TOTAL!H47+[10]TOTAL!H47+[11]TOTAL!H47+[12]TOTAL!H47+[13]TOTAL!H47+[14]TOTAL!H47+[15]TOTAL!H47+[16]TOTAL!H47+[17]TOTAL!H47+[18]TOTAL!H47+[19]TOTAL!H47+[20]TOTAL!H47+[21]TOTAL!H47+[22]TOTAL!H47</f>
        <v>0.5</v>
      </c>
      <c r="I47" s="8">
        <f>[1]TOTAL!I47+[2]TOTAL!I47+[3]TOTAL!I47+[4]TOTAL!I47+[5]TOTAL!I47+[6]TOTAL!I47+[7]TOTAL!I47+[8]TOTAL!I47+[9]TOTAL!I47+[10]TOTAL!I47+[11]TOTAL!I47+[12]TOTAL!I47+[13]TOTAL!I47+[14]TOTAL!I47+[15]TOTAL!I47+[16]TOTAL!I47+[17]TOTAL!I47+[18]TOTAL!I47+[19]TOTAL!I47+[20]TOTAL!I47+[21]TOTAL!I47+[22]TOTAL!I47</f>
        <v>0</v>
      </c>
      <c r="J47" s="8">
        <f>[1]TOTAL!J47+[2]TOTAL!J47+[3]TOTAL!J47+[4]TOTAL!J47+[5]TOTAL!J47+[6]TOTAL!J47+[7]TOTAL!J47+[8]TOTAL!J47+[9]TOTAL!J47+[10]TOTAL!J47+[11]TOTAL!J47+[12]TOTAL!J47+[13]TOTAL!J47+[14]TOTAL!J47+[15]TOTAL!J47+[16]TOTAL!J47+[17]TOTAL!J47+[18]TOTAL!J47+[19]TOTAL!J47+[20]TOTAL!J47+[21]TOTAL!J47+[22]TOTAL!J47</f>
        <v>0</v>
      </c>
      <c r="K47" s="8">
        <f>[1]TOTAL!K47+[2]TOTAL!K47+[3]TOTAL!K47+[4]TOTAL!K47+[5]TOTAL!K47+[6]TOTAL!K47+[7]TOTAL!K47+[8]TOTAL!K47+[9]TOTAL!K47+[10]TOTAL!K47+[11]TOTAL!K47+[12]TOTAL!K47+[13]TOTAL!K47+[14]TOTAL!K47+[15]TOTAL!K47+[16]TOTAL!K47+[17]TOTAL!K47+[18]TOTAL!K47+[19]TOTAL!K47+[20]TOTAL!K47+[21]TOTAL!K47+[22]TOTAL!K47</f>
        <v>0</v>
      </c>
      <c r="L47" s="8">
        <f>[1]TOTAL!L47+[2]TOTAL!L47+[3]TOTAL!L47+[4]TOTAL!L47+[5]TOTAL!L47+[6]TOTAL!L47+[7]TOTAL!L47+[8]TOTAL!L47+[9]TOTAL!L47+[10]TOTAL!L47+[11]TOTAL!L47+[12]TOTAL!L47+[13]TOTAL!L47+[14]TOTAL!L47+[15]TOTAL!L47+[16]TOTAL!L47+[17]TOTAL!L47+[18]TOTAL!L47+[19]TOTAL!L47+[20]TOTAL!L47+[21]TOTAL!L47+[22]TOTAL!L47</f>
        <v>0</v>
      </c>
      <c r="M47" s="8">
        <f>[1]TOTAL!M47+[2]TOTAL!M47+[3]TOTAL!M47+[4]TOTAL!M47+[5]TOTAL!M47+[6]TOTAL!M47+[7]TOTAL!M47+[8]TOTAL!M47+[9]TOTAL!M47+[10]TOTAL!M47+[11]TOTAL!M47+[12]TOTAL!M47+[13]TOTAL!M47+[14]TOTAL!M47+[15]TOTAL!M47+[16]TOTAL!M47+[17]TOTAL!M47+[18]TOTAL!M47+[19]TOTAL!M47+[20]TOTAL!M47+[21]TOTAL!M47+[22]TOTAL!M47</f>
        <v>0</v>
      </c>
      <c r="N47" s="8">
        <f>[1]TOTAL!N47+[2]TOTAL!N47+[3]TOTAL!N47+[4]TOTAL!N47+[5]TOTAL!N47+[6]TOTAL!N47+[7]TOTAL!N47+[8]TOTAL!N47+[9]TOTAL!N47+[10]TOTAL!N47+[11]TOTAL!N47+[12]TOTAL!N47+[13]TOTAL!N47+[14]TOTAL!N47+[15]TOTAL!N47+[16]TOTAL!N47+[17]TOTAL!N47+[18]TOTAL!N47+[19]TOTAL!N47+[20]TOTAL!N47+[21]TOTAL!N47+[22]TOTAL!N47</f>
        <v>0</v>
      </c>
      <c r="O47" s="8">
        <f>[1]TOTAL!O47+[2]TOTAL!O47+[3]TOTAL!O47+[4]TOTAL!O47+[5]TOTAL!O47+[6]TOTAL!O47+[7]TOTAL!O47+[8]TOTAL!O47+[9]TOTAL!O47+[10]TOTAL!O47+[11]TOTAL!O47+[12]TOTAL!O47+[13]TOTAL!O47+[14]TOTAL!O47+[15]TOTAL!O47+[16]TOTAL!O47+[17]TOTAL!O47+[18]TOTAL!O47+[19]TOTAL!O47+[20]TOTAL!O47+[21]TOTAL!O47+[22]TOTAL!O47</f>
        <v>0</v>
      </c>
      <c r="P47" s="8">
        <f>[1]TOTAL!P47+[2]TOTAL!P47+[3]TOTAL!P47+[4]TOTAL!P47+[5]TOTAL!P47+[6]TOTAL!P47+[7]TOTAL!P47+[8]TOTAL!P47+[9]TOTAL!P47+[10]TOTAL!P47+[11]TOTAL!P47+[12]TOTAL!P47+[13]TOTAL!P47+[14]TOTAL!P47+[15]TOTAL!P47+[16]TOTAL!P47+[17]TOTAL!P47+[18]TOTAL!P47+[19]TOTAL!P47+[20]TOTAL!P47+[21]TOTAL!P47+[22]TOTAL!P47</f>
        <v>0</v>
      </c>
      <c r="Q47" s="8">
        <f>[1]TOTAL!Q47+[2]TOTAL!Q47+[3]TOTAL!Q47+[4]TOTAL!Q47+[5]TOTAL!Q47+[6]TOTAL!Q47+[7]TOTAL!Q47+[8]TOTAL!Q47+[9]TOTAL!Q47+[10]TOTAL!Q47+[11]TOTAL!Q47+[12]TOTAL!Q47+[13]TOTAL!Q47+[14]TOTAL!Q47+[15]TOTAL!Q47+[16]TOTAL!Q47+[17]TOTAL!Q47+[18]TOTAL!Q47+[19]TOTAL!Q47+[20]TOTAL!Q47+[21]TOTAL!Q47+[22]TOTAL!Q47</f>
        <v>0</v>
      </c>
      <c r="R47" s="8">
        <f>[1]TOTAL!R47+[2]TOTAL!R47+[3]TOTAL!R47+[4]TOTAL!R47+[5]TOTAL!R47+[6]TOTAL!R47+[7]TOTAL!R47+[8]TOTAL!R47+[9]TOTAL!R47+[10]TOTAL!R47+[11]TOTAL!R47+[12]TOTAL!R47+[13]TOTAL!R47+[14]TOTAL!R47+[15]TOTAL!R47+[16]TOTAL!R47+[17]TOTAL!R47+[18]TOTAL!R47+[19]TOTAL!R47+[20]TOTAL!R47+[21]TOTAL!R47+[22]TOTAL!R47</f>
        <v>0</v>
      </c>
      <c r="S47" s="141">
        <f>[1]TOTAL!S47+[2]TOTAL!S47+[3]TOTAL!S47+[4]TOTAL!S47+[5]TOTAL!S47+[6]TOTAL!S47+[7]TOTAL!S47+[8]TOTAL!S47+[9]TOTAL!S47+[10]TOTAL!S47+[11]TOTAL!S47+[12]TOTAL!S47+[13]TOTAL!S47+[14]TOTAL!S47+[15]TOTAL!S47+[16]TOTAL!S47+[17]TOTAL!S47+[18]TOTAL!S47+[19]TOTAL!S47+[20]TOTAL!S47+[21]TOTAL!S47+[22]TOTAL!S47</f>
        <v>0</v>
      </c>
      <c r="T47" s="143">
        <f t="shared" si="12"/>
        <v>0</v>
      </c>
      <c r="U47" s="11">
        <f t="shared" si="13"/>
        <v>-0.5</v>
      </c>
      <c r="V47" s="11">
        <f t="shared" si="14"/>
        <v>0</v>
      </c>
      <c r="W47" s="11">
        <f t="shared" si="15"/>
        <v>0</v>
      </c>
      <c r="X47" s="11">
        <f t="shared" si="16"/>
        <v>0</v>
      </c>
      <c r="Y47" s="11">
        <f t="shared" si="17"/>
        <v>0</v>
      </c>
      <c r="Z47" s="11">
        <f t="shared" si="18"/>
        <v>0</v>
      </c>
      <c r="AA47" s="11">
        <f t="shared" si="19"/>
        <v>0</v>
      </c>
      <c r="AB47" s="11">
        <f t="shared" si="20"/>
        <v>0</v>
      </c>
      <c r="AC47" s="11">
        <f t="shared" si="21"/>
        <v>0</v>
      </c>
      <c r="AD47" s="11">
        <f t="shared" si="22"/>
        <v>0</v>
      </c>
      <c r="AE47" s="16">
        <f t="shared" si="23"/>
        <v>0</v>
      </c>
      <c r="AF47" s="30"/>
    </row>
    <row r="48" spans="1:32" ht="21.75" customHeight="1" x14ac:dyDescent="0.25">
      <c r="A48" s="12">
        <v>39</v>
      </c>
      <c r="B48" s="46" t="s">
        <v>67</v>
      </c>
      <c r="C48" s="13" t="s">
        <v>40</v>
      </c>
      <c r="D48" s="17">
        <v>99</v>
      </c>
      <c r="E48" s="17">
        <v>2.7</v>
      </c>
      <c r="F48" s="28" t="s">
        <v>31</v>
      </c>
      <c r="G48" s="15">
        <f>[1]TOTAL!G48+[2]TOTAL!G48+[3]TOTAL!G48+[4]TOTAL!G48+[5]TOTAL!G48+[6]TOTAL!G48+[7]TOTAL!G48+[8]TOTAL!G48+[9]TOTAL!G48+[10]TOTAL!G48+[11]TOTAL!G48+[12]TOTAL!G48+[13]TOTAL!G48+[14]TOTAL!G48+[15]TOTAL!G48+[16]TOTAL!G48+[17]TOTAL!G48+[18]TOTAL!G48+[19]TOTAL!G48+[20]TOTAL!G48+[21]TOTAL!G48+[22]TOTAL!G48</f>
        <v>24.805999999999997</v>
      </c>
      <c r="H48" s="8">
        <f>[1]TOTAL!H48+[2]TOTAL!H48+[3]TOTAL!H48+[4]TOTAL!H48+[5]TOTAL!H48+[6]TOTAL!H48+[7]TOTAL!H48+[8]TOTAL!H48+[9]TOTAL!H48+[10]TOTAL!H48+[11]TOTAL!H48+[12]TOTAL!H48+[13]TOTAL!H48+[14]TOTAL!H48+[15]TOTAL!H48+[16]TOTAL!H48+[17]TOTAL!H48+[18]TOTAL!H48+[19]TOTAL!H48+[20]TOTAL!H48+[21]TOTAL!H48+[22]TOTAL!H48</f>
        <v>24.798999999999999</v>
      </c>
      <c r="I48" s="8">
        <f>[1]TOTAL!I48+[2]TOTAL!I48+[3]TOTAL!I48+[4]TOTAL!I48+[5]TOTAL!I48+[6]TOTAL!I48+[7]TOTAL!I48+[8]TOTAL!I48+[9]TOTAL!I48+[10]TOTAL!I48+[11]TOTAL!I48+[12]TOTAL!I48+[13]TOTAL!I48+[14]TOTAL!I48+[15]TOTAL!I48+[16]TOTAL!I48+[17]TOTAL!I48+[18]TOTAL!I48+[19]TOTAL!I48+[20]TOTAL!I48+[21]TOTAL!I48+[22]TOTAL!I48</f>
        <v>0</v>
      </c>
      <c r="J48" s="8">
        <f>[1]TOTAL!J48+[2]TOTAL!J48+[3]TOTAL!J48+[4]TOTAL!J48+[5]TOTAL!J48+[6]TOTAL!J48+[7]TOTAL!J48+[8]TOTAL!J48+[9]TOTAL!J48+[10]TOTAL!J48+[11]TOTAL!J48+[12]TOTAL!J48+[13]TOTAL!J48+[14]TOTAL!J48+[15]TOTAL!J48+[16]TOTAL!J48+[17]TOTAL!J48+[18]TOTAL!J48+[19]TOTAL!J48+[20]TOTAL!J48+[21]TOTAL!J48+[22]TOTAL!J48</f>
        <v>0</v>
      </c>
      <c r="K48" s="8">
        <f>[1]TOTAL!K48+[2]TOTAL!K48+[3]TOTAL!K48+[4]TOTAL!K48+[5]TOTAL!K48+[6]TOTAL!K48+[7]TOTAL!K48+[8]TOTAL!K48+[9]TOTAL!K48+[10]TOTAL!K48+[11]TOTAL!K48+[12]TOTAL!K48+[13]TOTAL!K48+[14]TOTAL!K48+[15]TOTAL!K48+[16]TOTAL!K48+[17]TOTAL!K48+[18]TOTAL!K48+[19]TOTAL!K48+[20]TOTAL!K48+[21]TOTAL!K48+[22]TOTAL!K48</f>
        <v>0</v>
      </c>
      <c r="L48" s="8">
        <f>[1]TOTAL!L48+[2]TOTAL!L48+[3]TOTAL!L48+[4]TOTAL!L48+[5]TOTAL!L48+[6]TOTAL!L48+[7]TOTAL!L48+[8]TOTAL!L48+[9]TOTAL!L48+[10]TOTAL!L48+[11]TOTAL!L48+[12]TOTAL!L48+[13]TOTAL!L48+[14]TOTAL!L48+[15]TOTAL!L48+[16]TOTAL!L48+[17]TOTAL!L48+[18]TOTAL!L48+[19]TOTAL!L48+[20]TOTAL!L48+[21]TOTAL!L48+[22]TOTAL!L48</f>
        <v>0</v>
      </c>
      <c r="M48" s="8">
        <f>[1]TOTAL!M48+[2]TOTAL!M48+[3]TOTAL!M48+[4]TOTAL!M48+[5]TOTAL!M48+[6]TOTAL!M48+[7]TOTAL!M48+[8]TOTAL!M48+[9]TOTAL!M48+[10]TOTAL!M48+[11]TOTAL!M48+[12]TOTAL!M48+[13]TOTAL!M48+[14]TOTAL!M48+[15]TOTAL!M48+[16]TOTAL!M48+[17]TOTAL!M48+[18]TOTAL!M48+[19]TOTAL!M48+[20]TOTAL!M48+[21]TOTAL!M48+[22]TOTAL!M48</f>
        <v>0</v>
      </c>
      <c r="N48" s="8">
        <f>[1]TOTAL!N48+[2]TOTAL!N48+[3]TOTAL!N48+[4]TOTAL!N48+[5]TOTAL!N48+[6]TOTAL!N48+[7]TOTAL!N48+[8]TOTAL!N48+[9]TOTAL!N48+[10]TOTAL!N48+[11]TOTAL!N48+[12]TOTAL!N48+[13]TOTAL!N48+[14]TOTAL!N48+[15]TOTAL!N48+[16]TOTAL!N48+[17]TOTAL!N48+[18]TOTAL!N48+[19]TOTAL!N48+[20]TOTAL!N48+[21]TOTAL!N48+[22]TOTAL!N48</f>
        <v>0</v>
      </c>
      <c r="O48" s="8">
        <f>[1]TOTAL!O48+[2]TOTAL!O48+[3]TOTAL!O48+[4]TOTAL!O48+[5]TOTAL!O48+[6]TOTAL!O48+[7]TOTAL!O48+[8]TOTAL!O48+[9]TOTAL!O48+[10]TOTAL!O48+[11]TOTAL!O48+[12]TOTAL!O48+[13]TOTAL!O48+[14]TOTAL!O48+[15]TOTAL!O48+[16]TOTAL!O48+[17]TOTAL!O48+[18]TOTAL!O48+[19]TOTAL!O48+[20]TOTAL!O48+[21]TOTAL!O48+[22]TOTAL!O48</f>
        <v>0</v>
      </c>
      <c r="P48" s="8">
        <f>[1]TOTAL!P48+[2]TOTAL!P48+[3]TOTAL!P48+[4]TOTAL!P48+[5]TOTAL!P48+[6]TOTAL!P48+[7]TOTAL!P48+[8]TOTAL!P48+[9]TOTAL!P48+[10]TOTAL!P48+[11]TOTAL!P48+[12]TOTAL!P48+[13]TOTAL!P48+[14]TOTAL!P48+[15]TOTAL!P48+[16]TOTAL!P48+[17]TOTAL!P48+[18]TOTAL!P48+[19]TOTAL!P48+[20]TOTAL!P48+[21]TOTAL!P48+[22]TOTAL!P48</f>
        <v>0</v>
      </c>
      <c r="Q48" s="8">
        <f>[1]TOTAL!Q48+[2]TOTAL!Q48+[3]TOTAL!Q48+[4]TOTAL!Q48+[5]TOTAL!Q48+[6]TOTAL!Q48+[7]TOTAL!Q48+[8]TOTAL!Q48+[9]TOTAL!Q48+[10]TOTAL!Q48+[11]TOTAL!Q48+[12]TOTAL!Q48+[13]TOTAL!Q48+[14]TOTAL!Q48+[15]TOTAL!Q48+[16]TOTAL!Q48+[17]TOTAL!Q48+[18]TOTAL!Q48+[19]TOTAL!Q48+[20]TOTAL!Q48+[21]TOTAL!Q48+[22]TOTAL!Q48</f>
        <v>0</v>
      </c>
      <c r="R48" s="8">
        <f>[1]TOTAL!R48+[2]TOTAL!R48+[3]TOTAL!R48+[4]TOTAL!R48+[5]TOTAL!R48+[6]TOTAL!R48+[7]TOTAL!R48+[8]TOTAL!R48+[9]TOTAL!R48+[10]TOTAL!R48+[11]TOTAL!R48+[12]TOTAL!R48+[13]TOTAL!R48+[14]TOTAL!R48+[15]TOTAL!R48+[16]TOTAL!R48+[17]TOTAL!R48+[18]TOTAL!R48+[19]TOTAL!R48+[20]TOTAL!R48+[21]TOTAL!R48+[22]TOTAL!R48</f>
        <v>0</v>
      </c>
      <c r="S48" s="141">
        <f>[1]TOTAL!S48+[2]TOTAL!S48+[3]TOTAL!S48+[4]TOTAL!S48+[5]TOTAL!S48+[6]TOTAL!S48+[7]TOTAL!S48+[8]TOTAL!S48+[9]TOTAL!S48+[10]TOTAL!S48+[11]TOTAL!S48+[12]TOTAL!S48+[13]TOTAL!S48+[14]TOTAL!S48+[15]TOTAL!S48+[16]TOTAL!S48+[17]TOTAL!S48+[18]TOTAL!S48+[19]TOTAL!S48+[20]TOTAL!S48+[21]TOTAL!S48+[22]TOTAL!S48</f>
        <v>0</v>
      </c>
      <c r="T48" s="143">
        <f t="shared" si="12"/>
        <v>-6.9999999999978968E-3</v>
      </c>
      <c r="U48" s="11">
        <f t="shared" si="13"/>
        <v>-24.798999999999999</v>
      </c>
      <c r="V48" s="11">
        <f t="shared" si="14"/>
        <v>0</v>
      </c>
      <c r="W48" s="11">
        <f t="shared" si="15"/>
        <v>0</v>
      </c>
      <c r="X48" s="11">
        <f t="shared" si="16"/>
        <v>0</v>
      </c>
      <c r="Y48" s="11">
        <f t="shared" si="17"/>
        <v>0</v>
      </c>
      <c r="Z48" s="11">
        <f t="shared" si="18"/>
        <v>0</v>
      </c>
      <c r="AA48" s="11">
        <f t="shared" si="19"/>
        <v>0</v>
      </c>
      <c r="AB48" s="11">
        <f t="shared" si="20"/>
        <v>0</v>
      </c>
      <c r="AC48" s="11">
        <f t="shared" si="21"/>
        <v>0</v>
      </c>
      <c r="AD48" s="11">
        <f t="shared" si="22"/>
        <v>0</v>
      </c>
      <c r="AE48" s="16">
        <f t="shared" si="23"/>
        <v>0</v>
      </c>
      <c r="AF48" s="30"/>
    </row>
    <row r="49" spans="1:32" ht="21.75" customHeight="1" x14ac:dyDescent="0.25">
      <c r="A49" s="12">
        <v>40</v>
      </c>
      <c r="B49" s="46" t="s">
        <v>68</v>
      </c>
      <c r="C49" s="19" t="s">
        <v>69</v>
      </c>
      <c r="D49" s="17">
        <v>97</v>
      </c>
      <c r="E49" s="17">
        <v>1.1000000000000001</v>
      </c>
      <c r="F49" s="29" t="s">
        <v>31</v>
      </c>
      <c r="G49" s="15">
        <f>[1]TOTAL!G49+[2]TOTAL!G49+[3]TOTAL!G49+[4]TOTAL!G49+[5]TOTAL!G49+[6]TOTAL!G49+[7]TOTAL!G49+[8]TOTAL!G49+[9]TOTAL!G49+[10]TOTAL!G49+[11]TOTAL!G49+[12]TOTAL!G49+[13]TOTAL!G49+[14]TOTAL!G49+[15]TOTAL!G49+[16]TOTAL!G49+[17]TOTAL!G49+[18]TOTAL!G49+[19]TOTAL!G49+[20]TOTAL!G49+[21]TOTAL!G49+[22]TOTAL!G49</f>
        <v>3.0000000000000001E-3</v>
      </c>
      <c r="H49" s="8">
        <f>[1]TOTAL!H49+[2]TOTAL!H49+[3]TOTAL!H49+[4]TOTAL!H49+[5]TOTAL!H49+[6]TOTAL!H49+[7]TOTAL!H49+[8]TOTAL!H49+[9]TOTAL!H49+[10]TOTAL!H49+[11]TOTAL!H49+[12]TOTAL!H49+[13]TOTAL!H49+[14]TOTAL!H49+[15]TOTAL!H49+[16]TOTAL!H49+[17]TOTAL!H49+[18]TOTAL!H49+[19]TOTAL!H49+[20]TOTAL!H49+[21]TOTAL!H49+[22]TOTAL!H49</f>
        <v>3.0000000000000001E-3</v>
      </c>
      <c r="I49" s="8">
        <f>[1]TOTAL!I49+[2]TOTAL!I49+[3]TOTAL!I49+[4]TOTAL!I49+[5]TOTAL!I49+[6]TOTAL!I49+[7]TOTAL!I49+[8]TOTAL!I49+[9]TOTAL!I49+[10]TOTAL!I49+[11]TOTAL!I49+[12]TOTAL!I49+[13]TOTAL!I49+[14]TOTAL!I49+[15]TOTAL!I49+[16]TOTAL!I49+[17]TOTAL!I49+[18]TOTAL!I49+[19]TOTAL!I49+[20]TOTAL!I49+[21]TOTAL!I49+[22]TOTAL!I49</f>
        <v>0</v>
      </c>
      <c r="J49" s="8">
        <f>[1]TOTAL!J49+[2]TOTAL!J49+[3]TOTAL!J49+[4]TOTAL!J49+[5]TOTAL!J49+[6]TOTAL!J49+[7]TOTAL!J49+[8]TOTAL!J49+[9]TOTAL!J49+[10]TOTAL!J49+[11]TOTAL!J49+[12]TOTAL!J49+[13]TOTAL!J49+[14]TOTAL!J49+[15]TOTAL!J49+[16]TOTAL!J49+[17]TOTAL!J49+[18]TOTAL!J49+[19]TOTAL!J49+[20]TOTAL!J49+[21]TOTAL!J49+[22]TOTAL!J49</f>
        <v>0</v>
      </c>
      <c r="K49" s="8">
        <f>[1]TOTAL!K49+[2]TOTAL!K49+[3]TOTAL!K49+[4]TOTAL!K49+[5]TOTAL!K49+[6]TOTAL!K49+[7]TOTAL!K49+[8]TOTAL!K49+[9]TOTAL!K49+[10]TOTAL!K49+[11]TOTAL!K49+[12]TOTAL!K49+[13]TOTAL!K49+[14]TOTAL!K49+[15]TOTAL!K49+[16]TOTAL!K49+[17]TOTAL!K49+[18]TOTAL!K49+[19]TOTAL!K49+[20]TOTAL!K49+[21]TOTAL!K49+[22]TOTAL!K49</f>
        <v>0</v>
      </c>
      <c r="L49" s="8">
        <f>[1]TOTAL!L49+[2]TOTAL!L49+[3]TOTAL!L49+[4]TOTAL!L49+[5]TOTAL!L49+[6]TOTAL!L49+[7]TOTAL!L49+[8]TOTAL!L49+[9]TOTAL!L49+[10]TOTAL!L49+[11]TOTAL!L49+[12]TOTAL!L49+[13]TOTAL!L49+[14]TOTAL!L49+[15]TOTAL!L49+[16]TOTAL!L49+[17]TOTAL!L49+[18]TOTAL!L49+[19]TOTAL!L49+[20]TOTAL!L49+[21]TOTAL!L49+[22]TOTAL!L49</f>
        <v>0</v>
      </c>
      <c r="M49" s="8">
        <f>[1]TOTAL!M49+[2]TOTAL!M49+[3]TOTAL!M49+[4]TOTAL!M49+[5]TOTAL!M49+[6]TOTAL!M49+[7]TOTAL!M49+[8]TOTAL!M49+[9]TOTAL!M49+[10]TOTAL!M49+[11]TOTAL!M49+[12]TOTAL!M49+[13]TOTAL!M49+[14]TOTAL!M49+[15]TOTAL!M49+[16]TOTAL!M49+[17]TOTAL!M49+[18]TOTAL!M49+[19]TOTAL!M49+[20]TOTAL!M49+[21]TOTAL!M49+[22]TOTAL!M49</f>
        <v>0</v>
      </c>
      <c r="N49" s="8">
        <f>[1]TOTAL!N49+[2]TOTAL!N49+[3]TOTAL!N49+[4]TOTAL!N49+[5]TOTAL!N49+[6]TOTAL!N49+[7]TOTAL!N49+[8]TOTAL!N49+[9]TOTAL!N49+[10]TOTAL!N49+[11]TOTAL!N49+[12]TOTAL!N49+[13]TOTAL!N49+[14]TOTAL!N49+[15]TOTAL!N49+[16]TOTAL!N49+[17]TOTAL!N49+[18]TOTAL!N49+[19]TOTAL!N49+[20]TOTAL!N49+[21]TOTAL!N49+[22]TOTAL!N49</f>
        <v>0</v>
      </c>
      <c r="O49" s="8">
        <f>[1]TOTAL!O49+[2]TOTAL!O49+[3]TOTAL!O49+[4]TOTAL!O49+[5]TOTAL!O49+[6]TOTAL!O49+[7]TOTAL!O49+[8]TOTAL!O49+[9]TOTAL!O49+[10]TOTAL!O49+[11]TOTAL!O49+[12]TOTAL!O49+[13]TOTAL!O49+[14]TOTAL!O49+[15]TOTAL!O49+[16]TOTAL!O49+[17]TOTAL!O49+[18]TOTAL!O49+[19]TOTAL!O49+[20]TOTAL!O49+[21]TOTAL!O49+[22]TOTAL!O49</f>
        <v>0</v>
      </c>
      <c r="P49" s="8">
        <f>[1]TOTAL!P49+[2]TOTAL!P49+[3]TOTAL!P49+[4]TOTAL!P49+[5]TOTAL!P49+[6]TOTAL!P49+[7]TOTAL!P49+[8]TOTAL!P49+[9]TOTAL!P49+[10]TOTAL!P49+[11]TOTAL!P49+[12]TOTAL!P49+[13]TOTAL!P49+[14]TOTAL!P49+[15]TOTAL!P49+[16]TOTAL!P49+[17]TOTAL!P49+[18]TOTAL!P49+[19]TOTAL!P49+[20]TOTAL!P49+[21]TOTAL!P49+[22]TOTAL!P49</f>
        <v>0</v>
      </c>
      <c r="Q49" s="8">
        <f>[1]TOTAL!Q49+[2]TOTAL!Q49+[3]TOTAL!Q49+[4]TOTAL!Q49+[5]TOTAL!Q49+[6]TOTAL!Q49+[7]TOTAL!Q49+[8]TOTAL!Q49+[9]TOTAL!Q49+[10]TOTAL!Q49+[11]TOTAL!Q49+[12]TOTAL!Q49+[13]TOTAL!Q49+[14]TOTAL!Q49+[15]TOTAL!Q49+[16]TOTAL!Q49+[17]TOTAL!Q49+[18]TOTAL!Q49+[19]TOTAL!Q49+[20]TOTAL!Q49+[21]TOTAL!Q49+[22]TOTAL!Q49</f>
        <v>0</v>
      </c>
      <c r="R49" s="8">
        <f>[1]TOTAL!R49+[2]TOTAL!R49+[3]TOTAL!R49+[4]TOTAL!R49+[5]TOTAL!R49+[6]TOTAL!R49+[7]TOTAL!R49+[8]TOTAL!R49+[9]TOTAL!R49+[10]TOTAL!R49+[11]TOTAL!R49+[12]TOTAL!R49+[13]TOTAL!R49+[14]TOTAL!R49+[15]TOTAL!R49+[16]TOTAL!R49+[17]TOTAL!R49+[18]TOTAL!R49+[19]TOTAL!R49+[20]TOTAL!R49+[21]TOTAL!R49+[22]TOTAL!R49</f>
        <v>0</v>
      </c>
      <c r="S49" s="141">
        <f>[1]TOTAL!S49+[2]TOTAL!S49+[3]TOTAL!S49+[4]TOTAL!S49+[5]TOTAL!S49+[6]TOTAL!S49+[7]TOTAL!S49+[8]TOTAL!S49+[9]TOTAL!S49+[10]TOTAL!S49+[11]TOTAL!S49+[12]TOTAL!S49+[13]TOTAL!S49+[14]TOTAL!S49+[15]TOTAL!S49+[16]TOTAL!S49+[17]TOTAL!S49+[18]TOTAL!S49+[19]TOTAL!S49+[20]TOTAL!S49+[21]TOTAL!S49+[22]TOTAL!S49</f>
        <v>0</v>
      </c>
      <c r="T49" s="143">
        <f t="shared" si="12"/>
        <v>0</v>
      </c>
      <c r="U49" s="11">
        <f t="shared" si="13"/>
        <v>-3.0000000000000001E-3</v>
      </c>
      <c r="V49" s="11">
        <f t="shared" si="14"/>
        <v>0</v>
      </c>
      <c r="W49" s="11">
        <f t="shared" si="15"/>
        <v>0</v>
      </c>
      <c r="X49" s="11">
        <f t="shared" si="16"/>
        <v>0</v>
      </c>
      <c r="Y49" s="11">
        <f t="shared" si="17"/>
        <v>0</v>
      </c>
      <c r="Z49" s="11">
        <f t="shared" si="18"/>
        <v>0</v>
      </c>
      <c r="AA49" s="11">
        <f t="shared" si="19"/>
        <v>0</v>
      </c>
      <c r="AB49" s="11">
        <f t="shared" si="20"/>
        <v>0</v>
      </c>
      <c r="AC49" s="11">
        <f t="shared" si="21"/>
        <v>0</v>
      </c>
      <c r="AD49" s="11">
        <f t="shared" si="22"/>
        <v>0</v>
      </c>
      <c r="AE49" s="16">
        <f t="shared" si="23"/>
        <v>0</v>
      </c>
      <c r="AF49" s="30"/>
    </row>
    <row r="50" spans="1:32" ht="21.75" customHeight="1" x14ac:dyDescent="0.25">
      <c r="A50" s="12">
        <v>41</v>
      </c>
      <c r="B50" s="46" t="s">
        <v>70</v>
      </c>
      <c r="C50" s="19" t="s">
        <v>46</v>
      </c>
      <c r="D50" s="17">
        <v>99</v>
      </c>
      <c r="E50" s="17">
        <v>1</v>
      </c>
      <c r="F50" s="29" t="s">
        <v>31</v>
      </c>
      <c r="G50" s="15">
        <f>[1]TOTAL!G50+[2]TOTAL!G50+[3]TOTAL!G50+[4]TOTAL!G50+[5]TOTAL!G50+[6]TOTAL!G50+[7]TOTAL!G50+[8]TOTAL!G50+[9]TOTAL!G50+[10]TOTAL!G50+[11]TOTAL!G50+[12]TOTAL!G50+[13]TOTAL!G50+[14]TOTAL!G50+[15]TOTAL!G50+[16]TOTAL!G50+[17]TOTAL!G50+[18]TOTAL!G50+[19]TOTAL!G50+[20]TOTAL!G50+[21]TOTAL!G50+[22]TOTAL!G50</f>
        <v>2E-3</v>
      </c>
      <c r="H50" s="8">
        <f>[1]TOTAL!H50+[2]TOTAL!H50+[3]TOTAL!H50+[4]TOTAL!H50+[5]TOTAL!H50+[6]TOTAL!H50+[7]TOTAL!H50+[8]TOTAL!H50+[9]TOTAL!H50+[10]TOTAL!H50+[11]TOTAL!H50+[12]TOTAL!H50+[13]TOTAL!H50+[14]TOTAL!H50+[15]TOTAL!H50+[16]TOTAL!H50+[17]TOTAL!H50+[18]TOTAL!H50+[19]TOTAL!H50+[20]TOTAL!H50+[21]TOTAL!H50+[22]TOTAL!H50</f>
        <v>0</v>
      </c>
      <c r="I50" s="8">
        <f>[1]TOTAL!I50+[2]TOTAL!I50+[3]TOTAL!I50+[4]TOTAL!I50+[5]TOTAL!I50+[6]TOTAL!I50+[7]TOTAL!I50+[8]TOTAL!I50+[9]TOTAL!I50+[10]TOTAL!I50+[11]TOTAL!I50+[12]TOTAL!I50+[13]TOTAL!I50+[14]TOTAL!I50+[15]TOTAL!I50+[16]TOTAL!I50+[17]TOTAL!I50+[18]TOTAL!I50+[19]TOTAL!I50+[20]TOTAL!I50+[21]TOTAL!I50+[22]TOTAL!I50</f>
        <v>0</v>
      </c>
      <c r="J50" s="8">
        <f>[1]TOTAL!J50+[2]TOTAL!J50+[3]TOTAL!J50+[4]TOTAL!J50+[5]TOTAL!J50+[6]TOTAL!J50+[7]TOTAL!J50+[8]TOTAL!J50+[9]TOTAL!J50+[10]TOTAL!J50+[11]TOTAL!J50+[12]TOTAL!J50+[13]TOTAL!J50+[14]TOTAL!J50+[15]TOTAL!J50+[16]TOTAL!J50+[17]TOTAL!J50+[18]TOTAL!J50+[19]TOTAL!J50+[20]TOTAL!J50+[21]TOTAL!J50+[22]TOTAL!J50</f>
        <v>0</v>
      </c>
      <c r="K50" s="8">
        <f>[1]TOTAL!K50+[2]TOTAL!K50+[3]TOTAL!K50+[4]TOTAL!K50+[5]TOTAL!K50+[6]TOTAL!K50+[7]TOTAL!K50+[8]TOTAL!K50+[9]TOTAL!K50+[10]TOTAL!K50+[11]TOTAL!K50+[12]TOTAL!K50+[13]TOTAL!K50+[14]TOTAL!K50+[15]TOTAL!K50+[16]TOTAL!K50+[17]TOTAL!K50+[18]TOTAL!K50+[19]TOTAL!K50+[20]TOTAL!K50+[21]TOTAL!K50+[22]TOTAL!K50</f>
        <v>0</v>
      </c>
      <c r="L50" s="8">
        <f>[1]TOTAL!L50+[2]TOTAL!L50+[3]TOTAL!L50+[4]TOTAL!L50+[5]TOTAL!L50+[6]TOTAL!L50+[7]TOTAL!L50+[8]TOTAL!L50+[9]TOTAL!L50+[10]TOTAL!L50+[11]TOTAL!L50+[12]TOTAL!L50+[13]TOTAL!L50+[14]TOTAL!L50+[15]TOTAL!L50+[16]TOTAL!L50+[17]TOTAL!L50+[18]TOTAL!L50+[19]TOTAL!L50+[20]TOTAL!L50+[21]TOTAL!L50+[22]TOTAL!L50</f>
        <v>0</v>
      </c>
      <c r="M50" s="8">
        <f>[1]TOTAL!M50+[2]TOTAL!M50+[3]TOTAL!M50+[4]TOTAL!M50+[5]TOTAL!M50+[6]TOTAL!M50+[7]TOTAL!M50+[8]TOTAL!M50+[9]TOTAL!M50+[10]TOTAL!M50+[11]TOTAL!M50+[12]TOTAL!M50+[13]TOTAL!M50+[14]TOTAL!M50+[15]TOTAL!M50+[16]TOTAL!M50+[17]TOTAL!M50+[18]TOTAL!M50+[19]TOTAL!M50+[20]TOTAL!M50+[21]TOTAL!M50+[22]TOTAL!M50</f>
        <v>0</v>
      </c>
      <c r="N50" s="8">
        <f>[1]TOTAL!N50+[2]TOTAL!N50+[3]TOTAL!N50+[4]TOTAL!N50+[5]TOTAL!N50+[6]TOTAL!N50+[7]TOTAL!N50+[8]TOTAL!N50+[9]TOTAL!N50+[10]TOTAL!N50+[11]TOTAL!N50+[12]TOTAL!N50+[13]TOTAL!N50+[14]TOTAL!N50+[15]TOTAL!N50+[16]TOTAL!N50+[17]TOTAL!N50+[18]TOTAL!N50+[19]TOTAL!N50+[20]TOTAL!N50+[21]TOTAL!N50+[22]TOTAL!N50</f>
        <v>0</v>
      </c>
      <c r="O50" s="8">
        <f>[1]TOTAL!O50+[2]TOTAL!O50+[3]TOTAL!O50+[4]TOTAL!O50+[5]TOTAL!O50+[6]TOTAL!O50+[7]TOTAL!O50+[8]TOTAL!O50+[9]TOTAL!O50+[10]TOTAL!O50+[11]TOTAL!O50+[12]TOTAL!O50+[13]TOTAL!O50+[14]TOTAL!O50+[15]TOTAL!O50+[16]TOTAL!O50+[17]TOTAL!O50+[18]TOTAL!O50+[19]TOTAL!O50+[20]TOTAL!O50+[21]TOTAL!O50+[22]TOTAL!O50</f>
        <v>0</v>
      </c>
      <c r="P50" s="8">
        <f>[1]TOTAL!P50+[2]TOTAL!P50+[3]TOTAL!P50+[4]TOTAL!P50+[5]TOTAL!P50+[6]TOTAL!P50+[7]TOTAL!P50+[8]TOTAL!P50+[9]TOTAL!P50+[10]TOTAL!P50+[11]TOTAL!P50+[12]TOTAL!P50+[13]TOTAL!P50+[14]TOTAL!P50+[15]TOTAL!P50+[16]TOTAL!P50+[17]TOTAL!P50+[18]TOTAL!P50+[19]TOTAL!P50+[20]TOTAL!P50+[21]TOTAL!P50+[22]TOTAL!P50</f>
        <v>0</v>
      </c>
      <c r="Q50" s="8">
        <f>[1]TOTAL!Q50+[2]TOTAL!Q50+[3]TOTAL!Q50+[4]TOTAL!Q50+[5]TOTAL!Q50+[6]TOTAL!Q50+[7]TOTAL!Q50+[8]TOTAL!Q50+[9]TOTAL!Q50+[10]TOTAL!Q50+[11]TOTAL!Q50+[12]TOTAL!Q50+[13]TOTAL!Q50+[14]TOTAL!Q50+[15]TOTAL!Q50+[16]TOTAL!Q50+[17]TOTAL!Q50+[18]TOTAL!Q50+[19]TOTAL!Q50+[20]TOTAL!Q50+[21]TOTAL!Q50+[22]TOTAL!Q50</f>
        <v>0</v>
      </c>
      <c r="R50" s="8">
        <f>[1]TOTAL!R50+[2]TOTAL!R50+[3]TOTAL!R50+[4]TOTAL!R50+[5]TOTAL!R50+[6]TOTAL!R50+[7]TOTAL!R50+[8]TOTAL!R50+[9]TOTAL!R50+[10]TOTAL!R50+[11]TOTAL!R50+[12]TOTAL!R50+[13]TOTAL!R50+[14]TOTAL!R50+[15]TOTAL!R50+[16]TOTAL!R50+[17]TOTAL!R50+[18]TOTAL!R50+[19]TOTAL!R50+[20]TOTAL!R50+[21]TOTAL!R50+[22]TOTAL!R50</f>
        <v>0</v>
      </c>
      <c r="S50" s="141">
        <f>[1]TOTAL!S50+[2]TOTAL!S50+[3]TOTAL!S50+[4]TOTAL!S50+[5]TOTAL!S50+[6]TOTAL!S50+[7]TOTAL!S50+[8]TOTAL!S50+[9]TOTAL!S50+[10]TOTAL!S50+[11]TOTAL!S50+[12]TOTAL!S50+[13]TOTAL!S50+[14]TOTAL!S50+[15]TOTAL!S50+[16]TOTAL!S50+[17]TOTAL!S50+[18]TOTAL!S50+[19]TOTAL!S50+[20]TOTAL!S50+[21]TOTAL!S50+[22]TOTAL!S50</f>
        <v>0</v>
      </c>
      <c r="T50" s="143">
        <f t="shared" si="12"/>
        <v>-2E-3</v>
      </c>
      <c r="U50" s="11">
        <f t="shared" si="13"/>
        <v>0</v>
      </c>
      <c r="V50" s="11">
        <f t="shared" si="14"/>
        <v>0</v>
      </c>
      <c r="W50" s="11">
        <f t="shared" si="15"/>
        <v>0</v>
      </c>
      <c r="X50" s="11">
        <f t="shared" si="16"/>
        <v>0</v>
      </c>
      <c r="Y50" s="11">
        <f t="shared" si="17"/>
        <v>0</v>
      </c>
      <c r="Z50" s="11">
        <f t="shared" si="18"/>
        <v>0</v>
      </c>
      <c r="AA50" s="11">
        <f t="shared" si="19"/>
        <v>0</v>
      </c>
      <c r="AB50" s="11">
        <f t="shared" si="20"/>
        <v>0</v>
      </c>
      <c r="AC50" s="11">
        <f t="shared" si="21"/>
        <v>0</v>
      </c>
      <c r="AD50" s="11">
        <f t="shared" si="22"/>
        <v>0</v>
      </c>
      <c r="AE50" s="16">
        <f t="shared" si="23"/>
        <v>0</v>
      </c>
      <c r="AF50" s="30"/>
    </row>
    <row r="51" spans="1:32" ht="21.75" customHeight="1" x14ac:dyDescent="0.25">
      <c r="A51" s="12">
        <v>42</v>
      </c>
      <c r="B51" s="46" t="s">
        <v>71</v>
      </c>
      <c r="C51" s="13" t="s">
        <v>24</v>
      </c>
      <c r="D51" s="14">
        <v>99.5</v>
      </c>
      <c r="E51" s="14">
        <v>0.86699999999999999</v>
      </c>
      <c r="F51" s="28" t="s">
        <v>25</v>
      </c>
      <c r="G51" s="15">
        <f>[1]TOTAL!G51+[2]TOTAL!G51+[3]TOTAL!G51+[4]TOTAL!G51+[5]TOTAL!G51+[6]TOTAL!G51+[7]TOTAL!G51+[8]TOTAL!G51+[9]TOTAL!G51+[10]TOTAL!G51+[11]TOTAL!G51+[12]TOTAL!G51+[13]TOTAL!G51+[14]TOTAL!G51+[15]TOTAL!G51+[16]TOTAL!G51+[17]TOTAL!G51+[18]TOTAL!G51+[19]TOTAL!G51+[20]TOTAL!G51+[21]TOTAL!G51+[22]TOTAL!G51</f>
        <v>33.099999999999994</v>
      </c>
      <c r="H51" s="8">
        <f>[1]TOTAL!H51+[2]TOTAL!H51+[3]TOTAL!H51+[4]TOTAL!H51+[5]TOTAL!H51+[6]TOTAL!H51+[7]TOTAL!H51+[8]TOTAL!H51+[9]TOTAL!H51+[10]TOTAL!H51+[11]TOTAL!H51+[12]TOTAL!H51+[13]TOTAL!H51+[14]TOTAL!H51+[15]TOTAL!H51+[16]TOTAL!H51+[17]TOTAL!H51+[18]TOTAL!H51+[19]TOTAL!H51+[20]TOTAL!H51+[21]TOTAL!H51+[22]TOTAL!H51</f>
        <v>33</v>
      </c>
      <c r="I51" s="8">
        <f>[1]TOTAL!I51+[2]TOTAL!I51+[3]TOTAL!I51+[4]TOTAL!I51+[5]TOTAL!I51+[6]TOTAL!I51+[7]TOTAL!I51+[8]TOTAL!I51+[9]TOTAL!I51+[10]TOTAL!I51+[11]TOTAL!I51+[12]TOTAL!I51+[13]TOTAL!I51+[14]TOTAL!I51+[15]TOTAL!I51+[16]TOTAL!I51+[17]TOTAL!I51+[18]TOTAL!I51+[19]TOTAL!I51+[20]TOTAL!I51+[21]TOTAL!I51+[22]TOTAL!I51</f>
        <v>0</v>
      </c>
      <c r="J51" s="8">
        <f>[1]TOTAL!J51+[2]TOTAL!J51+[3]TOTAL!J51+[4]TOTAL!J51+[5]TOTAL!J51+[6]TOTAL!J51+[7]TOTAL!J51+[8]TOTAL!J51+[9]TOTAL!J51+[10]TOTAL!J51+[11]TOTAL!J51+[12]TOTAL!J51+[13]TOTAL!J51+[14]TOTAL!J51+[15]TOTAL!J51+[16]TOTAL!J51+[17]TOTAL!J51+[18]TOTAL!J51+[19]TOTAL!J51+[20]TOTAL!J51+[21]TOTAL!J51+[22]TOTAL!J51</f>
        <v>0</v>
      </c>
      <c r="K51" s="8">
        <f>[1]TOTAL!K51+[2]TOTAL!K51+[3]TOTAL!K51+[4]TOTAL!K51+[5]TOTAL!K51+[6]TOTAL!K51+[7]TOTAL!K51+[8]TOTAL!K51+[9]TOTAL!K51+[10]TOTAL!K51+[11]TOTAL!K51+[12]TOTAL!K51+[13]TOTAL!K51+[14]TOTAL!K51+[15]TOTAL!K51+[16]TOTAL!K51+[17]TOTAL!K51+[18]TOTAL!K51+[19]TOTAL!K51+[20]TOTAL!K51+[21]TOTAL!K51+[22]TOTAL!K51</f>
        <v>0</v>
      </c>
      <c r="L51" s="8">
        <f>[1]TOTAL!L51+[2]TOTAL!L51+[3]TOTAL!L51+[4]TOTAL!L51+[5]TOTAL!L51+[6]TOTAL!L51+[7]TOTAL!L51+[8]TOTAL!L51+[9]TOTAL!L51+[10]TOTAL!L51+[11]TOTAL!L51+[12]TOTAL!L51+[13]TOTAL!L51+[14]TOTAL!L51+[15]TOTAL!L51+[16]TOTAL!L51+[17]TOTAL!L51+[18]TOTAL!L51+[19]TOTAL!L51+[20]TOTAL!L51+[21]TOTAL!L51+[22]TOTAL!L51</f>
        <v>0</v>
      </c>
      <c r="M51" s="8">
        <f>[1]TOTAL!M51+[2]TOTAL!M51+[3]TOTAL!M51+[4]TOTAL!M51+[5]TOTAL!M51+[6]TOTAL!M51+[7]TOTAL!M51+[8]TOTAL!M51+[9]TOTAL!M51+[10]TOTAL!M51+[11]TOTAL!M51+[12]TOTAL!M51+[13]TOTAL!M51+[14]TOTAL!M51+[15]TOTAL!M51+[16]TOTAL!M51+[17]TOTAL!M51+[18]TOTAL!M51+[19]TOTAL!M51+[20]TOTAL!M51+[21]TOTAL!M51+[22]TOTAL!M51</f>
        <v>0</v>
      </c>
      <c r="N51" s="8">
        <f>[1]TOTAL!N51+[2]TOTAL!N51+[3]TOTAL!N51+[4]TOTAL!N51+[5]TOTAL!N51+[6]TOTAL!N51+[7]TOTAL!N51+[8]TOTAL!N51+[9]TOTAL!N51+[10]TOTAL!N51+[11]TOTAL!N51+[12]TOTAL!N51+[13]TOTAL!N51+[14]TOTAL!N51+[15]TOTAL!N51+[16]TOTAL!N51+[17]TOTAL!N51+[18]TOTAL!N51+[19]TOTAL!N51+[20]TOTAL!N51+[21]TOTAL!N51+[22]TOTAL!N51</f>
        <v>0</v>
      </c>
      <c r="O51" s="8">
        <f>[1]TOTAL!O51+[2]TOTAL!O51+[3]TOTAL!O51+[4]TOTAL!O51+[5]TOTAL!O51+[6]TOTAL!O51+[7]TOTAL!O51+[8]TOTAL!O51+[9]TOTAL!O51+[10]TOTAL!O51+[11]TOTAL!O51+[12]TOTAL!O51+[13]TOTAL!O51+[14]TOTAL!O51+[15]TOTAL!O51+[16]TOTAL!O51+[17]TOTAL!O51+[18]TOTAL!O51+[19]TOTAL!O51+[20]TOTAL!O51+[21]TOTAL!O51+[22]TOTAL!O51</f>
        <v>0</v>
      </c>
      <c r="P51" s="8">
        <f>[1]TOTAL!P51+[2]TOTAL!P51+[3]TOTAL!P51+[4]TOTAL!P51+[5]TOTAL!P51+[6]TOTAL!P51+[7]TOTAL!P51+[8]TOTAL!P51+[9]TOTAL!P51+[10]TOTAL!P51+[11]TOTAL!P51+[12]TOTAL!P51+[13]TOTAL!P51+[14]TOTAL!P51+[15]TOTAL!P51+[16]TOTAL!P51+[17]TOTAL!P51+[18]TOTAL!P51+[19]TOTAL!P51+[20]TOTAL!P51+[21]TOTAL!P51+[22]TOTAL!P51</f>
        <v>0</v>
      </c>
      <c r="Q51" s="8">
        <f>[1]TOTAL!Q51+[2]TOTAL!Q51+[3]TOTAL!Q51+[4]TOTAL!Q51+[5]TOTAL!Q51+[6]TOTAL!Q51+[7]TOTAL!Q51+[8]TOTAL!Q51+[9]TOTAL!Q51+[10]TOTAL!Q51+[11]TOTAL!Q51+[12]TOTAL!Q51+[13]TOTAL!Q51+[14]TOTAL!Q51+[15]TOTAL!Q51+[16]TOTAL!Q51+[17]TOTAL!Q51+[18]TOTAL!Q51+[19]TOTAL!Q51+[20]TOTAL!Q51+[21]TOTAL!Q51+[22]TOTAL!Q51</f>
        <v>0</v>
      </c>
      <c r="R51" s="8">
        <f>[1]TOTAL!R51+[2]TOTAL!R51+[3]TOTAL!R51+[4]TOTAL!R51+[5]TOTAL!R51+[6]TOTAL!R51+[7]TOTAL!R51+[8]TOTAL!R51+[9]TOTAL!R51+[10]TOTAL!R51+[11]TOTAL!R51+[12]TOTAL!R51+[13]TOTAL!R51+[14]TOTAL!R51+[15]TOTAL!R51+[16]TOTAL!R51+[17]TOTAL!R51+[18]TOTAL!R51+[19]TOTAL!R51+[20]TOTAL!R51+[21]TOTAL!R51+[22]TOTAL!R51</f>
        <v>0</v>
      </c>
      <c r="S51" s="141">
        <f>[1]TOTAL!S51+[2]TOTAL!S51+[3]TOTAL!S51+[4]TOTAL!S51+[5]TOTAL!S51+[6]TOTAL!S51+[7]TOTAL!S51+[8]TOTAL!S51+[9]TOTAL!S51+[10]TOTAL!S51+[11]TOTAL!S51+[12]TOTAL!S51+[13]TOTAL!S51+[14]TOTAL!S51+[15]TOTAL!S51+[16]TOTAL!S51+[17]TOTAL!S51+[18]TOTAL!S51+[19]TOTAL!S51+[20]TOTAL!S51+[21]TOTAL!S51+[22]TOTAL!S51</f>
        <v>0</v>
      </c>
      <c r="T51" s="143">
        <f t="shared" si="12"/>
        <v>-9.9999999999994316E-2</v>
      </c>
      <c r="U51" s="11">
        <f t="shared" si="13"/>
        <v>-33</v>
      </c>
      <c r="V51" s="11">
        <f t="shared" si="14"/>
        <v>0</v>
      </c>
      <c r="W51" s="11">
        <f t="shared" si="15"/>
        <v>0</v>
      </c>
      <c r="X51" s="11">
        <f t="shared" si="16"/>
        <v>0</v>
      </c>
      <c r="Y51" s="11">
        <f t="shared" si="17"/>
        <v>0</v>
      </c>
      <c r="Z51" s="11">
        <f t="shared" si="18"/>
        <v>0</v>
      </c>
      <c r="AA51" s="11">
        <f t="shared" si="19"/>
        <v>0</v>
      </c>
      <c r="AB51" s="11">
        <f t="shared" si="20"/>
        <v>0</v>
      </c>
      <c r="AC51" s="11">
        <f t="shared" si="21"/>
        <v>0</v>
      </c>
      <c r="AD51" s="11">
        <f t="shared" si="22"/>
        <v>0</v>
      </c>
      <c r="AE51" s="16">
        <f t="shared" si="23"/>
        <v>0</v>
      </c>
      <c r="AF51" s="30"/>
    </row>
    <row r="52" spans="1:32" ht="21.75" customHeight="1" x14ac:dyDescent="0.25">
      <c r="A52" s="48">
        <v>43</v>
      </c>
      <c r="B52" s="49" t="s">
        <v>72</v>
      </c>
      <c r="C52" s="20" t="s">
        <v>73</v>
      </c>
      <c r="D52" s="50"/>
      <c r="E52" s="50"/>
      <c r="F52" s="59"/>
      <c r="G52" s="15">
        <f>[1]TOTAL!G52+[2]TOTAL!G52+[3]TOTAL!G52+[4]TOTAL!G52+[5]TOTAL!G52+[6]TOTAL!G52+[7]TOTAL!G52+[8]TOTAL!G52+[9]TOTAL!G52+[10]TOTAL!G52+[11]TOTAL!G52+[12]TOTAL!G52+[13]TOTAL!G52+[14]TOTAL!G52+[15]TOTAL!G52+[16]TOTAL!G52+[17]TOTAL!G52+[18]TOTAL!G52+[19]TOTAL!G52+[20]TOTAL!G52+[21]TOTAL!G52+[22]TOTAL!G52</f>
        <v>0</v>
      </c>
      <c r="H52" s="8">
        <f>[1]TOTAL!H52+[2]TOTAL!H52+[3]TOTAL!H52+[4]TOTAL!H52+[5]TOTAL!H52+[6]TOTAL!H52+[7]TOTAL!H52+[8]TOTAL!H52+[9]TOTAL!H52+[10]TOTAL!H52+[11]TOTAL!H52+[12]TOTAL!H52+[13]TOTAL!H52+[14]TOTAL!H52+[15]TOTAL!H52+[16]TOTAL!H52+[17]TOTAL!H52+[18]TOTAL!H52+[19]TOTAL!H52+[20]TOTAL!H52+[21]TOTAL!H52+[22]TOTAL!H52</f>
        <v>0</v>
      </c>
      <c r="I52" s="8">
        <f>[1]TOTAL!I52+[2]TOTAL!I52+[3]TOTAL!I52+[4]TOTAL!I52+[5]TOTAL!I52+[6]TOTAL!I52+[7]TOTAL!I52+[8]TOTAL!I52+[9]TOTAL!I52+[10]TOTAL!I52+[11]TOTAL!I52+[12]TOTAL!I52+[13]TOTAL!I52+[14]TOTAL!I52+[15]TOTAL!I52+[16]TOTAL!I52+[17]TOTAL!I52+[18]TOTAL!I52+[19]TOTAL!I52+[20]TOTAL!I52+[21]TOTAL!I52+[22]TOTAL!I52</f>
        <v>0</v>
      </c>
      <c r="J52" s="8">
        <f>[1]TOTAL!J52+[2]TOTAL!J52+[3]TOTAL!J52+[4]TOTAL!J52+[5]TOTAL!J52+[6]TOTAL!J52+[7]TOTAL!J52+[8]TOTAL!J52+[9]TOTAL!J52+[10]TOTAL!J52+[11]TOTAL!J52+[12]TOTAL!J52+[13]TOTAL!J52+[14]TOTAL!J52+[15]TOTAL!J52+[16]TOTAL!J52+[17]TOTAL!J52+[18]TOTAL!J52+[19]TOTAL!J52+[20]TOTAL!J52+[21]TOTAL!J52+[22]TOTAL!J52</f>
        <v>0</v>
      </c>
      <c r="K52" s="8">
        <f>[1]TOTAL!K52+[2]TOTAL!K52+[3]TOTAL!K52+[4]TOTAL!K52+[5]TOTAL!K52+[6]TOTAL!K52+[7]TOTAL!K52+[8]TOTAL!K52+[9]TOTAL!K52+[10]TOTAL!K52+[11]TOTAL!K52+[12]TOTAL!K52+[13]TOTAL!K52+[14]TOTAL!K52+[15]TOTAL!K52+[16]TOTAL!K52+[17]TOTAL!K52+[18]TOTAL!K52+[19]TOTAL!K52+[20]TOTAL!K52+[21]TOTAL!K52+[22]TOTAL!K52</f>
        <v>0</v>
      </c>
      <c r="L52" s="8">
        <f>[1]TOTAL!L52+[2]TOTAL!L52+[3]TOTAL!L52+[4]TOTAL!L52+[5]TOTAL!L52+[6]TOTAL!L52+[7]TOTAL!L52+[8]TOTAL!L52+[9]TOTAL!L52+[10]TOTAL!L52+[11]TOTAL!L52+[12]TOTAL!L52+[13]TOTAL!L52+[14]TOTAL!L52+[15]TOTAL!L52+[16]TOTAL!L52+[17]TOTAL!L52+[18]TOTAL!L52+[19]TOTAL!L52+[20]TOTAL!L52+[21]TOTAL!L52+[22]TOTAL!L52</f>
        <v>0</v>
      </c>
      <c r="M52" s="8">
        <f>[1]TOTAL!M52+[2]TOTAL!M52+[3]TOTAL!M52+[4]TOTAL!M52+[5]TOTAL!M52+[6]TOTAL!M52+[7]TOTAL!M52+[8]TOTAL!M52+[9]TOTAL!M52+[10]TOTAL!M52+[11]TOTAL!M52+[12]TOTAL!M52+[13]TOTAL!M52+[14]TOTAL!M52+[15]TOTAL!M52+[16]TOTAL!M52+[17]TOTAL!M52+[18]TOTAL!M52+[19]TOTAL!M52+[20]TOTAL!M52+[21]TOTAL!M52+[22]TOTAL!M52</f>
        <v>0</v>
      </c>
      <c r="N52" s="8">
        <f>[1]TOTAL!N52+[2]TOTAL!N52+[3]TOTAL!N52+[4]TOTAL!N52+[5]TOTAL!N52+[6]TOTAL!N52+[7]TOTAL!N52+[8]TOTAL!N52+[9]TOTAL!N52+[10]TOTAL!N52+[11]TOTAL!N52+[12]TOTAL!N52+[13]TOTAL!N52+[14]TOTAL!N52+[15]TOTAL!N52+[16]TOTAL!N52+[17]TOTAL!N52+[18]TOTAL!N52+[19]TOTAL!N52+[20]TOTAL!N52+[21]TOTAL!N52+[22]TOTAL!N52</f>
        <v>0</v>
      </c>
      <c r="O52" s="8">
        <f>[1]TOTAL!O52+[2]TOTAL!O52+[3]TOTAL!O52+[4]TOTAL!O52+[5]TOTAL!O52+[6]TOTAL!O52+[7]TOTAL!O52+[8]TOTAL!O52+[9]TOTAL!O52+[10]TOTAL!O52+[11]TOTAL!O52+[12]TOTAL!O52+[13]TOTAL!O52+[14]TOTAL!O52+[15]TOTAL!O52+[16]TOTAL!O52+[17]TOTAL!O52+[18]TOTAL!O52+[19]TOTAL!O52+[20]TOTAL!O52+[21]TOTAL!O52+[22]TOTAL!O52</f>
        <v>0</v>
      </c>
      <c r="P52" s="8">
        <f>[1]TOTAL!P52+[2]TOTAL!P52+[3]TOTAL!P52+[4]TOTAL!P52+[5]TOTAL!P52+[6]TOTAL!P52+[7]TOTAL!P52+[8]TOTAL!P52+[9]TOTAL!P52+[10]TOTAL!P52+[11]TOTAL!P52+[12]TOTAL!P52+[13]TOTAL!P52+[14]TOTAL!P52+[15]TOTAL!P52+[16]TOTAL!P52+[17]TOTAL!P52+[18]TOTAL!P52+[19]TOTAL!P52+[20]TOTAL!P52+[21]TOTAL!P52+[22]TOTAL!P52</f>
        <v>0</v>
      </c>
      <c r="Q52" s="8">
        <f>[1]TOTAL!Q52+[2]TOTAL!Q52+[3]TOTAL!Q52+[4]TOTAL!Q52+[5]TOTAL!Q52+[6]TOTAL!Q52+[7]TOTAL!Q52+[8]TOTAL!Q52+[9]TOTAL!Q52+[10]TOTAL!Q52+[11]TOTAL!Q52+[12]TOTAL!Q52+[13]TOTAL!Q52+[14]TOTAL!Q52+[15]TOTAL!Q52+[16]TOTAL!Q52+[17]TOTAL!Q52+[18]TOTAL!Q52+[19]TOTAL!Q52+[20]TOTAL!Q52+[21]TOTAL!Q52+[22]TOTAL!Q52</f>
        <v>0</v>
      </c>
      <c r="R52" s="8">
        <f>[1]TOTAL!R52+[2]TOTAL!R52+[3]TOTAL!R52+[4]TOTAL!R52+[5]TOTAL!R52+[6]TOTAL!R52+[7]TOTAL!R52+[8]TOTAL!R52+[9]TOTAL!R52+[10]TOTAL!R52+[11]TOTAL!R52+[12]TOTAL!R52+[13]TOTAL!R52+[14]TOTAL!R52+[15]TOTAL!R52+[16]TOTAL!R52+[17]TOTAL!R52+[18]TOTAL!R52+[19]TOTAL!R52+[20]TOTAL!R52+[21]TOTAL!R52+[22]TOTAL!R52</f>
        <v>0</v>
      </c>
      <c r="S52" s="141">
        <f>[1]TOTAL!S52+[2]TOTAL!S52+[3]TOTAL!S52+[4]TOTAL!S52+[5]TOTAL!S52+[6]TOTAL!S52+[7]TOTAL!S52+[8]TOTAL!S52+[9]TOTAL!S52+[10]TOTAL!S52+[11]TOTAL!S52+[12]TOTAL!S52+[13]TOTAL!S52+[14]TOTAL!S52+[15]TOTAL!S52+[16]TOTAL!S52+[17]TOTAL!S52+[18]TOTAL!S52+[19]TOTAL!S52+[20]TOTAL!S52+[21]TOTAL!S52+[22]TOTAL!S52</f>
        <v>0</v>
      </c>
      <c r="T52" s="143">
        <f t="shared" si="12"/>
        <v>0</v>
      </c>
      <c r="U52" s="11">
        <f t="shared" si="13"/>
        <v>0</v>
      </c>
      <c r="V52" s="11">
        <f t="shared" si="14"/>
        <v>0</v>
      </c>
      <c r="W52" s="11">
        <f t="shared" si="15"/>
        <v>0</v>
      </c>
      <c r="X52" s="11">
        <f t="shared" si="16"/>
        <v>0</v>
      </c>
      <c r="Y52" s="11">
        <f t="shared" si="17"/>
        <v>0</v>
      </c>
      <c r="Z52" s="11">
        <f t="shared" si="18"/>
        <v>0</v>
      </c>
      <c r="AA52" s="11">
        <f t="shared" si="19"/>
        <v>0</v>
      </c>
      <c r="AB52" s="11">
        <f t="shared" si="20"/>
        <v>0</v>
      </c>
      <c r="AC52" s="11">
        <f t="shared" si="21"/>
        <v>0</v>
      </c>
      <c r="AD52" s="11">
        <f t="shared" si="22"/>
        <v>0</v>
      </c>
      <c r="AE52" s="16">
        <f t="shared" si="23"/>
        <v>0</v>
      </c>
      <c r="AF52" s="30"/>
    </row>
    <row r="53" spans="1:32" ht="21.75" customHeight="1" x14ac:dyDescent="0.25">
      <c r="A53" s="48">
        <v>44</v>
      </c>
      <c r="B53" s="49" t="s">
        <v>74</v>
      </c>
      <c r="C53" s="20" t="s">
        <v>73</v>
      </c>
      <c r="D53" s="50"/>
      <c r="E53" s="50"/>
      <c r="F53" s="59"/>
      <c r="G53" s="15">
        <f>[1]TOTAL!G53+[2]TOTAL!G53+[3]TOTAL!G53+[4]TOTAL!G53+[5]TOTAL!G53+[6]TOTAL!G53+[7]TOTAL!G53+[8]TOTAL!G53+[9]TOTAL!G53+[10]TOTAL!G53+[11]TOTAL!G53+[12]TOTAL!G53+[13]TOTAL!G53+[14]TOTAL!G53+[15]TOTAL!G53+[16]TOTAL!G53+[17]TOTAL!G53+[18]TOTAL!G53+[19]TOTAL!G53+[20]TOTAL!G53+[21]TOTAL!G53+[22]TOTAL!G53</f>
        <v>0</v>
      </c>
      <c r="H53" s="8">
        <f>[1]TOTAL!H53+[2]TOTAL!H53+[3]TOTAL!H53+[4]TOTAL!H53+[5]TOTAL!H53+[6]TOTAL!H53+[7]TOTAL!H53+[8]TOTAL!H53+[9]TOTAL!H53+[10]TOTAL!H53+[11]TOTAL!H53+[12]TOTAL!H53+[13]TOTAL!H53+[14]TOTAL!H53+[15]TOTAL!H53+[16]TOTAL!H53+[17]TOTAL!H53+[18]TOTAL!H53+[19]TOTAL!H53+[20]TOTAL!H53+[21]TOTAL!H53+[22]TOTAL!H53</f>
        <v>0</v>
      </c>
      <c r="I53" s="8">
        <f>[1]TOTAL!I53+[2]TOTAL!I53+[3]TOTAL!I53+[4]TOTAL!I53+[5]TOTAL!I53+[6]TOTAL!I53+[7]TOTAL!I53+[8]TOTAL!I53+[9]TOTAL!I53+[10]TOTAL!I53+[11]TOTAL!I53+[12]TOTAL!I53+[13]TOTAL!I53+[14]TOTAL!I53+[15]TOTAL!I53+[16]TOTAL!I53+[17]TOTAL!I53+[18]TOTAL!I53+[19]TOTAL!I53+[20]TOTAL!I53+[21]TOTAL!I53+[22]TOTAL!I53</f>
        <v>0</v>
      </c>
      <c r="J53" s="8">
        <f>[1]TOTAL!J53+[2]TOTAL!J53+[3]TOTAL!J53+[4]TOTAL!J53+[5]TOTAL!J53+[6]TOTAL!J53+[7]TOTAL!J53+[8]TOTAL!J53+[9]TOTAL!J53+[10]TOTAL!J53+[11]TOTAL!J53+[12]TOTAL!J53+[13]TOTAL!J53+[14]TOTAL!J53+[15]TOTAL!J53+[16]TOTAL!J53+[17]TOTAL!J53+[18]TOTAL!J53+[19]TOTAL!J53+[20]TOTAL!J53+[21]TOTAL!J53+[22]TOTAL!J53</f>
        <v>0</v>
      </c>
      <c r="K53" s="8">
        <f>[1]TOTAL!K53+[2]TOTAL!K53+[3]TOTAL!K53+[4]TOTAL!K53+[5]TOTAL!K53+[6]TOTAL!K53+[7]TOTAL!K53+[8]TOTAL!K53+[9]TOTAL!K53+[10]TOTAL!K53+[11]TOTAL!K53+[12]TOTAL!K53+[13]TOTAL!K53+[14]TOTAL!K53+[15]TOTAL!K53+[16]TOTAL!K53+[17]TOTAL!K53+[18]TOTAL!K53+[19]TOTAL!K53+[20]TOTAL!K53+[21]TOTAL!K53+[22]TOTAL!K53</f>
        <v>0</v>
      </c>
      <c r="L53" s="8">
        <f>[1]TOTAL!L53+[2]TOTAL!L53+[3]TOTAL!L53+[4]TOTAL!L53+[5]TOTAL!L53+[6]TOTAL!L53+[7]TOTAL!L53+[8]TOTAL!L53+[9]TOTAL!L53+[10]TOTAL!L53+[11]TOTAL!L53+[12]TOTAL!L53+[13]TOTAL!L53+[14]TOTAL!L53+[15]TOTAL!L53+[16]TOTAL!L53+[17]TOTAL!L53+[18]TOTAL!L53+[19]TOTAL!L53+[20]TOTAL!L53+[21]TOTAL!L53+[22]TOTAL!L53</f>
        <v>0</v>
      </c>
      <c r="M53" s="8">
        <f>[1]TOTAL!M53+[2]TOTAL!M53+[3]TOTAL!M53+[4]TOTAL!M53+[5]TOTAL!M53+[6]TOTAL!M53+[7]TOTAL!M53+[8]TOTAL!M53+[9]TOTAL!M53+[10]TOTAL!M53+[11]TOTAL!M53+[12]TOTAL!M53+[13]TOTAL!M53+[14]TOTAL!M53+[15]TOTAL!M53+[16]TOTAL!M53+[17]TOTAL!M53+[18]TOTAL!M53+[19]TOTAL!M53+[20]TOTAL!M53+[21]TOTAL!M53+[22]TOTAL!M53</f>
        <v>0</v>
      </c>
      <c r="N53" s="8">
        <f>[1]TOTAL!N53+[2]TOTAL!N53+[3]TOTAL!N53+[4]TOTAL!N53+[5]TOTAL!N53+[6]TOTAL!N53+[7]TOTAL!N53+[8]TOTAL!N53+[9]TOTAL!N53+[10]TOTAL!N53+[11]TOTAL!N53+[12]TOTAL!N53+[13]TOTAL!N53+[14]TOTAL!N53+[15]TOTAL!N53+[16]TOTAL!N53+[17]TOTAL!N53+[18]TOTAL!N53+[19]TOTAL!N53+[20]TOTAL!N53+[21]TOTAL!N53+[22]TOTAL!N53</f>
        <v>0</v>
      </c>
      <c r="O53" s="8">
        <f>[1]TOTAL!O53+[2]TOTAL!O53+[3]TOTAL!O53+[4]TOTAL!O53+[5]TOTAL!O53+[6]TOTAL!O53+[7]TOTAL!O53+[8]TOTAL!O53+[9]TOTAL!O53+[10]TOTAL!O53+[11]TOTAL!O53+[12]TOTAL!O53+[13]TOTAL!O53+[14]TOTAL!O53+[15]TOTAL!O53+[16]TOTAL!O53+[17]TOTAL!O53+[18]TOTAL!O53+[19]TOTAL!O53+[20]TOTAL!O53+[21]TOTAL!O53+[22]TOTAL!O53</f>
        <v>0</v>
      </c>
      <c r="P53" s="8">
        <f>[1]TOTAL!P53+[2]TOTAL!P53+[3]TOTAL!P53+[4]TOTAL!P53+[5]TOTAL!P53+[6]TOTAL!P53+[7]TOTAL!P53+[8]TOTAL!P53+[9]TOTAL!P53+[10]TOTAL!P53+[11]TOTAL!P53+[12]TOTAL!P53+[13]TOTAL!P53+[14]TOTAL!P53+[15]TOTAL!P53+[16]TOTAL!P53+[17]TOTAL!P53+[18]TOTAL!P53+[19]TOTAL!P53+[20]TOTAL!P53+[21]TOTAL!P53+[22]TOTAL!P53</f>
        <v>0</v>
      </c>
      <c r="Q53" s="8">
        <f>[1]TOTAL!Q53+[2]TOTAL!Q53+[3]TOTAL!Q53+[4]TOTAL!Q53+[5]TOTAL!Q53+[6]TOTAL!Q53+[7]TOTAL!Q53+[8]TOTAL!Q53+[9]TOTAL!Q53+[10]TOTAL!Q53+[11]TOTAL!Q53+[12]TOTAL!Q53+[13]TOTAL!Q53+[14]TOTAL!Q53+[15]TOTAL!Q53+[16]TOTAL!Q53+[17]TOTAL!Q53+[18]TOTAL!Q53+[19]TOTAL!Q53+[20]TOTAL!Q53+[21]TOTAL!Q53+[22]TOTAL!Q53</f>
        <v>0</v>
      </c>
      <c r="R53" s="8">
        <f>[1]TOTAL!R53+[2]TOTAL!R53+[3]TOTAL!R53+[4]TOTAL!R53+[5]TOTAL!R53+[6]TOTAL!R53+[7]TOTAL!R53+[8]TOTAL!R53+[9]TOTAL!R53+[10]TOTAL!R53+[11]TOTAL!R53+[12]TOTAL!R53+[13]TOTAL!R53+[14]TOTAL!R53+[15]TOTAL!R53+[16]TOTAL!R53+[17]TOTAL!R53+[18]TOTAL!R53+[19]TOTAL!R53+[20]TOTAL!R53+[21]TOTAL!R53+[22]TOTAL!R53</f>
        <v>0</v>
      </c>
      <c r="S53" s="141">
        <f>[1]TOTAL!S53+[2]TOTAL!S53+[3]TOTAL!S53+[4]TOTAL!S53+[5]TOTAL!S53+[6]TOTAL!S53+[7]TOTAL!S53+[8]TOTAL!S53+[9]TOTAL!S53+[10]TOTAL!S53+[11]TOTAL!S53+[12]TOTAL!S53+[13]TOTAL!S53+[14]TOTAL!S53+[15]TOTAL!S53+[16]TOTAL!S53+[17]TOTAL!S53+[18]TOTAL!S53+[19]TOTAL!S53+[20]TOTAL!S53+[21]TOTAL!S53+[22]TOTAL!S53</f>
        <v>0</v>
      </c>
      <c r="T53" s="143">
        <f t="shared" si="12"/>
        <v>0</v>
      </c>
      <c r="U53" s="11">
        <f t="shared" si="13"/>
        <v>0</v>
      </c>
      <c r="V53" s="11">
        <f t="shared" si="14"/>
        <v>0</v>
      </c>
      <c r="W53" s="11">
        <f t="shared" si="15"/>
        <v>0</v>
      </c>
      <c r="X53" s="11">
        <f t="shared" si="16"/>
        <v>0</v>
      </c>
      <c r="Y53" s="11">
        <f t="shared" si="17"/>
        <v>0</v>
      </c>
      <c r="Z53" s="11">
        <f t="shared" si="18"/>
        <v>0</v>
      </c>
      <c r="AA53" s="11">
        <f t="shared" si="19"/>
        <v>0</v>
      </c>
      <c r="AB53" s="11">
        <f t="shared" si="20"/>
        <v>0</v>
      </c>
      <c r="AC53" s="11">
        <f t="shared" si="21"/>
        <v>0</v>
      </c>
      <c r="AD53" s="11">
        <f t="shared" si="22"/>
        <v>0</v>
      </c>
      <c r="AE53" s="16">
        <f t="shared" si="23"/>
        <v>0</v>
      </c>
      <c r="AF53" s="30"/>
    </row>
    <row r="54" spans="1:32" ht="21.75" customHeight="1" x14ac:dyDescent="0.25">
      <c r="A54" s="48">
        <v>45</v>
      </c>
      <c r="B54" s="49" t="s">
        <v>75</v>
      </c>
      <c r="C54" s="20" t="s">
        <v>73</v>
      </c>
      <c r="D54" s="50"/>
      <c r="E54" s="50"/>
      <c r="F54" s="59"/>
      <c r="G54" s="15">
        <f>[1]TOTAL!G54+[2]TOTAL!G54+[3]TOTAL!G54+[4]TOTAL!G54+[5]TOTAL!G54+[6]TOTAL!G54+[7]TOTAL!G54+[8]TOTAL!G54+[9]TOTAL!G54+[10]TOTAL!G54+[11]TOTAL!G54+[12]TOTAL!G54+[13]TOTAL!G54+[14]TOTAL!G54+[15]TOTAL!G54+[16]TOTAL!G54+[17]TOTAL!G54+[18]TOTAL!G54+[19]TOTAL!G54+[20]TOTAL!G54+[21]TOTAL!G54+[22]TOTAL!G54</f>
        <v>5.45</v>
      </c>
      <c r="H54" s="8">
        <f>[1]TOTAL!H54+[2]TOTAL!H54+[3]TOTAL!H54+[4]TOTAL!H54+[5]TOTAL!H54+[6]TOTAL!H54+[7]TOTAL!H54+[8]TOTAL!H54+[9]TOTAL!H54+[10]TOTAL!H54+[11]TOTAL!H54+[12]TOTAL!H54+[13]TOTAL!H54+[14]TOTAL!H54+[15]TOTAL!H54+[16]TOTAL!H54+[17]TOTAL!H54+[18]TOTAL!H54+[19]TOTAL!H54+[20]TOTAL!H54+[21]TOTAL!H54+[22]TOTAL!H54</f>
        <v>5.45</v>
      </c>
      <c r="I54" s="8">
        <f>[1]TOTAL!I54+[2]TOTAL!I54+[3]TOTAL!I54+[4]TOTAL!I54+[5]TOTAL!I54+[6]TOTAL!I54+[7]TOTAL!I54+[8]TOTAL!I54+[9]TOTAL!I54+[10]TOTAL!I54+[11]TOTAL!I54+[12]TOTAL!I54+[13]TOTAL!I54+[14]TOTAL!I54+[15]TOTAL!I54+[16]TOTAL!I54+[17]TOTAL!I54+[18]TOTAL!I54+[19]TOTAL!I54+[20]TOTAL!I54+[21]TOTAL!I54+[22]TOTAL!I54</f>
        <v>0</v>
      </c>
      <c r="J54" s="8">
        <f>[1]TOTAL!J54+[2]TOTAL!J54+[3]TOTAL!J54+[4]TOTAL!J54+[5]TOTAL!J54+[6]TOTAL!J54+[7]TOTAL!J54+[8]TOTAL!J54+[9]TOTAL!J54+[10]TOTAL!J54+[11]TOTAL!J54+[12]TOTAL!J54+[13]TOTAL!J54+[14]TOTAL!J54+[15]TOTAL!J54+[16]TOTAL!J54+[17]TOTAL!J54+[18]TOTAL!J54+[19]TOTAL!J54+[20]TOTAL!J54+[21]TOTAL!J54+[22]TOTAL!J54</f>
        <v>0</v>
      </c>
      <c r="K54" s="8">
        <f>[1]TOTAL!K54+[2]TOTAL!K54+[3]TOTAL!K54+[4]TOTAL!K54+[5]TOTAL!K54+[6]TOTAL!K54+[7]TOTAL!K54+[8]TOTAL!K54+[9]TOTAL!K54+[10]TOTAL!K54+[11]TOTAL!K54+[12]TOTAL!K54+[13]TOTAL!K54+[14]TOTAL!K54+[15]TOTAL!K54+[16]TOTAL!K54+[17]TOTAL!K54+[18]TOTAL!K54+[19]TOTAL!K54+[20]TOTAL!K54+[21]TOTAL!K54+[22]TOTAL!K54</f>
        <v>0</v>
      </c>
      <c r="L54" s="8">
        <f>[1]TOTAL!L54+[2]TOTAL!L54+[3]TOTAL!L54+[4]TOTAL!L54+[5]TOTAL!L54+[6]TOTAL!L54+[7]TOTAL!L54+[8]TOTAL!L54+[9]TOTAL!L54+[10]TOTAL!L54+[11]TOTAL!L54+[12]TOTAL!L54+[13]TOTAL!L54+[14]TOTAL!L54+[15]TOTAL!L54+[16]TOTAL!L54+[17]TOTAL!L54+[18]TOTAL!L54+[19]TOTAL!L54+[20]TOTAL!L54+[21]TOTAL!L54+[22]TOTAL!L54</f>
        <v>0</v>
      </c>
      <c r="M54" s="8">
        <f>[1]TOTAL!M54+[2]TOTAL!M54+[3]TOTAL!M54+[4]TOTAL!M54+[5]TOTAL!M54+[6]TOTAL!M54+[7]TOTAL!M54+[8]TOTAL!M54+[9]TOTAL!M54+[10]TOTAL!M54+[11]TOTAL!M54+[12]TOTAL!M54+[13]TOTAL!M54+[14]TOTAL!M54+[15]TOTAL!M54+[16]TOTAL!M54+[17]TOTAL!M54+[18]TOTAL!M54+[19]TOTAL!M54+[20]TOTAL!M54+[21]TOTAL!M54+[22]TOTAL!M54</f>
        <v>0</v>
      </c>
      <c r="N54" s="8">
        <f>[1]TOTAL!N54+[2]TOTAL!N54+[3]TOTAL!N54+[4]TOTAL!N54+[5]TOTAL!N54+[6]TOTAL!N54+[7]TOTAL!N54+[8]TOTAL!N54+[9]TOTAL!N54+[10]TOTAL!N54+[11]TOTAL!N54+[12]TOTAL!N54+[13]TOTAL!N54+[14]TOTAL!N54+[15]TOTAL!N54+[16]TOTAL!N54+[17]TOTAL!N54+[18]TOTAL!N54+[19]TOTAL!N54+[20]TOTAL!N54+[21]TOTAL!N54+[22]TOTAL!N54</f>
        <v>0</v>
      </c>
      <c r="O54" s="8">
        <f>[1]TOTAL!O54+[2]TOTAL!O54+[3]TOTAL!O54+[4]TOTAL!O54+[5]TOTAL!O54+[6]TOTAL!O54+[7]TOTAL!O54+[8]TOTAL!O54+[9]TOTAL!O54+[10]TOTAL!O54+[11]TOTAL!O54+[12]TOTAL!O54+[13]TOTAL!O54+[14]TOTAL!O54+[15]TOTAL!O54+[16]TOTAL!O54+[17]TOTAL!O54+[18]TOTAL!O54+[19]TOTAL!O54+[20]TOTAL!O54+[21]TOTAL!O54+[22]TOTAL!O54</f>
        <v>0</v>
      </c>
      <c r="P54" s="8">
        <f>[1]TOTAL!P54+[2]TOTAL!P54+[3]TOTAL!P54+[4]TOTAL!P54+[5]TOTAL!P54+[6]TOTAL!P54+[7]TOTAL!P54+[8]TOTAL!P54+[9]TOTAL!P54+[10]TOTAL!P54+[11]TOTAL!P54+[12]TOTAL!P54+[13]TOTAL!P54+[14]TOTAL!P54+[15]TOTAL!P54+[16]TOTAL!P54+[17]TOTAL!P54+[18]TOTAL!P54+[19]TOTAL!P54+[20]TOTAL!P54+[21]TOTAL!P54+[22]TOTAL!P54</f>
        <v>0</v>
      </c>
      <c r="Q54" s="8">
        <f>[1]TOTAL!Q54+[2]TOTAL!Q54+[3]TOTAL!Q54+[4]TOTAL!Q54+[5]TOTAL!Q54+[6]TOTAL!Q54+[7]TOTAL!Q54+[8]TOTAL!Q54+[9]TOTAL!Q54+[10]TOTAL!Q54+[11]TOTAL!Q54+[12]TOTAL!Q54+[13]TOTAL!Q54+[14]TOTAL!Q54+[15]TOTAL!Q54+[16]TOTAL!Q54+[17]TOTAL!Q54+[18]TOTAL!Q54+[19]TOTAL!Q54+[20]TOTAL!Q54+[21]TOTAL!Q54+[22]TOTAL!Q54</f>
        <v>0</v>
      </c>
      <c r="R54" s="8">
        <f>[1]TOTAL!R54+[2]TOTAL!R54+[3]TOTAL!R54+[4]TOTAL!R54+[5]TOTAL!R54+[6]TOTAL!R54+[7]TOTAL!R54+[8]TOTAL!R54+[9]TOTAL!R54+[10]TOTAL!R54+[11]TOTAL!R54+[12]TOTAL!R54+[13]TOTAL!R54+[14]TOTAL!R54+[15]TOTAL!R54+[16]TOTAL!R54+[17]TOTAL!R54+[18]TOTAL!R54+[19]TOTAL!R54+[20]TOTAL!R54+[21]TOTAL!R54+[22]TOTAL!R54</f>
        <v>0</v>
      </c>
      <c r="S54" s="141">
        <f>[1]TOTAL!S54+[2]TOTAL!S54+[3]TOTAL!S54+[4]TOTAL!S54+[5]TOTAL!S54+[6]TOTAL!S54+[7]TOTAL!S54+[8]TOTAL!S54+[9]TOTAL!S54+[10]TOTAL!S54+[11]TOTAL!S54+[12]TOTAL!S54+[13]TOTAL!S54+[14]TOTAL!S54+[15]TOTAL!S54+[16]TOTAL!S54+[17]TOTAL!S54+[18]TOTAL!S54+[19]TOTAL!S54+[20]TOTAL!S54+[21]TOTAL!S54+[22]TOTAL!S54</f>
        <v>0</v>
      </c>
      <c r="T54" s="143">
        <f t="shared" si="12"/>
        <v>0</v>
      </c>
      <c r="U54" s="11">
        <f t="shared" si="13"/>
        <v>-5.45</v>
      </c>
      <c r="V54" s="11">
        <f t="shared" si="14"/>
        <v>0</v>
      </c>
      <c r="W54" s="11">
        <f t="shared" si="15"/>
        <v>0</v>
      </c>
      <c r="X54" s="11">
        <f t="shared" si="16"/>
        <v>0</v>
      </c>
      <c r="Y54" s="11">
        <f t="shared" si="17"/>
        <v>0</v>
      </c>
      <c r="Z54" s="11">
        <f t="shared" si="18"/>
        <v>0</v>
      </c>
      <c r="AA54" s="11">
        <f t="shared" si="19"/>
        <v>0</v>
      </c>
      <c r="AB54" s="11">
        <f t="shared" si="20"/>
        <v>0</v>
      </c>
      <c r="AC54" s="11">
        <f t="shared" si="21"/>
        <v>0</v>
      </c>
      <c r="AD54" s="11">
        <f t="shared" si="22"/>
        <v>0</v>
      </c>
      <c r="AE54" s="16">
        <f t="shared" si="23"/>
        <v>0</v>
      </c>
      <c r="AF54" s="30"/>
    </row>
    <row r="55" spans="1:32" ht="21.75" customHeight="1" x14ac:dyDescent="0.25">
      <c r="A55" s="48">
        <v>46</v>
      </c>
      <c r="B55" s="49" t="s">
        <v>76</v>
      </c>
      <c r="C55" s="20" t="s">
        <v>73</v>
      </c>
      <c r="D55" s="50"/>
      <c r="E55" s="50"/>
      <c r="F55" s="59"/>
      <c r="G55" s="15">
        <f>[1]TOTAL!G55+[2]TOTAL!G55+[3]TOTAL!G55+[4]TOTAL!G55+[5]TOTAL!G55+[6]TOTAL!G55+[7]TOTAL!G55+[8]TOTAL!G55+[9]TOTAL!G55+[10]TOTAL!G55+[11]TOTAL!G55+[12]TOTAL!G55+[13]TOTAL!G55+[14]TOTAL!G55+[15]TOTAL!G55+[16]TOTAL!G55+[17]TOTAL!G55+[18]TOTAL!G55+[19]TOTAL!G55+[20]TOTAL!G55+[21]TOTAL!G55+[22]TOTAL!G55</f>
        <v>50.841999999999999</v>
      </c>
      <c r="H55" s="8">
        <f>[1]TOTAL!H55+[2]TOTAL!H55+[3]TOTAL!H55+[4]TOTAL!H55+[5]TOTAL!H55+[6]TOTAL!H55+[7]TOTAL!H55+[8]TOTAL!H55+[9]TOTAL!H55+[10]TOTAL!H55+[11]TOTAL!H55+[12]TOTAL!H55+[13]TOTAL!H55+[14]TOTAL!H55+[15]TOTAL!H55+[16]TOTAL!H55+[17]TOTAL!H55+[18]TOTAL!H55+[19]TOTAL!H55+[20]TOTAL!H55+[21]TOTAL!H55+[22]TOTAL!H55</f>
        <v>50.841999999999999</v>
      </c>
      <c r="I55" s="8">
        <f>[1]TOTAL!I55+[2]TOTAL!I55+[3]TOTAL!I55+[4]TOTAL!I55+[5]TOTAL!I55+[6]TOTAL!I55+[7]TOTAL!I55+[8]TOTAL!I55+[9]TOTAL!I55+[10]TOTAL!I55+[11]TOTAL!I55+[12]TOTAL!I55+[13]TOTAL!I55+[14]TOTAL!I55+[15]TOTAL!I55+[16]TOTAL!I55+[17]TOTAL!I55+[18]TOTAL!I55+[19]TOTAL!I55+[20]TOTAL!I55+[21]TOTAL!I55+[22]TOTAL!I55</f>
        <v>0</v>
      </c>
      <c r="J55" s="8">
        <f>[1]TOTAL!J55+[2]TOTAL!J55+[3]TOTAL!J55+[4]TOTAL!J55+[5]TOTAL!J55+[6]TOTAL!J55+[7]TOTAL!J55+[8]TOTAL!J55+[9]TOTAL!J55+[10]TOTAL!J55+[11]TOTAL!J55+[12]TOTAL!J55+[13]TOTAL!J55+[14]TOTAL!J55+[15]TOTAL!J55+[16]TOTAL!J55+[17]TOTAL!J55+[18]TOTAL!J55+[19]TOTAL!J55+[20]TOTAL!J55+[21]TOTAL!J55+[22]TOTAL!J55</f>
        <v>0</v>
      </c>
      <c r="K55" s="8">
        <f>[1]TOTAL!K55+[2]TOTAL!K55+[3]TOTAL!K55+[4]TOTAL!K55+[5]TOTAL!K55+[6]TOTAL!K55+[7]TOTAL!K55+[8]TOTAL!K55+[9]TOTAL!K55+[10]TOTAL!K55+[11]TOTAL!K55+[12]TOTAL!K55+[13]TOTAL!K55+[14]TOTAL!K55+[15]TOTAL!K55+[16]TOTAL!K55+[17]TOTAL!K55+[18]TOTAL!K55+[19]TOTAL!K55+[20]TOTAL!K55+[21]TOTAL!K55+[22]TOTAL!K55</f>
        <v>0</v>
      </c>
      <c r="L55" s="8">
        <f>[1]TOTAL!L55+[2]TOTAL!L55+[3]TOTAL!L55+[4]TOTAL!L55+[5]TOTAL!L55+[6]TOTAL!L55+[7]TOTAL!L55+[8]TOTAL!L55+[9]TOTAL!L55+[10]TOTAL!L55+[11]TOTAL!L55+[12]TOTAL!L55+[13]TOTAL!L55+[14]TOTAL!L55+[15]TOTAL!L55+[16]TOTAL!L55+[17]TOTAL!L55+[18]TOTAL!L55+[19]TOTAL!L55+[20]TOTAL!L55+[21]TOTAL!L55+[22]TOTAL!L55</f>
        <v>0</v>
      </c>
      <c r="M55" s="8">
        <f>[1]TOTAL!M55+[2]TOTAL!M55+[3]TOTAL!M55+[4]TOTAL!M55+[5]TOTAL!M55+[6]TOTAL!M55+[7]TOTAL!M55+[8]TOTAL!M55+[9]TOTAL!M55+[10]TOTAL!M55+[11]TOTAL!M55+[12]TOTAL!M55+[13]TOTAL!M55+[14]TOTAL!M55+[15]TOTAL!M55+[16]TOTAL!M55+[17]TOTAL!M55+[18]TOTAL!M55+[19]TOTAL!M55+[20]TOTAL!M55+[21]TOTAL!M55+[22]TOTAL!M55</f>
        <v>0</v>
      </c>
      <c r="N55" s="8">
        <f>[1]TOTAL!N55+[2]TOTAL!N55+[3]TOTAL!N55+[4]TOTAL!N55+[5]TOTAL!N55+[6]TOTAL!N55+[7]TOTAL!N55+[8]TOTAL!N55+[9]TOTAL!N55+[10]TOTAL!N55+[11]TOTAL!N55+[12]TOTAL!N55+[13]TOTAL!N55+[14]TOTAL!N55+[15]TOTAL!N55+[16]TOTAL!N55+[17]TOTAL!N55+[18]TOTAL!N55+[19]TOTAL!N55+[20]TOTAL!N55+[21]TOTAL!N55+[22]TOTAL!N55</f>
        <v>0</v>
      </c>
      <c r="O55" s="8">
        <f>[1]TOTAL!O55+[2]TOTAL!O55+[3]TOTAL!O55+[4]TOTAL!O55+[5]TOTAL!O55+[6]TOTAL!O55+[7]TOTAL!O55+[8]TOTAL!O55+[9]TOTAL!O55+[10]TOTAL!O55+[11]TOTAL!O55+[12]TOTAL!O55+[13]TOTAL!O55+[14]TOTAL!O55+[15]TOTAL!O55+[16]TOTAL!O55+[17]TOTAL!O55+[18]TOTAL!O55+[19]TOTAL!O55+[20]TOTAL!O55+[21]TOTAL!O55+[22]TOTAL!O55</f>
        <v>0</v>
      </c>
      <c r="P55" s="8">
        <f>[1]TOTAL!P55+[2]TOTAL!P55+[3]TOTAL!P55+[4]TOTAL!P55+[5]TOTAL!P55+[6]TOTAL!P55+[7]TOTAL!P55+[8]TOTAL!P55+[9]TOTAL!P55+[10]TOTAL!P55+[11]TOTAL!P55+[12]TOTAL!P55+[13]TOTAL!P55+[14]TOTAL!P55+[15]TOTAL!P55+[16]TOTAL!P55+[17]TOTAL!P55+[18]TOTAL!P55+[19]TOTAL!P55+[20]TOTAL!P55+[21]TOTAL!P55+[22]TOTAL!P55</f>
        <v>0</v>
      </c>
      <c r="Q55" s="8">
        <f>[1]TOTAL!Q55+[2]TOTAL!Q55+[3]TOTAL!Q55+[4]TOTAL!Q55+[5]TOTAL!Q55+[6]TOTAL!Q55+[7]TOTAL!Q55+[8]TOTAL!Q55+[9]TOTAL!Q55+[10]TOTAL!Q55+[11]TOTAL!Q55+[12]TOTAL!Q55+[13]TOTAL!Q55+[14]TOTAL!Q55+[15]TOTAL!Q55+[16]TOTAL!Q55+[17]TOTAL!Q55+[18]TOTAL!Q55+[19]TOTAL!Q55+[20]TOTAL!Q55+[21]TOTAL!Q55+[22]TOTAL!Q55</f>
        <v>0</v>
      </c>
      <c r="R55" s="8">
        <f>[1]TOTAL!R55+[2]TOTAL!R55+[3]TOTAL!R55+[4]TOTAL!R55+[5]TOTAL!R55+[6]TOTAL!R55+[7]TOTAL!R55+[8]TOTAL!R55+[9]TOTAL!R55+[10]TOTAL!R55+[11]TOTAL!R55+[12]TOTAL!R55+[13]TOTAL!R55+[14]TOTAL!R55+[15]TOTAL!R55+[16]TOTAL!R55+[17]TOTAL!R55+[18]TOTAL!R55+[19]TOTAL!R55+[20]TOTAL!R55+[21]TOTAL!R55+[22]TOTAL!R55</f>
        <v>0</v>
      </c>
      <c r="S55" s="141">
        <f>[1]TOTAL!S55+[2]TOTAL!S55+[3]TOTAL!S55+[4]TOTAL!S55+[5]TOTAL!S55+[6]TOTAL!S55+[7]TOTAL!S55+[8]TOTAL!S55+[9]TOTAL!S55+[10]TOTAL!S55+[11]TOTAL!S55+[12]TOTAL!S55+[13]TOTAL!S55+[14]TOTAL!S55+[15]TOTAL!S55+[16]TOTAL!S55+[17]TOTAL!S55+[18]TOTAL!S55+[19]TOTAL!S55+[20]TOTAL!S55+[21]TOTAL!S55+[22]TOTAL!S55</f>
        <v>0</v>
      </c>
      <c r="T55" s="143">
        <f t="shared" si="12"/>
        <v>0</v>
      </c>
      <c r="U55" s="11">
        <f t="shared" si="13"/>
        <v>-50.841999999999999</v>
      </c>
      <c r="V55" s="11">
        <f t="shared" si="14"/>
        <v>0</v>
      </c>
      <c r="W55" s="11">
        <f t="shared" si="15"/>
        <v>0</v>
      </c>
      <c r="X55" s="11">
        <f t="shared" si="16"/>
        <v>0</v>
      </c>
      <c r="Y55" s="11">
        <f t="shared" si="17"/>
        <v>0</v>
      </c>
      <c r="Z55" s="11">
        <f t="shared" si="18"/>
        <v>0</v>
      </c>
      <c r="AA55" s="11">
        <f t="shared" si="19"/>
        <v>0</v>
      </c>
      <c r="AB55" s="11">
        <f t="shared" si="20"/>
        <v>0</v>
      </c>
      <c r="AC55" s="11">
        <f t="shared" si="21"/>
        <v>0</v>
      </c>
      <c r="AD55" s="11">
        <f t="shared" si="22"/>
        <v>0</v>
      </c>
      <c r="AE55" s="16">
        <f t="shared" si="23"/>
        <v>0</v>
      </c>
      <c r="AF55" s="30"/>
    </row>
    <row r="56" spans="1:32" ht="21.75" customHeight="1" x14ac:dyDescent="0.25">
      <c r="A56" s="48">
        <v>47</v>
      </c>
      <c r="B56" s="49" t="s">
        <v>77</v>
      </c>
      <c r="C56" s="20" t="s">
        <v>73</v>
      </c>
      <c r="D56" s="50"/>
      <c r="E56" s="50"/>
      <c r="F56" s="59"/>
      <c r="G56" s="15">
        <f>[1]TOTAL!G56+[2]TOTAL!G56+[3]TOTAL!G56+[4]TOTAL!G56+[5]TOTAL!G56+[6]TOTAL!G56+[7]TOTAL!G56+[8]TOTAL!G56+[9]TOTAL!G56+[10]TOTAL!G56+[11]TOTAL!G56+[12]TOTAL!G56+[13]TOTAL!G56+[14]TOTAL!G56+[15]TOTAL!G56+[16]TOTAL!G56+[17]TOTAL!G56+[18]TOTAL!G56+[19]TOTAL!G56+[20]TOTAL!G56+[21]TOTAL!G56+[22]TOTAL!G56</f>
        <v>15</v>
      </c>
      <c r="H56" s="8">
        <f>[1]TOTAL!H56+[2]TOTAL!H56+[3]TOTAL!H56+[4]TOTAL!H56+[5]TOTAL!H56+[6]TOTAL!H56+[7]TOTAL!H56+[8]TOTAL!H56+[9]TOTAL!H56+[10]TOTAL!H56+[11]TOTAL!H56+[12]TOTAL!H56+[13]TOTAL!H56+[14]TOTAL!H56+[15]TOTAL!H56+[16]TOTAL!H56+[17]TOTAL!H56+[18]TOTAL!H56+[19]TOTAL!H56+[20]TOTAL!H56+[21]TOTAL!H56+[22]TOTAL!H56</f>
        <v>15</v>
      </c>
      <c r="I56" s="8">
        <f>[1]TOTAL!I56+[2]TOTAL!I56+[3]TOTAL!I56+[4]TOTAL!I56+[5]TOTAL!I56+[6]TOTAL!I56+[7]TOTAL!I56+[8]TOTAL!I56+[9]TOTAL!I56+[10]TOTAL!I56+[11]TOTAL!I56+[12]TOTAL!I56+[13]TOTAL!I56+[14]TOTAL!I56+[15]TOTAL!I56+[16]TOTAL!I56+[17]TOTAL!I56+[18]TOTAL!I56+[19]TOTAL!I56+[20]TOTAL!I56+[21]TOTAL!I56+[22]TOTAL!I56</f>
        <v>0</v>
      </c>
      <c r="J56" s="8">
        <f>[1]TOTAL!J56+[2]TOTAL!J56+[3]TOTAL!J56+[4]TOTAL!J56+[5]TOTAL!J56+[6]TOTAL!J56+[7]TOTAL!J56+[8]TOTAL!J56+[9]TOTAL!J56+[10]TOTAL!J56+[11]TOTAL!J56+[12]TOTAL!J56+[13]TOTAL!J56+[14]TOTAL!J56+[15]TOTAL!J56+[16]TOTAL!J56+[17]TOTAL!J56+[18]TOTAL!J56+[19]TOTAL!J56+[20]TOTAL!J56+[21]TOTAL!J56+[22]TOTAL!J56</f>
        <v>0</v>
      </c>
      <c r="K56" s="8">
        <f>[1]TOTAL!K56+[2]TOTAL!K56+[3]TOTAL!K56+[4]TOTAL!K56+[5]TOTAL!K56+[6]TOTAL!K56+[7]TOTAL!K56+[8]TOTAL!K56+[9]TOTAL!K56+[10]TOTAL!K56+[11]TOTAL!K56+[12]TOTAL!K56+[13]TOTAL!K56+[14]TOTAL!K56+[15]TOTAL!K56+[16]TOTAL!K56+[17]TOTAL!K56+[18]TOTAL!K56+[19]TOTAL!K56+[20]TOTAL!K56+[21]TOTAL!K56+[22]TOTAL!K56</f>
        <v>0</v>
      </c>
      <c r="L56" s="8">
        <f>[1]TOTAL!L56+[2]TOTAL!L56+[3]TOTAL!L56+[4]TOTAL!L56+[5]TOTAL!L56+[6]TOTAL!L56+[7]TOTAL!L56+[8]TOTAL!L56+[9]TOTAL!L56+[10]TOTAL!L56+[11]TOTAL!L56+[12]TOTAL!L56+[13]TOTAL!L56+[14]TOTAL!L56+[15]TOTAL!L56+[16]TOTAL!L56+[17]TOTAL!L56+[18]TOTAL!L56+[19]TOTAL!L56+[20]TOTAL!L56+[21]TOTAL!L56+[22]TOTAL!L56</f>
        <v>0</v>
      </c>
      <c r="M56" s="8">
        <f>[1]TOTAL!M56+[2]TOTAL!M56+[3]TOTAL!M56+[4]TOTAL!M56+[5]TOTAL!M56+[6]TOTAL!M56+[7]TOTAL!M56+[8]TOTAL!M56+[9]TOTAL!M56+[10]TOTAL!M56+[11]TOTAL!M56+[12]TOTAL!M56+[13]TOTAL!M56+[14]TOTAL!M56+[15]TOTAL!M56+[16]TOTAL!M56+[17]TOTAL!M56+[18]TOTAL!M56+[19]TOTAL!M56+[20]TOTAL!M56+[21]TOTAL!M56+[22]TOTAL!M56</f>
        <v>0</v>
      </c>
      <c r="N56" s="8">
        <f>[1]TOTAL!N56+[2]TOTAL!N56+[3]TOTAL!N56+[4]TOTAL!N56+[5]TOTAL!N56+[6]TOTAL!N56+[7]TOTAL!N56+[8]TOTAL!N56+[9]TOTAL!N56+[10]TOTAL!N56+[11]TOTAL!N56+[12]TOTAL!N56+[13]TOTAL!N56+[14]TOTAL!N56+[15]TOTAL!N56+[16]TOTAL!N56+[17]TOTAL!N56+[18]TOTAL!N56+[19]TOTAL!N56+[20]TOTAL!N56+[21]TOTAL!N56+[22]TOTAL!N56</f>
        <v>0</v>
      </c>
      <c r="O56" s="8">
        <f>[1]TOTAL!O56+[2]TOTAL!O56+[3]TOTAL!O56+[4]TOTAL!O56+[5]TOTAL!O56+[6]TOTAL!O56+[7]TOTAL!O56+[8]TOTAL!O56+[9]TOTAL!O56+[10]TOTAL!O56+[11]TOTAL!O56+[12]TOTAL!O56+[13]TOTAL!O56+[14]TOTAL!O56+[15]TOTAL!O56+[16]TOTAL!O56+[17]TOTAL!O56+[18]TOTAL!O56+[19]TOTAL!O56+[20]TOTAL!O56+[21]TOTAL!O56+[22]TOTAL!O56</f>
        <v>0</v>
      </c>
      <c r="P56" s="8">
        <f>[1]TOTAL!P56+[2]TOTAL!P56+[3]TOTAL!P56+[4]TOTAL!P56+[5]TOTAL!P56+[6]TOTAL!P56+[7]TOTAL!P56+[8]TOTAL!P56+[9]TOTAL!P56+[10]TOTAL!P56+[11]TOTAL!P56+[12]TOTAL!P56+[13]TOTAL!P56+[14]TOTAL!P56+[15]TOTAL!P56+[16]TOTAL!P56+[17]TOTAL!P56+[18]TOTAL!P56+[19]TOTAL!P56+[20]TOTAL!P56+[21]TOTAL!P56+[22]TOTAL!P56</f>
        <v>0</v>
      </c>
      <c r="Q56" s="8">
        <f>[1]TOTAL!Q56+[2]TOTAL!Q56+[3]TOTAL!Q56+[4]TOTAL!Q56+[5]TOTAL!Q56+[6]TOTAL!Q56+[7]TOTAL!Q56+[8]TOTAL!Q56+[9]TOTAL!Q56+[10]TOTAL!Q56+[11]TOTAL!Q56+[12]TOTAL!Q56+[13]TOTAL!Q56+[14]TOTAL!Q56+[15]TOTAL!Q56+[16]TOTAL!Q56+[17]TOTAL!Q56+[18]TOTAL!Q56+[19]TOTAL!Q56+[20]TOTAL!Q56+[21]TOTAL!Q56+[22]TOTAL!Q56</f>
        <v>0</v>
      </c>
      <c r="R56" s="8">
        <f>[1]TOTAL!R56+[2]TOTAL!R56+[3]TOTAL!R56+[4]TOTAL!R56+[5]TOTAL!R56+[6]TOTAL!R56+[7]TOTAL!R56+[8]TOTAL!R56+[9]TOTAL!R56+[10]TOTAL!R56+[11]TOTAL!R56+[12]TOTAL!R56+[13]TOTAL!R56+[14]TOTAL!R56+[15]TOTAL!R56+[16]TOTAL!R56+[17]TOTAL!R56+[18]TOTAL!R56+[19]TOTAL!R56+[20]TOTAL!R56+[21]TOTAL!R56+[22]TOTAL!R56</f>
        <v>0</v>
      </c>
      <c r="S56" s="141">
        <f>[1]TOTAL!S56+[2]TOTAL!S56+[3]TOTAL!S56+[4]TOTAL!S56+[5]TOTAL!S56+[6]TOTAL!S56+[7]TOTAL!S56+[8]TOTAL!S56+[9]TOTAL!S56+[10]TOTAL!S56+[11]TOTAL!S56+[12]TOTAL!S56+[13]TOTAL!S56+[14]TOTAL!S56+[15]TOTAL!S56+[16]TOTAL!S56+[17]TOTAL!S56+[18]TOTAL!S56+[19]TOTAL!S56+[20]TOTAL!S56+[21]TOTAL!S56+[22]TOTAL!S56</f>
        <v>0</v>
      </c>
      <c r="T56" s="143">
        <f t="shared" si="12"/>
        <v>0</v>
      </c>
      <c r="U56" s="11">
        <f t="shared" si="13"/>
        <v>-15</v>
      </c>
      <c r="V56" s="11">
        <f t="shared" si="14"/>
        <v>0</v>
      </c>
      <c r="W56" s="11">
        <f t="shared" si="15"/>
        <v>0</v>
      </c>
      <c r="X56" s="11">
        <f t="shared" si="16"/>
        <v>0</v>
      </c>
      <c r="Y56" s="11">
        <f t="shared" si="17"/>
        <v>0</v>
      </c>
      <c r="Z56" s="11">
        <f t="shared" si="18"/>
        <v>0</v>
      </c>
      <c r="AA56" s="11">
        <f t="shared" si="19"/>
        <v>0</v>
      </c>
      <c r="AB56" s="11">
        <f t="shared" si="20"/>
        <v>0</v>
      </c>
      <c r="AC56" s="11">
        <f t="shared" si="21"/>
        <v>0</v>
      </c>
      <c r="AD56" s="11">
        <f t="shared" si="22"/>
        <v>0</v>
      </c>
      <c r="AE56" s="16">
        <f t="shared" si="23"/>
        <v>0</v>
      </c>
      <c r="AF56" s="30"/>
    </row>
    <row r="57" spans="1:32" ht="21.75" customHeight="1" x14ac:dyDescent="0.25">
      <c r="A57" s="48">
        <v>48</v>
      </c>
      <c r="B57" s="49" t="s">
        <v>78</v>
      </c>
      <c r="C57" s="20" t="s">
        <v>73</v>
      </c>
      <c r="D57" s="50"/>
      <c r="E57" s="50"/>
      <c r="F57" s="59"/>
      <c r="G57" s="15">
        <f>[1]TOTAL!G57+[2]TOTAL!G57+[3]TOTAL!G57+[4]TOTAL!G57+[5]TOTAL!G57+[6]TOTAL!G57+[7]TOTAL!G57+[8]TOTAL!G57+[9]TOTAL!G57+[10]TOTAL!G57+[11]TOTAL!G57+[12]TOTAL!G57+[13]TOTAL!G57+[14]TOTAL!G57+[15]TOTAL!G57+[16]TOTAL!G57+[17]TOTAL!G57+[18]TOTAL!G57+[19]TOTAL!G57+[20]TOTAL!G57+[21]TOTAL!G57+[22]TOTAL!G57</f>
        <v>0</v>
      </c>
      <c r="H57" s="8">
        <f>[1]TOTAL!H57+[2]TOTAL!H57+[3]TOTAL!H57+[4]TOTAL!H57+[5]TOTAL!H57+[6]TOTAL!H57+[7]TOTAL!H57+[8]TOTAL!H57+[9]TOTAL!H57+[10]TOTAL!H57+[11]TOTAL!H57+[12]TOTAL!H57+[13]TOTAL!H57+[14]TOTAL!H57+[15]TOTAL!H57+[16]TOTAL!H57+[17]TOTAL!H57+[18]TOTAL!H57+[19]TOTAL!H57+[20]TOTAL!H57+[21]TOTAL!H57+[22]TOTAL!H57</f>
        <v>0</v>
      </c>
      <c r="I57" s="8">
        <f>[1]TOTAL!I57+[2]TOTAL!I57+[3]TOTAL!I57+[4]TOTAL!I57+[5]TOTAL!I57+[6]TOTAL!I57+[7]TOTAL!I57+[8]TOTAL!I57+[9]TOTAL!I57+[10]TOTAL!I57+[11]TOTAL!I57+[12]TOTAL!I57+[13]TOTAL!I57+[14]TOTAL!I57+[15]TOTAL!I57+[16]TOTAL!I57+[17]TOTAL!I57+[18]TOTAL!I57+[19]TOTAL!I57+[20]TOTAL!I57+[21]TOTAL!I57+[22]TOTAL!I57</f>
        <v>0</v>
      </c>
      <c r="J57" s="8">
        <f>[1]TOTAL!J57+[2]TOTAL!J57+[3]TOTAL!J57+[4]TOTAL!J57+[5]TOTAL!J57+[6]TOTAL!J57+[7]TOTAL!J57+[8]TOTAL!J57+[9]TOTAL!J57+[10]TOTAL!J57+[11]TOTAL!J57+[12]TOTAL!J57+[13]TOTAL!J57+[14]TOTAL!J57+[15]TOTAL!J57+[16]TOTAL!J57+[17]TOTAL!J57+[18]TOTAL!J57+[19]TOTAL!J57+[20]TOTAL!J57+[21]TOTAL!J57+[22]TOTAL!J57</f>
        <v>0</v>
      </c>
      <c r="K57" s="8">
        <f>[1]TOTAL!K57+[2]TOTAL!K57+[3]TOTAL!K57+[4]TOTAL!K57+[5]TOTAL!K57+[6]TOTAL!K57+[7]TOTAL!K57+[8]TOTAL!K57+[9]TOTAL!K57+[10]TOTAL!K57+[11]TOTAL!K57+[12]TOTAL!K57+[13]TOTAL!K57+[14]TOTAL!K57+[15]TOTAL!K57+[16]TOTAL!K57+[17]TOTAL!K57+[18]TOTAL!K57+[19]TOTAL!K57+[20]TOTAL!K57+[21]TOTAL!K57+[22]TOTAL!K57</f>
        <v>0</v>
      </c>
      <c r="L57" s="8">
        <f>[1]TOTAL!L57+[2]TOTAL!L57+[3]TOTAL!L57+[4]TOTAL!L57+[5]TOTAL!L57+[6]TOTAL!L57+[7]TOTAL!L57+[8]TOTAL!L57+[9]TOTAL!L57+[10]TOTAL!L57+[11]TOTAL!L57+[12]TOTAL!L57+[13]TOTAL!L57+[14]TOTAL!L57+[15]TOTAL!L57+[16]TOTAL!L57+[17]TOTAL!L57+[18]TOTAL!L57+[19]TOTAL!L57+[20]TOTAL!L57+[21]TOTAL!L57+[22]TOTAL!L57</f>
        <v>0</v>
      </c>
      <c r="M57" s="8">
        <f>[1]TOTAL!M57+[2]TOTAL!M57+[3]TOTAL!M57+[4]TOTAL!M57+[5]TOTAL!M57+[6]TOTAL!M57+[7]TOTAL!M57+[8]TOTAL!M57+[9]TOTAL!M57+[10]TOTAL!M57+[11]TOTAL!M57+[12]TOTAL!M57+[13]TOTAL!M57+[14]TOTAL!M57+[15]TOTAL!M57+[16]TOTAL!M57+[17]TOTAL!M57+[18]TOTAL!M57+[19]TOTAL!M57+[20]TOTAL!M57+[21]TOTAL!M57+[22]TOTAL!M57</f>
        <v>0</v>
      </c>
      <c r="N57" s="8">
        <f>[1]TOTAL!N57+[2]TOTAL!N57+[3]TOTAL!N57+[4]TOTAL!N57+[5]TOTAL!N57+[6]TOTAL!N57+[7]TOTAL!N57+[8]TOTAL!N57+[9]TOTAL!N57+[10]TOTAL!N57+[11]TOTAL!N57+[12]TOTAL!N57+[13]TOTAL!N57+[14]TOTAL!N57+[15]TOTAL!N57+[16]TOTAL!N57+[17]TOTAL!N57+[18]TOTAL!N57+[19]TOTAL!N57+[20]TOTAL!N57+[21]TOTAL!N57+[22]TOTAL!N57</f>
        <v>0</v>
      </c>
      <c r="O57" s="8">
        <f>[1]TOTAL!O57+[2]TOTAL!O57+[3]TOTAL!O57+[4]TOTAL!O57+[5]TOTAL!O57+[6]TOTAL!O57+[7]TOTAL!O57+[8]TOTAL!O57+[9]TOTAL!O57+[10]TOTAL!O57+[11]TOTAL!O57+[12]TOTAL!O57+[13]TOTAL!O57+[14]TOTAL!O57+[15]TOTAL!O57+[16]TOTAL!O57+[17]TOTAL!O57+[18]TOTAL!O57+[19]TOTAL!O57+[20]TOTAL!O57+[21]TOTAL!O57+[22]TOTAL!O57</f>
        <v>0</v>
      </c>
      <c r="P57" s="8">
        <f>[1]TOTAL!P57+[2]TOTAL!P57+[3]TOTAL!P57+[4]TOTAL!P57+[5]TOTAL!P57+[6]TOTAL!P57+[7]TOTAL!P57+[8]TOTAL!P57+[9]TOTAL!P57+[10]TOTAL!P57+[11]TOTAL!P57+[12]TOTAL!P57+[13]TOTAL!P57+[14]TOTAL!P57+[15]TOTAL!P57+[16]TOTAL!P57+[17]TOTAL!P57+[18]TOTAL!P57+[19]TOTAL!P57+[20]TOTAL!P57+[21]TOTAL!P57+[22]TOTAL!P57</f>
        <v>0</v>
      </c>
      <c r="Q57" s="8">
        <f>[1]TOTAL!Q57+[2]TOTAL!Q57+[3]TOTAL!Q57+[4]TOTAL!Q57+[5]TOTAL!Q57+[6]TOTAL!Q57+[7]TOTAL!Q57+[8]TOTAL!Q57+[9]TOTAL!Q57+[10]TOTAL!Q57+[11]TOTAL!Q57+[12]TOTAL!Q57+[13]TOTAL!Q57+[14]TOTAL!Q57+[15]TOTAL!Q57+[16]TOTAL!Q57+[17]TOTAL!Q57+[18]TOTAL!Q57+[19]TOTAL!Q57+[20]TOTAL!Q57+[21]TOTAL!Q57+[22]TOTAL!Q57</f>
        <v>0</v>
      </c>
      <c r="R57" s="8">
        <f>[1]TOTAL!R57+[2]TOTAL!R57+[3]TOTAL!R57+[4]TOTAL!R57+[5]TOTAL!R57+[6]TOTAL!R57+[7]TOTAL!R57+[8]TOTAL!R57+[9]TOTAL!R57+[10]TOTAL!R57+[11]TOTAL!R57+[12]TOTAL!R57+[13]TOTAL!R57+[14]TOTAL!R57+[15]TOTAL!R57+[16]TOTAL!R57+[17]TOTAL!R57+[18]TOTAL!R57+[19]TOTAL!R57+[20]TOTAL!R57+[21]TOTAL!R57+[22]TOTAL!R57</f>
        <v>0</v>
      </c>
      <c r="S57" s="141">
        <f>[1]TOTAL!S57+[2]TOTAL!S57+[3]TOTAL!S57+[4]TOTAL!S57+[5]TOTAL!S57+[6]TOTAL!S57+[7]TOTAL!S57+[8]TOTAL!S57+[9]TOTAL!S57+[10]TOTAL!S57+[11]TOTAL!S57+[12]TOTAL!S57+[13]TOTAL!S57+[14]TOTAL!S57+[15]TOTAL!S57+[16]TOTAL!S57+[17]TOTAL!S57+[18]TOTAL!S57+[19]TOTAL!S57+[20]TOTAL!S57+[21]TOTAL!S57+[22]TOTAL!S57</f>
        <v>0</v>
      </c>
      <c r="T57" s="143">
        <f t="shared" si="12"/>
        <v>0</v>
      </c>
      <c r="U57" s="11">
        <f t="shared" si="13"/>
        <v>0</v>
      </c>
      <c r="V57" s="11">
        <f t="shared" si="14"/>
        <v>0</v>
      </c>
      <c r="W57" s="11">
        <f t="shared" si="15"/>
        <v>0</v>
      </c>
      <c r="X57" s="11">
        <f t="shared" si="16"/>
        <v>0</v>
      </c>
      <c r="Y57" s="11">
        <f t="shared" si="17"/>
        <v>0</v>
      </c>
      <c r="Z57" s="11">
        <f t="shared" si="18"/>
        <v>0</v>
      </c>
      <c r="AA57" s="11">
        <f t="shared" si="19"/>
        <v>0</v>
      </c>
      <c r="AB57" s="11">
        <f t="shared" si="20"/>
        <v>0</v>
      </c>
      <c r="AC57" s="11">
        <f t="shared" si="21"/>
        <v>0</v>
      </c>
      <c r="AD57" s="11">
        <f t="shared" si="22"/>
        <v>0</v>
      </c>
      <c r="AE57" s="16">
        <f t="shared" si="23"/>
        <v>0</v>
      </c>
      <c r="AF57" s="30"/>
    </row>
    <row r="58" spans="1:32" ht="21.75" customHeight="1" x14ac:dyDescent="0.25">
      <c r="A58" s="48">
        <v>49</v>
      </c>
      <c r="B58" s="49" t="s">
        <v>79</v>
      </c>
      <c r="C58" s="20" t="s">
        <v>73</v>
      </c>
      <c r="D58" s="50"/>
      <c r="E58" s="50"/>
      <c r="F58" s="59"/>
      <c r="G58" s="15">
        <f>[1]TOTAL!G58+[2]TOTAL!G58+[3]TOTAL!G58+[4]TOTAL!G58+[5]TOTAL!G58+[6]TOTAL!G58+[7]TOTAL!G58+[8]TOTAL!G58+[9]TOTAL!G58+[10]TOTAL!G58+[11]TOTAL!G58+[12]TOTAL!G58+[13]TOTAL!G58+[14]TOTAL!G58+[15]TOTAL!G58+[16]TOTAL!G58+[17]TOTAL!G58+[18]TOTAL!G58+[19]TOTAL!G58+[20]TOTAL!G58+[21]TOTAL!G58+[22]TOTAL!G58</f>
        <v>1.371</v>
      </c>
      <c r="H58" s="8">
        <f>[1]TOTAL!H58+[2]TOTAL!H58+[3]TOTAL!H58+[4]TOTAL!H58+[5]TOTAL!H58+[6]TOTAL!H58+[7]TOTAL!H58+[8]TOTAL!H58+[9]TOTAL!H58+[10]TOTAL!H58+[11]TOTAL!H58+[12]TOTAL!H58+[13]TOTAL!H58+[14]TOTAL!H58+[15]TOTAL!H58+[16]TOTAL!H58+[17]TOTAL!H58+[18]TOTAL!H58+[19]TOTAL!H58+[20]TOTAL!H58+[21]TOTAL!H58+[22]TOTAL!H58</f>
        <v>1.371</v>
      </c>
      <c r="I58" s="8">
        <f>[1]TOTAL!I58+[2]TOTAL!I58+[3]TOTAL!I58+[4]TOTAL!I58+[5]TOTAL!I58+[6]TOTAL!I58+[7]TOTAL!I58+[8]TOTAL!I58+[9]TOTAL!I58+[10]TOTAL!I58+[11]TOTAL!I58+[12]TOTAL!I58+[13]TOTAL!I58+[14]TOTAL!I58+[15]TOTAL!I58+[16]TOTAL!I58+[17]TOTAL!I58+[18]TOTAL!I58+[19]TOTAL!I58+[20]TOTAL!I58+[21]TOTAL!I58+[22]TOTAL!I58</f>
        <v>0</v>
      </c>
      <c r="J58" s="8">
        <f>[1]TOTAL!J58+[2]TOTAL!J58+[3]TOTAL!J58+[4]TOTAL!J58+[5]TOTAL!J58+[6]TOTAL!J58+[7]TOTAL!J58+[8]TOTAL!J58+[9]TOTAL!J58+[10]TOTAL!J58+[11]TOTAL!J58+[12]TOTAL!J58+[13]TOTAL!J58+[14]TOTAL!J58+[15]TOTAL!J58+[16]TOTAL!J58+[17]TOTAL!J58+[18]TOTAL!J58+[19]TOTAL!J58+[20]TOTAL!J58+[21]TOTAL!J58+[22]TOTAL!J58</f>
        <v>0</v>
      </c>
      <c r="K58" s="8">
        <f>[1]TOTAL!K58+[2]TOTAL!K58+[3]TOTAL!K58+[4]TOTAL!K58+[5]TOTAL!K58+[6]TOTAL!K58+[7]TOTAL!K58+[8]TOTAL!K58+[9]TOTAL!K58+[10]TOTAL!K58+[11]TOTAL!K58+[12]TOTAL!K58+[13]TOTAL!K58+[14]TOTAL!K58+[15]TOTAL!K58+[16]TOTAL!K58+[17]TOTAL!K58+[18]TOTAL!K58+[19]TOTAL!K58+[20]TOTAL!K58+[21]TOTAL!K58+[22]TOTAL!K58</f>
        <v>0</v>
      </c>
      <c r="L58" s="8">
        <f>[1]TOTAL!L58+[2]TOTAL!L58+[3]TOTAL!L58+[4]TOTAL!L58+[5]TOTAL!L58+[6]TOTAL!L58+[7]TOTAL!L58+[8]TOTAL!L58+[9]TOTAL!L58+[10]TOTAL!L58+[11]TOTAL!L58+[12]TOTAL!L58+[13]TOTAL!L58+[14]TOTAL!L58+[15]TOTAL!L58+[16]TOTAL!L58+[17]TOTAL!L58+[18]TOTAL!L58+[19]TOTAL!L58+[20]TOTAL!L58+[21]TOTAL!L58+[22]TOTAL!L58</f>
        <v>0</v>
      </c>
      <c r="M58" s="8">
        <f>[1]TOTAL!M58+[2]TOTAL!M58+[3]TOTAL!M58+[4]TOTAL!M58+[5]TOTAL!M58+[6]TOTAL!M58+[7]TOTAL!M58+[8]TOTAL!M58+[9]TOTAL!M58+[10]TOTAL!M58+[11]TOTAL!M58+[12]TOTAL!M58+[13]TOTAL!M58+[14]TOTAL!M58+[15]TOTAL!M58+[16]TOTAL!M58+[17]TOTAL!M58+[18]TOTAL!M58+[19]TOTAL!M58+[20]TOTAL!M58+[21]TOTAL!M58+[22]TOTAL!M58</f>
        <v>0</v>
      </c>
      <c r="N58" s="8">
        <f>[1]TOTAL!N58+[2]TOTAL!N58+[3]TOTAL!N58+[4]TOTAL!N58+[5]TOTAL!N58+[6]TOTAL!N58+[7]TOTAL!N58+[8]TOTAL!N58+[9]TOTAL!N58+[10]TOTAL!N58+[11]TOTAL!N58+[12]TOTAL!N58+[13]TOTAL!N58+[14]TOTAL!N58+[15]TOTAL!N58+[16]TOTAL!N58+[17]TOTAL!N58+[18]TOTAL!N58+[19]TOTAL!N58+[20]TOTAL!N58+[21]TOTAL!N58+[22]TOTAL!N58</f>
        <v>0</v>
      </c>
      <c r="O58" s="8">
        <f>[1]TOTAL!O58+[2]TOTAL!O58+[3]TOTAL!O58+[4]TOTAL!O58+[5]TOTAL!O58+[6]TOTAL!O58+[7]TOTAL!O58+[8]TOTAL!O58+[9]TOTAL!O58+[10]TOTAL!O58+[11]TOTAL!O58+[12]TOTAL!O58+[13]TOTAL!O58+[14]TOTAL!O58+[15]TOTAL!O58+[16]TOTAL!O58+[17]TOTAL!O58+[18]TOTAL!O58+[19]TOTAL!O58+[20]TOTAL!O58+[21]TOTAL!O58+[22]TOTAL!O58</f>
        <v>0</v>
      </c>
      <c r="P58" s="8">
        <f>[1]TOTAL!P58+[2]TOTAL!P58+[3]TOTAL!P58+[4]TOTAL!P58+[5]TOTAL!P58+[6]TOTAL!P58+[7]TOTAL!P58+[8]TOTAL!P58+[9]TOTAL!P58+[10]TOTAL!P58+[11]TOTAL!P58+[12]TOTAL!P58+[13]TOTAL!P58+[14]TOTAL!P58+[15]TOTAL!P58+[16]TOTAL!P58+[17]TOTAL!P58+[18]TOTAL!P58+[19]TOTAL!P58+[20]TOTAL!P58+[21]TOTAL!P58+[22]TOTAL!P58</f>
        <v>0</v>
      </c>
      <c r="Q58" s="8">
        <f>[1]TOTAL!Q58+[2]TOTAL!Q58+[3]TOTAL!Q58+[4]TOTAL!Q58+[5]TOTAL!Q58+[6]TOTAL!Q58+[7]TOTAL!Q58+[8]TOTAL!Q58+[9]TOTAL!Q58+[10]TOTAL!Q58+[11]TOTAL!Q58+[12]TOTAL!Q58+[13]TOTAL!Q58+[14]TOTAL!Q58+[15]TOTAL!Q58+[16]TOTAL!Q58+[17]TOTAL!Q58+[18]TOTAL!Q58+[19]TOTAL!Q58+[20]TOTAL!Q58+[21]TOTAL!Q58+[22]TOTAL!Q58</f>
        <v>0</v>
      </c>
      <c r="R58" s="8">
        <f>[1]TOTAL!R58+[2]TOTAL!R58+[3]TOTAL!R58+[4]TOTAL!R58+[5]TOTAL!R58+[6]TOTAL!R58+[7]TOTAL!R58+[8]TOTAL!R58+[9]TOTAL!R58+[10]TOTAL!R58+[11]TOTAL!R58+[12]TOTAL!R58+[13]TOTAL!R58+[14]TOTAL!R58+[15]TOTAL!R58+[16]TOTAL!R58+[17]TOTAL!R58+[18]TOTAL!R58+[19]TOTAL!R58+[20]TOTAL!R58+[21]TOTAL!R58+[22]TOTAL!R58</f>
        <v>0</v>
      </c>
      <c r="S58" s="141">
        <f>[1]TOTAL!S58+[2]TOTAL!S58+[3]TOTAL!S58+[4]TOTAL!S58+[5]TOTAL!S58+[6]TOTAL!S58+[7]TOTAL!S58+[8]TOTAL!S58+[9]TOTAL!S58+[10]TOTAL!S58+[11]TOTAL!S58+[12]TOTAL!S58+[13]TOTAL!S58+[14]TOTAL!S58+[15]TOTAL!S58+[16]TOTAL!S58+[17]TOTAL!S58+[18]TOTAL!S58+[19]TOTAL!S58+[20]TOTAL!S58+[21]TOTAL!S58+[22]TOTAL!S58</f>
        <v>0</v>
      </c>
      <c r="T58" s="143">
        <f t="shared" si="12"/>
        <v>0</v>
      </c>
      <c r="U58" s="11">
        <f t="shared" si="13"/>
        <v>-1.371</v>
      </c>
      <c r="V58" s="11">
        <f t="shared" si="14"/>
        <v>0</v>
      </c>
      <c r="W58" s="11">
        <f t="shared" si="15"/>
        <v>0</v>
      </c>
      <c r="X58" s="11">
        <f t="shared" si="16"/>
        <v>0</v>
      </c>
      <c r="Y58" s="11">
        <f t="shared" si="17"/>
        <v>0</v>
      </c>
      <c r="Z58" s="11">
        <f t="shared" si="18"/>
        <v>0</v>
      </c>
      <c r="AA58" s="11">
        <f t="shared" si="19"/>
        <v>0</v>
      </c>
      <c r="AB58" s="11">
        <f t="shared" si="20"/>
        <v>0</v>
      </c>
      <c r="AC58" s="11">
        <f t="shared" si="21"/>
        <v>0</v>
      </c>
      <c r="AD58" s="11">
        <f t="shared" si="22"/>
        <v>0</v>
      </c>
      <c r="AE58" s="16">
        <f t="shared" si="23"/>
        <v>0</v>
      </c>
      <c r="AF58" s="30"/>
    </row>
    <row r="59" spans="1:32" ht="21.75" customHeight="1" x14ac:dyDescent="0.25">
      <c r="A59" s="48">
        <v>50</v>
      </c>
      <c r="B59" s="49" t="s">
        <v>80</v>
      </c>
      <c r="C59" s="20" t="s">
        <v>73</v>
      </c>
      <c r="D59" s="50"/>
      <c r="E59" s="50"/>
      <c r="F59" s="59"/>
      <c r="G59" s="15">
        <f>[1]TOTAL!G59+[2]TOTAL!G59+[3]TOTAL!G59+[4]TOTAL!G59+[5]TOTAL!G59+[6]TOTAL!G59+[7]TOTAL!G59+[8]TOTAL!G59+[9]TOTAL!G59+[10]TOTAL!G59+[11]TOTAL!G59+[12]TOTAL!G59+[13]TOTAL!G59+[14]TOTAL!G59+[15]TOTAL!G59+[16]TOTAL!G59+[17]TOTAL!G59+[18]TOTAL!G59+[19]TOTAL!G59+[20]TOTAL!G59+[21]TOTAL!G59+[22]TOTAL!G59</f>
        <v>6.33</v>
      </c>
      <c r="H59" s="8">
        <f>[1]TOTAL!H59+[2]TOTAL!H59+[3]TOTAL!H59+[4]TOTAL!H59+[5]TOTAL!H59+[6]TOTAL!H59+[7]TOTAL!H59+[8]TOTAL!H59+[9]TOTAL!H59+[10]TOTAL!H59+[11]TOTAL!H59+[12]TOTAL!H59+[13]TOTAL!H59+[14]TOTAL!H59+[15]TOTAL!H59+[16]TOTAL!H59+[17]TOTAL!H59+[18]TOTAL!H59+[19]TOTAL!H59+[20]TOTAL!H59+[21]TOTAL!H59+[22]TOTAL!H59</f>
        <v>6.33</v>
      </c>
      <c r="I59" s="8">
        <f>[1]TOTAL!I59+[2]TOTAL!I59+[3]TOTAL!I59+[4]TOTAL!I59+[5]TOTAL!I59+[6]TOTAL!I59+[7]TOTAL!I59+[8]TOTAL!I59+[9]TOTAL!I59+[10]TOTAL!I59+[11]TOTAL!I59+[12]TOTAL!I59+[13]TOTAL!I59+[14]TOTAL!I59+[15]TOTAL!I59+[16]TOTAL!I59+[17]TOTAL!I59+[18]TOTAL!I59+[19]TOTAL!I59+[20]TOTAL!I59+[21]TOTAL!I59+[22]TOTAL!I59</f>
        <v>0</v>
      </c>
      <c r="J59" s="8">
        <f>[1]TOTAL!J59+[2]TOTAL!J59+[3]TOTAL!J59+[4]TOTAL!J59+[5]TOTAL!J59+[6]TOTAL!J59+[7]TOTAL!J59+[8]TOTAL!J59+[9]TOTAL!J59+[10]TOTAL!J59+[11]TOTAL!J59+[12]TOTAL!J59+[13]TOTAL!J59+[14]TOTAL!J59+[15]TOTAL!J59+[16]TOTAL!J59+[17]TOTAL!J59+[18]TOTAL!J59+[19]TOTAL!J59+[20]TOTAL!J59+[21]TOTAL!J59+[22]TOTAL!J59</f>
        <v>0</v>
      </c>
      <c r="K59" s="8">
        <f>[1]TOTAL!K59+[2]TOTAL!K59+[3]TOTAL!K59+[4]TOTAL!K59+[5]TOTAL!K59+[6]TOTAL!K59+[7]TOTAL!K59+[8]TOTAL!K59+[9]TOTAL!K59+[10]TOTAL!K59+[11]TOTAL!K59+[12]TOTAL!K59+[13]TOTAL!K59+[14]TOTAL!K59+[15]TOTAL!K59+[16]TOTAL!K59+[17]TOTAL!K59+[18]TOTAL!K59+[19]TOTAL!K59+[20]TOTAL!K59+[21]TOTAL!K59+[22]TOTAL!K59</f>
        <v>0</v>
      </c>
      <c r="L59" s="8">
        <f>[1]TOTAL!L59+[2]TOTAL!L59+[3]TOTAL!L59+[4]TOTAL!L59+[5]TOTAL!L59+[6]TOTAL!L59+[7]TOTAL!L59+[8]TOTAL!L59+[9]TOTAL!L59+[10]TOTAL!L59+[11]TOTAL!L59+[12]TOTAL!L59+[13]TOTAL!L59+[14]TOTAL!L59+[15]TOTAL!L59+[16]TOTAL!L59+[17]TOTAL!L59+[18]TOTAL!L59+[19]TOTAL!L59+[20]TOTAL!L59+[21]TOTAL!L59+[22]TOTAL!L59</f>
        <v>0</v>
      </c>
      <c r="M59" s="8">
        <f>[1]TOTAL!M59+[2]TOTAL!M59+[3]TOTAL!M59+[4]TOTAL!M59+[5]TOTAL!M59+[6]TOTAL!M59+[7]TOTAL!M59+[8]TOTAL!M59+[9]TOTAL!M59+[10]TOTAL!M59+[11]TOTAL!M59+[12]TOTAL!M59+[13]TOTAL!M59+[14]TOTAL!M59+[15]TOTAL!M59+[16]TOTAL!M59+[17]TOTAL!M59+[18]TOTAL!M59+[19]TOTAL!M59+[20]TOTAL!M59+[21]TOTAL!M59+[22]TOTAL!M59</f>
        <v>0</v>
      </c>
      <c r="N59" s="8">
        <f>[1]TOTAL!N59+[2]TOTAL!N59+[3]TOTAL!N59+[4]TOTAL!N59+[5]TOTAL!N59+[6]TOTAL!N59+[7]TOTAL!N59+[8]TOTAL!N59+[9]TOTAL!N59+[10]TOTAL!N59+[11]TOTAL!N59+[12]TOTAL!N59+[13]TOTAL!N59+[14]TOTAL!N59+[15]TOTAL!N59+[16]TOTAL!N59+[17]TOTAL!N59+[18]TOTAL!N59+[19]TOTAL!N59+[20]TOTAL!N59+[21]TOTAL!N59+[22]TOTAL!N59</f>
        <v>0</v>
      </c>
      <c r="O59" s="8">
        <f>[1]TOTAL!O59+[2]TOTAL!O59+[3]TOTAL!O59+[4]TOTAL!O59+[5]TOTAL!O59+[6]TOTAL!O59+[7]TOTAL!O59+[8]TOTAL!O59+[9]TOTAL!O59+[10]TOTAL!O59+[11]TOTAL!O59+[12]TOTAL!O59+[13]TOTAL!O59+[14]TOTAL!O59+[15]TOTAL!O59+[16]TOTAL!O59+[17]TOTAL!O59+[18]TOTAL!O59+[19]TOTAL!O59+[20]TOTAL!O59+[21]TOTAL!O59+[22]TOTAL!O59</f>
        <v>0</v>
      </c>
      <c r="P59" s="8">
        <f>[1]TOTAL!P59+[2]TOTAL!P59+[3]TOTAL!P59+[4]TOTAL!P59+[5]TOTAL!P59+[6]TOTAL!P59+[7]TOTAL!P59+[8]TOTAL!P59+[9]TOTAL!P59+[10]TOTAL!P59+[11]TOTAL!P59+[12]TOTAL!P59+[13]TOTAL!P59+[14]TOTAL!P59+[15]TOTAL!P59+[16]TOTAL!P59+[17]TOTAL!P59+[18]TOTAL!P59+[19]TOTAL!P59+[20]TOTAL!P59+[21]TOTAL!P59+[22]TOTAL!P59</f>
        <v>0</v>
      </c>
      <c r="Q59" s="8">
        <f>[1]TOTAL!Q59+[2]TOTAL!Q59+[3]TOTAL!Q59+[4]TOTAL!Q59+[5]TOTAL!Q59+[6]TOTAL!Q59+[7]TOTAL!Q59+[8]TOTAL!Q59+[9]TOTAL!Q59+[10]TOTAL!Q59+[11]TOTAL!Q59+[12]TOTAL!Q59+[13]TOTAL!Q59+[14]TOTAL!Q59+[15]TOTAL!Q59+[16]TOTAL!Q59+[17]TOTAL!Q59+[18]TOTAL!Q59+[19]TOTAL!Q59+[20]TOTAL!Q59+[21]TOTAL!Q59+[22]TOTAL!Q59</f>
        <v>0</v>
      </c>
      <c r="R59" s="8">
        <f>[1]TOTAL!R59+[2]TOTAL!R59+[3]TOTAL!R59+[4]TOTAL!R59+[5]TOTAL!R59+[6]TOTAL!R59+[7]TOTAL!R59+[8]TOTAL!R59+[9]TOTAL!R59+[10]TOTAL!R59+[11]TOTAL!R59+[12]TOTAL!R59+[13]TOTAL!R59+[14]TOTAL!R59+[15]TOTAL!R59+[16]TOTAL!R59+[17]TOTAL!R59+[18]TOTAL!R59+[19]TOTAL!R59+[20]TOTAL!R59+[21]TOTAL!R59+[22]TOTAL!R59</f>
        <v>0</v>
      </c>
      <c r="S59" s="141">
        <f>[1]TOTAL!S59+[2]TOTAL!S59+[3]TOTAL!S59+[4]TOTAL!S59+[5]TOTAL!S59+[6]TOTAL!S59+[7]TOTAL!S59+[8]TOTAL!S59+[9]TOTAL!S59+[10]TOTAL!S59+[11]TOTAL!S59+[12]TOTAL!S59+[13]TOTAL!S59+[14]TOTAL!S59+[15]TOTAL!S59+[16]TOTAL!S59+[17]TOTAL!S59+[18]TOTAL!S59+[19]TOTAL!S59+[20]TOTAL!S59+[21]TOTAL!S59+[22]TOTAL!S59</f>
        <v>0</v>
      </c>
      <c r="T59" s="143">
        <f t="shared" si="12"/>
        <v>0</v>
      </c>
      <c r="U59" s="11">
        <f t="shared" si="13"/>
        <v>-6.33</v>
      </c>
      <c r="V59" s="11">
        <f t="shared" si="14"/>
        <v>0</v>
      </c>
      <c r="W59" s="11">
        <f t="shared" si="15"/>
        <v>0</v>
      </c>
      <c r="X59" s="11">
        <f t="shared" si="16"/>
        <v>0</v>
      </c>
      <c r="Y59" s="11">
        <f t="shared" si="17"/>
        <v>0</v>
      </c>
      <c r="Z59" s="11">
        <f t="shared" si="18"/>
        <v>0</v>
      </c>
      <c r="AA59" s="11">
        <f t="shared" si="19"/>
        <v>0</v>
      </c>
      <c r="AB59" s="11">
        <f t="shared" si="20"/>
        <v>0</v>
      </c>
      <c r="AC59" s="11">
        <f t="shared" si="21"/>
        <v>0</v>
      </c>
      <c r="AD59" s="11">
        <f t="shared" si="22"/>
        <v>0</v>
      </c>
      <c r="AE59" s="16">
        <f t="shared" si="23"/>
        <v>0</v>
      </c>
      <c r="AF59" s="30"/>
    </row>
    <row r="60" spans="1:32" ht="21.75" customHeight="1" x14ac:dyDescent="0.25">
      <c r="A60" s="48">
        <v>51</v>
      </c>
      <c r="B60" s="49" t="s">
        <v>81</v>
      </c>
      <c r="C60" s="20" t="s">
        <v>73</v>
      </c>
      <c r="D60" s="50"/>
      <c r="E60" s="50"/>
      <c r="F60" s="59"/>
      <c r="G60" s="15">
        <f>[1]TOTAL!G60+[2]TOTAL!G60+[3]TOTAL!G60+[4]TOTAL!G60+[5]TOTAL!G60+[6]TOTAL!G60+[7]TOTAL!G60+[8]TOTAL!G60+[9]TOTAL!G60+[10]TOTAL!G60+[11]TOTAL!G60+[12]TOTAL!G60+[13]TOTAL!G60+[14]TOTAL!G60+[15]TOTAL!G60+[16]TOTAL!G60+[17]TOTAL!G60+[18]TOTAL!G60+[19]TOTAL!G60+[20]TOTAL!G60+[21]TOTAL!G60+[22]TOTAL!G60</f>
        <v>0.79999999999999993</v>
      </c>
      <c r="H60" s="8">
        <f>[1]TOTAL!H60+[2]TOTAL!H60+[3]TOTAL!H60+[4]TOTAL!H60+[5]TOTAL!H60+[6]TOTAL!H60+[7]TOTAL!H60+[8]TOTAL!H60+[9]TOTAL!H60+[10]TOTAL!H60+[11]TOTAL!H60+[12]TOTAL!H60+[13]TOTAL!H60+[14]TOTAL!H60+[15]TOTAL!H60+[16]TOTAL!H60+[17]TOTAL!H60+[18]TOTAL!H60+[19]TOTAL!H60+[20]TOTAL!H60+[21]TOTAL!H60+[22]TOTAL!H60</f>
        <v>0.79999999999999993</v>
      </c>
      <c r="I60" s="8">
        <f>[1]TOTAL!I60+[2]TOTAL!I60+[3]TOTAL!I60+[4]TOTAL!I60+[5]TOTAL!I60+[6]TOTAL!I60+[7]TOTAL!I60+[8]TOTAL!I60+[9]TOTAL!I60+[10]TOTAL!I60+[11]TOTAL!I60+[12]TOTAL!I60+[13]TOTAL!I60+[14]TOTAL!I60+[15]TOTAL!I60+[16]TOTAL!I60+[17]TOTAL!I60+[18]TOTAL!I60+[19]TOTAL!I60+[20]TOTAL!I60+[21]TOTAL!I60+[22]TOTAL!I60</f>
        <v>0</v>
      </c>
      <c r="J60" s="8">
        <f>[1]TOTAL!J60+[2]TOTAL!J60+[3]TOTAL!J60+[4]TOTAL!J60+[5]TOTAL!J60+[6]TOTAL!J60+[7]TOTAL!J60+[8]TOTAL!J60+[9]TOTAL!J60+[10]TOTAL!J60+[11]TOTAL!J60+[12]TOTAL!J60+[13]TOTAL!J60+[14]TOTAL!J60+[15]TOTAL!J60+[16]TOTAL!J60+[17]TOTAL!J60+[18]TOTAL!J60+[19]TOTAL!J60+[20]TOTAL!J60+[21]TOTAL!J60+[22]TOTAL!J60</f>
        <v>0</v>
      </c>
      <c r="K60" s="8">
        <f>[1]TOTAL!K60+[2]TOTAL!K60+[3]TOTAL!K60+[4]TOTAL!K60+[5]TOTAL!K60+[6]TOTAL!K60+[7]TOTAL!K60+[8]TOTAL!K60+[9]TOTAL!K60+[10]TOTAL!K60+[11]TOTAL!K60+[12]TOTAL!K60+[13]TOTAL!K60+[14]TOTAL!K60+[15]TOTAL!K60+[16]TOTAL!K60+[17]TOTAL!K60+[18]TOTAL!K60+[19]TOTAL!K60+[20]TOTAL!K60+[21]TOTAL!K60+[22]TOTAL!K60</f>
        <v>0</v>
      </c>
      <c r="L60" s="8">
        <f>[1]TOTAL!L60+[2]TOTAL!L60+[3]TOTAL!L60+[4]TOTAL!L60+[5]TOTAL!L60+[6]TOTAL!L60+[7]TOTAL!L60+[8]TOTAL!L60+[9]TOTAL!L60+[10]TOTAL!L60+[11]TOTAL!L60+[12]TOTAL!L60+[13]TOTAL!L60+[14]TOTAL!L60+[15]TOTAL!L60+[16]TOTAL!L60+[17]TOTAL!L60+[18]TOTAL!L60+[19]TOTAL!L60+[20]TOTAL!L60+[21]TOTAL!L60+[22]TOTAL!L60</f>
        <v>0</v>
      </c>
      <c r="M60" s="8">
        <f>[1]TOTAL!M60+[2]TOTAL!M60+[3]TOTAL!M60+[4]TOTAL!M60+[5]TOTAL!M60+[6]TOTAL!M60+[7]TOTAL!M60+[8]TOTAL!M60+[9]TOTAL!M60+[10]TOTAL!M60+[11]TOTAL!M60+[12]TOTAL!M60+[13]TOTAL!M60+[14]TOTAL!M60+[15]TOTAL!M60+[16]TOTAL!M60+[17]TOTAL!M60+[18]TOTAL!M60+[19]TOTAL!M60+[20]TOTAL!M60+[21]TOTAL!M60+[22]TOTAL!M60</f>
        <v>0</v>
      </c>
      <c r="N60" s="8">
        <f>[1]TOTAL!N60+[2]TOTAL!N60+[3]TOTAL!N60+[4]TOTAL!N60+[5]TOTAL!N60+[6]TOTAL!N60+[7]TOTAL!N60+[8]TOTAL!N60+[9]TOTAL!N60+[10]TOTAL!N60+[11]TOTAL!N60+[12]TOTAL!N60+[13]TOTAL!N60+[14]TOTAL!N60+[15]TOTAL!N60+[16]TOTAL!N60+[17]TOTAL!N60+[18]TOTAL!N60+[19]TOTAL!N60+[20]TOTAL!N60+[21]TOTAL!N60+[22]TOTAL!N60</f>
        <v>0</v>
      </c>
      <c r="O60" s="8">
        <f>[1]TOTAL!O60+[2]TOTAL!O60+[3]TOTAL!O60+[4]TOTAL!O60+[5]TOTAL!O60+[6]TOTAL!O60+[7]TOTAL!O60+[8]TOTAL!O60+[9]TOTAL!O60+[10]TOTAL!O60+[11]TOTAL!O60+[12]TOTAL!O60+[13]TOTAL!O60+[14]TOTAL!O60+[15]TOTAL!O60+[16]TOTAL!O60+[17]TOTAL!O60+[18]TOTAL!O60+[19]TOTAL!O60+[20]TOTAL!O60+[21]TOTAL!O60+[22]TOTAL!O60</f>
        <v>0</v>
      </c>
      <c r="P60" s="8">
        <f>[1]TOTAL!P60+[2]TOTAL!P60+[3]TOTAL!P60+[4]TOTAL!P60+[5]TOTAL!P60+[6]TOTAL!P60+[7]TOTAL!P60+[8]TOTAL!P60+[9]TOTAL!P60+[10]TOTAL!P60+[11]TOTAL!P60+[12]TOTAL!P60+[13]TOTAL!P60+[14]TOTAL!P60+[15]TOTAL!P60+[16]TOTAL!P60+[17]TOTAL!P60+[18]TOTAL!P60+[19]TOTAL!P60+[20]TOTAL!P60+[21]TOTAL!P60+[22]TOTAL!P60</f>
        <v>0</v>
      </c>
      <c r="Q60" s="8">
        <f>[1]TOTAL!Q60+[2]TOTAL!Q60+[3]TOTAL!Q60+[4]TOTAL!Q60+[5]TOTAL!Q60+[6]TOTAL!Q60+[7]TOTAL!Q60+[8]TOTAL!Q60+[9]TOTAL!Q60+[10]TOTAL!Q60+[11]TOTAL!Q60+[12]TOTAL!Q60+[13]TOTAL!Q60+[14]TOTAL!Q60+[15]TOTAL!Q60+[16]TOTAL!Q60+[17]TOTAL!Q60+[18]TOTAL!Q60+[19]TOTAL!Q60+[20]TOTAL!Q60+[21]TOTAL!Q60+[22]TOTAL!Q60</f>
        <v>0</v>
      </c>
      <c r="R60" s="8">
        <f>[1]TOTAL!R60+[2]TOTAL!R60+[3]TOTAL!R60+[4]TOTAL!R60+[5]TOTAL!R60+[6]TOTAL!R60+[7]TOTAL!R60+[8]TOTAL!R60+[9]TOTAL!R60+[10]TOTAL!R60+[11]TOTAL!R60+[12]TOTAL!R60+[13]TOTAL!R60+[14]TOTAL!R60+[15]TOTAL!R60+[16]TOTAL!R60+[17]TOTAL!R60+[18]TOTAL!R60+[19]TOTAL!R60+[20]TOTAL!R60+[21]TOTAL!R60+[22]TOTAL!R60</f>
        <v>0</v>
      </c>
      <c r="S60" s="141">
        <f>[1]TOTAL!S60+[2]TOTAL!S60+[3]TOTAL!S60+[4]TOTAL!S60+[5]TOTAL!S60+[6]TOTAL!S60+[7]TOTAL!S60+[8]TOTAL!S60+[9]TOTAL!S60+[10]TOTAL!S60+[11]TOTAL!S60+[12]TOTAL!S60+[13]TOTAL!S60+[14]TOTAL!S60+[15]TOTAL!S60+[16]TOTAL!S60+[17]TOTAL!S60+[18]TOTAL!S60+[19]TOTAL!S60+[20]TOTAL!S60+[21]TOTAL!S60+[22]TOTAL!S60</f>
        <v>0</v>
      </c>
      <c r="T60" s="143">
        <f t="shared" si="12"/>
        <v>0</v>
      </c>
      <c r="U60" s="11">
        <f t="shared" si="13"/>
        <v>-0.79999999999999993</v>
      </c>
      <c r="V60" s="11">
        <f t="shared" si="14"/>
        <v>0</v>
      </c>
      <c r="W60" s="11">
        <f t="shared" si="15"/>
        <v>0</v>
      </c>
      <c r="X60" s="11">
        <f t="shared" si="16"/>
        <v>0</v>
      </c>
      <c r="Y60" s="11">
        <f t="shared" si="17"/>
        <v>0</v>
      </c>
      <c r="Z60" s="11">
        <f t="shared" si="18"/>
        <v>0</v>
      </c>
      <c r="AA60" s="11">
        <f t="shared" si="19"/>
        <v>0</v>
      </c>
      <c r="AB60" s="11">
        <f t="shared" si="20"/>
        <v>0</v>
      </c>
      <c r="AC60" s="11">
        <f t="shared" si="21"/>
        <v>0</v>
      </c>
      <c r="AD60" s="11">
        <f t="shared" si="22"/>
        <v>0</v>
      </c>
      <c r="AE60" s="16">
        <f t="shared" si="23"/>
        <v>0</v>
      </c>
      <c r="AF60" s="30"/>
    </row>
    <row r="61" spans="1:32" ht="21.75" customHeight="1" x14ac:dyDescent="0.25">
      <c r="A61" s="48">
        <v>52</v>
      </c>
      <c r="B61" s="49" t="s">
        <v>82</v>
      </c>
      <c r="C61" s="20" t="s">
        <v>73</v>
      </c>
      <c r="D61" s="50"/>
      <c r="E61" s="50"/>
      <c r="F61" s="59"/>
      <c r="G61" s="15">
        <f>[1]TOTAL!G61+[2]TOTAL!G61+[3]TOTAL!G61+[4]TOTAL!G61+[5]TOTAL!G61+[6]TOTAL!G61+[7]TOTAL!G61+[8]TOTAL!G61+[9]TOTAL!G61+[10]TOTAL!G61+[11]TOTAL!G61+[12]TOTAL!G61+[13]TOTAL!G61+[14]TOTAL!G61+[15]TOTAL!G61+[16]TOTAL!G61+[17]TOTAL!G61+[18]TOTAL!G61+[19]TOTAL!G61+[20]TOTAL!G61+[21]TOTAL!G61+[22]TOTAL!G61</f>
        <v>1</v>
      </c>
      <c r="H61" s="8">
        <f>[1]TOTAL!H61+[2]TOTAL!H61+[3]TOTAL!H61+[4]TOTAL!H61+[5]TOTAL!H61+[6]TOTAL!H61+[7]TOTAL!H61+[8]TOTAL!H61+[9]TOTAL!H61+[10]TOTAL!H61+[11]TOTAL!H61+[12]TOTAL!H61+[13]TOTAL!H61+[14]TOTAL!H61+[15]TOTAL!H61+[16]TOTAL!H61+[17]TOTAL!H61+[18]TOTAL!H61+[19]TOTAL!H61+[20]TOTAL!H61+[21]TOTAL!H61+[22]TOTAL!H61</f>
        <v>1</v>
      </c>
      <c r="I61" s="8">
        <f>[1]TOTAL!I61+[2]TOTAL!I61+[3]TOTAL!I61+[4]TOTAL!I61+[5]TOTAL!I61+[6]TOTAL!I61+[7]TOTAL!I61+[8]TOTAL!I61+[9]TOTAL!I61+[10]TOTAL!I61+[11]TOTAL!I61+[12]TOTAL!I61+[13]TOTAL!I61+[14]TOTAL!I61+[15]TOTAL!I61+[16]TOTAL!I61+[17]TOTAL!I61+[18]TOTAL!I61+[19]TOTAL!I61+[20]TOTAL!I61+[21]TOTAL!I61+[22]TOTAL!I61</f>
        <v>0</v>
      </c>
      <c r="J61" s="8">
        <f>[1]TOTAL!J61+[2]TOTAL!J61+[3]TOTAL!J61+[4]TOTAL!J61+[5]TOTAL!J61+[6]TOTAL!J61+[7]TOTAL!J61+[8]TOTAL!J61+[9]TOTAL!J61+[10]TOTAL!J61+[11]TOTAL!J61+[12]TOTAL!J61+[13]TOTAL!J61+[14]TOTAL!J61+[15]TOTAL!J61+[16]TOTAL!J61+[17]TOTAL!J61+[18]TOTAL!J61+[19]TOTAL!J61+[20]TOTAL!J61+[21]TOTAL!J61+[22]TOTAL!J61</f>
        <v>0</v>
      </c>
      <c r="K61" s="8">
        <f>[1]TOTAL!K61+[2]TOTAL!K61+[3]TOTAL!K61+[4]TOTAL!K61+[5]TOTAL!K61+[6]TOTAL!K61+[7]TOTAL!K61+[8]TOTAL!K61+[9]TOTAL!K61+[10]TOTAL!K61+[11]TOTAL!K61+[12]TOTAL!K61+[13]TOTAL!K61+[14]TOTAL!K61+[15]TOTAL!K61+[16]TOTAL!K61+[17]TOTAL!K61+[18]TOTAL!K61+[19]TOTAL!K61+[20]TOTAL!K61+[21]TOTAL!K61+[22]TOTAL!K61</f>
        <v>0</v>
      </c>
      <c r="L61" s="8">
        <f>[1]TOTAL!L61+[2]TOTAL!L61+[3]TOTAL!L61+[4]TOTAL!L61+[5]TOTAL!L61+[6]TOTAL!L61+[7]TOTAL!L61+[8]TOTAL!L61+[9]TOTAL!L61+[10]TOTAL!L61+[11]TOTAL!L61+[12]TOTAL!L61+[13]TOTAL!L61+[14]TOTAL!L61+[15]TOTAL!L61+[16]TOTAL!L61+[17]TOTAL!L61+[18]TOTAL!L61+[19]TOTAL!L61+[20]TOTAL!L61+[21]TOTAL!L61+[22]TOTAL!L61</f>
        <v>0</v>
      </c>
      <c r="M61" s="8">
        <f>[1]TOTAL!M61+[2]TOTAL!M61+[3]TOTAL!M61+[4]TOTAL!M61+[5]TOTAL!M61+[6]TOTAL!M61+[7]TOTAL!M61+[8]TOTAL!M61+[9]TOTAL!M61+[10]TOTAL!M61+[11]TOTAL!M61+[12]TOTAL!M61+[13]TOTAL!M61+[14]TOTAL!M61+[15]TOTAL!M61+[16]TOTAL!M61+[17]TOTAL!M61+[18]TOTAL!M61+[19]TOTAL!M61+[20]TOTAL!M61+[21]TOTAL!M61+[22]TOTAL!M61</f>
        <v>0</v>
      </c>
      <c r="N61" s="8">
        <f>[1]TOTAL!N61+[2]TOTAL!N61+[3]TOTAL!N61+[4]TOTAL!N61+[5]TOTAL!N61+[6]TOTAL!N61+[7]TOTAL!N61+[8]TOTAL!N61+[9]TOTAL!N61+[10]TOTAL!N61+[11]TOTAL!N61+[12]TOTAL!N61+[13]TOTAL!N61+[14]TOTAL!N61+[15]TOTAL!N61+[16]TOTAL!N61+[17]TOTAL!N61+[18]TOTAL!N61+[19]TOTAL!N61+[20]TOTAL!N61+[21]TOTAL!N61+[22]TOTAL!N61</f>
        <v>0</v>
      </c>
      <c r="O61" s="8">
        <f>[1]TOTAL!O61+[2]TOTAL!O61+[3]TOTAL!O61+[4]TOTAL!O61+[5]TOTAL!O61+[6]TOTAL!O61+[7]TOTAL!O61+[8]TOTAL!O61+[9]TOTAL!O61+[10]TOTAL!O61+[11]TOTAL!O61+[12]TOTAL!O61+[13]TOTAL!O61+[14]TOTAL!O61+[15]TOTAL!O61+[16]TOTAL!O61+[17]TOTAL!O61+[18]TOTAL!O61+[19]TOTAL!O61+[20]TOTAL!O61+[21]TOTAL!O61+[22]TOTAL!O61</f>
        <v>0</v>
      </c>
      <c r="P61" s="8">
        <f>[1]TOTAL!P61+[2]TOTAL!P61+[3]TOTAL!P61+[4]TOTAL!P61+[5]TOTAL!P61+[6]TOTAL!P61+[7]TOTAL!P61+[8]TOTAL!P61+[9]TOTAL!P61+[10]TOTAL!P61+[11]TOTAL!P61+[12]TOTAL!P61+[13]TOTAL!P61+[14]TOTAL!P61+[15]TOTAL!P61+[16]TOTAL!P61+[17]TOTAL!P61+[18]TOTAL!P61+[19]TOTAL!P61+[20]TOTAL!P61+[21]TOTAL!P61+[22]TOTAL!P61</f>
        <v>0</v>
      </c>
      <c r="Q61" s="8">
        <f>[1]TOTAL!Q61+[2]TOTAL!Q61+[3]TOTAL!Q61+[4]TOTAL!Q61+[5]TOTAL!Q61+[6]TOTAL!Q61+[7]TOTAL!Q61+[8]TOTAL!Q61+[9]TOTAL!Q61+[10]TOTAL!Q61+[11]TOTAL!Q61+[12]TOTAL!Q61+[13]TOTAL!Q61+[14]TOTAL!Q61+[15]TOTAL!Q61+[16]TOTAL!Q61+[17]TOTAL!Q61+[18]TOTAL!Q61+[19]TOTAL!Q61+[20]TOTAL!Q61+[21]TOTAL!Q61+[22]TOTAL!Q61</f>
        <v>0</v>
      </c>
      <c r="R61" s="8">
        <f>[1]TOTAL!R61+[2]TOTAL!R61+[3]TOTAL!R61+[4]TOTAL!R61+[5]TOTAL!R61+[6]TOTAL!R61+[7]TOTAL!R61+[8]TOTAL!R61+[9]TOTAL!R61+[10]TOTAL!R61+[11]TOTAL!R61+[12]TOTAL!R61+[13]TOTAL!R61+[14]TOTAL!R61+[15]TOTAL!R61+[16]TOTAL!R61+[17]TOTAL!R61+[18]TOTAL!R61+[19]TOTAL!R61+[20]TOTAL!R61+[21]TOTAL!R61+[22]TOTAL!R61</f>
        <v>0</v>
      </c>
      <c r="S61" s="141">
        <f>[1]TOTAL!S61+[2]TOTAL!S61+[3]TOTAL!S61+[4]TOTAL!S61+[5]TOTAL!S61+[6]TOTAL!S61+[7]TOTAL!S61+[8]TOTAL!S61+[9]TOTAL!S61+[10]TOTAL!S61+[11]TOTAL!S61+[12]TOTAL!S61+[13]TOTAL!S61+[14]TOTAL!S61+[15]TOTAL!S61+[16]TOTAL!S61+[17]TOTAL!S61+[18]TOTAL!S61+[19]TOTAL!S61+[20]TOTAL!S61+[21]TOTAL!S61+[22]TOTAL!S61</f>
        <v>0</v>
      </c>
      <c r="T61" s="143">
        <f t="shared" si="12"/>
        <v>0</v>
      </c>
      <c r="U61" s="11">
        <f t="shared" si="13"/>
        <v>-1</v>
      </c>
      <c r="V61" s="11">
        <f t="shared" si="14"/>
        <v>0</v>
      </c>
      <c r="W61" s="11">
        <f t="shared" si="15"/>
        <v>0</v>
      </c>
      <c r="X61" s="11">
        <f t="shared" si="16"/>
        <v>0</v>
      </c>
      <c r="Y61" s="11">
        <f t="shared" si="17"/>
        <v>0</v>
      </c>
      <c r="Z61" s="11">
        <f t="shared" si="18"/>
        <v>0</v>
      </c>
      <c r="AA61" s="11">
        <f t="shared" si="19"/>
        <v>0</v>
      </c>
      <c r="AB61" s="11">
        <f t="shared" si="20"/>
        <v>0</v>
      </c>
      <c r="AC61" s="11">
        <f t="shared" si="21"/>
        <v>0</v>
      </c>
      <c r="AD61" s="11">
        <f t="shared" si="22"/>
        <v>0</v>
      </c>
      <c r="AE61" s="16">
        <f t="shared" si="23"/>
        <v>0</v>
      </c>
      <c r="AF61" s="30"/>
    </row>
    <row r="62" spans="1:32" ht="21.75" customHeight="1" x14ac:dyDescent="0.25">
      <c r="A62" s="48">
        <v>53</v>
      </c>
      <c r="B62" s="49" t="s">
        <v>83</v>
      </c>
      <c r="C62" s="20" t="s">
        <v>73</v>
      </c>
      <c r="D62" s="50"/>
      <c r="E62" s="50"/>
      <c r="F62" s="59"/>
      <c r="G62" s="15">
        <f>[1]TOTAL!G62+[2]TOTAL!G62+[3]TOTAL!G62+[4]TOTAL!G62+[5]TOTAL!G62+[6]TOTAL!G62+[7]TOTAL!G62+[8]TOTAL!G62+[9]TOTAL!G62+[10]TOTAL!G62+[11]TOTAL!G62+[12]TOTAL!G62+[13]TOTAL!G62+[14]TOTAL!G62+[15]TOTAL!G62+[16]TOTAL!G62+[17]TOTAL!G62+[18]TOTAL!G62+[19]TOTAL!G62+[20]TOTAL!G62+[21]TOTAL!G62+[22]TOTAL!G62</f>
        <v>3</v>
      </c>
      <c r="H62" s="8">
        <f>[1]TOTAL!H62+[2]TOTAL!H62+[3]TOTAL!H62+[4]TOTAL!H62+[5]TOTAL!H62+[6]TOTAL!H62+[7]TOTAL!H62+[8]TOTAL!H62+[9]TOTAL!H62+[10]TOTAL!H62+[11]TOTAL!H62+[12]TOTAL!H62+[13]TOTAL!H62+[14]TOTAL!H62+[15]TOTAL!H62+[16]TOTAL!H62+[17]TOTAL!H62+[18]TOTAL!H62+[19]TOTAL!H62+[20]TOTAL!H62+[21]TOTAL!H62+[22]TOTAL!H62</f>
        <v>3</v>
      </c>
      <c r="I62" s="8">
        <f>[1]TOTAL!I62+[2]TOTAL!I62+[3]TOTAL!I62+[4]TOTAL!I62+[5]TOTAL!I62+[6]TOTAL!I62+[7]TOTAL!I62+[8]TOTAL!I62+[9]TOTAL!I62+[10]TOTAL!I62+[11]TOTAL!I62+[12]TOTAL!I62+[13]TOTAL!I62+[14]TOTAL!I62+[15]TOTAL!I62+[16]TOTAL!I62+[17]TOTAL!I62+[18]TOTAL!I62+[19]TOTAL!I62+[20]TOTAL!I62+[21]TOTAL!I62+[22]TOTAL!I62</f>
        <v>0</v>
      </c>
      <c r="J62" s="8">
        <f>[1]TOTAL!J62+[2]TOTAL!J62+[3]TOTAL!J62+[4]TOTAL!J62+[5]TOTAL!J62+[6]TOTAL!J62+[7]TOTAL!J62+[8]TOTAL!J62+[9]TOTAL!J62+[10]TOTAL!J62+[11]TOTAL!J62+[12]TOTAL!J62+[13]TOTAL!J62+[14]TOTAL!J62+[15]TOTAL!J62+[16]TOTAL!J62+[17]TOTAL!J62+[18]TOTAL!J62+[19]TOTAL!J62+[20]TOTAL!J62+[21]TOTAL!J62+[22]TOTAL!J62</f>
        <v>0</v>
      </c>
      <c r="K62" s="8">
        <f>[1]TOTAL!K62+[2]TOTAL!K62+[3]TOTAL!K62+[4]TOTAL!K62+[5]TOTAL!K62+[6]TOTAL!K62+[7]TOTAL!K62+[8]TOTAL!K62+[9]TOTAL!K62+[10]TOTAL!K62+[11]TOTAL!K62+[12]TOTAL!K62+[13]TOTAL!K62+[14]TOTAL!K62+[15]TOTAL!K62+[16]TOTAL!K62+[17]TOTAL!K62+[18]TOTAL!K62+[19]TOTAL!K62+[20]TOTAL!K62+[21]TOTAL!K62+[22]TOTAL!K62</f>
        <v>0</v>
      </c>
      <c r="L62" s="8">
        <f>[1]TOTAL!L62+[2]TOTAL!L62+[3]TOTAL!L62+[4]TOTAL!L62+[5]TOTAL!L62+[6]TOTAL!L62+[7]TOTAL!L62+[8]TOTAL!L62+[9]TOTAL!L62+[10]TOTAL!L62+[11]TOTAL!L62+[12]TOTAL!L62+[13]TOTAL!L62+[14]TOTAL!L62+[15]TOTAL!L62+[16]TOTAL!L62+[17]TOTAL!L62+[18]TOTAL!L62+[19]TOTAL!L62+[20]TOTAL!L62+[21]TOTAL!L62+[22]TOTAL!L62</f>
        <v>0</v>
      </c>
      <c r="M62" s="8">
        <f>[1]TOTAL!M62+[2]TOTAL!M62+[3]TOTAL!M62+[4]TOTAL!M62+[5]TOTAL!M62+[6]TOTAL!M62+[7]TOTAL!M62+[8]TOTAL!M62+[9]TOTAL!M62+[10]TOTAL!M62+[11]TOTAL!M62+[12]TOTAL!M62+[13]TOTAL!M62+[14]TOTAL!M62+[15]TOTAL!M62+[16]TOTAL!M62+[17]TOTAL!M62+[18]TOTAL!M62+[19]TOTAL!M62+[20]TOTAL!M62+[21]TOTAL!M62+[22]TOTAL!M62</f>
        <v>0</v>
      </c>
      <c r="N62" s="8">
        <f>[1]TOTAL!N62+[2]TOTAL!N62+[3]TOTAL!N62+[4]TOTAL!N62+[5]TOTAL!N62+[6]TOTAL!N62+[7]TOTAL!N62+[8]TOTAL!N62+[9]TOTAL!N62+[10]TOTAL!N62+[11]TOTAL!N62+[12]TOTAL!N62+[13]TOTAL!N62+[14]TOTAL!N62+[15]TOTAL!N62+[16]TOTAL!N62+[17]TOTAL!N62+[18]TOTAL!N62+[19]TOTAL!N62+[20]TOTAL!N62+[21]TOTAL!N62+[22]TOTAL!N62</f>
        <v>0</v>
      </c>
      <c r="O62" s="8">
        <f>[1]TOTAL!O62+[2]TOTAL!O62+[3]TOTAL!O62+[4]TOTAL!O62+[5]TOTAL!O62+[6]TOTAL!O62+[7]TOTAL!O62+[8]TOTAL!O62+[9]TOTAL!O62+[10]TOTAL!O62+[11]TOTAL!O62+[12]TOTAL!O62+[13]TOTAL!O62+[14]TOTAL!O62+[15]TOTAL!O62+[16]TOTAL!O62+[17]TOTAL!O62+[18]TOTAL!O62+[19]TOTAL!O62+[20]TOTAL!O62+[21]TOTAL!O62+[22]TOTAL!O62</f>
        <v>0</v>
      </c>
      <c r="P62" s="8">
        <f>[1]TOTAL!P62+[2]TOTAL!P62+[3]TOTAL!P62+[4]TOTAL!P62+[5]TOTAL!P62+[6]TOTAL!P62+[7]TOTAL!P62+[8]TOTAL!P62+[9]TOTAL!P62+[10]TOTAL!P62+[11]TOTAL!P62+[12]TOTAL!P62+[13]TOTAL!P62+[14]TOTAL!P62+[15]TOTAL!P62+[16]TOTAL!P62+[17]TOTAL!P62+[18]TOTAL!P62+[19]TOTAL!P62+[20]TOTAL!P62+[21]TOTAL!P62+[22]TOTAL!P62</f>
        <v>0</v>
      </c>
      <c r="Q62" s="8">
        <f>[1]TOTAL!Q62+[2]TOTAL!Q62+[3]TOTAL!Q62+[4]TOTAL!Q62+[5]TOTAL!Q62+[6]TOTAL!Q62+[7]TOTAL!Q62+[8]TOTAL!Q62+[9]TOTAL!Q62+[10]TOTAL!Q62+[11]TOTAL!Q62+[12]TOTAL!Q62+[13]TOTAL!Q62+[14]TOTAL!Q62+[15]TOTAL!Q62+[16]TOTAL!Q62+[17]TOTAL!Q62+[18]TOTAL!Q62+[19]TOTAL!Q62+[20]TOTAL!Q62+[21]TOTAL!Q62+[22]TOTAL!Q62</f>
        <v>0</v>
      </c>
      <c r="R62" s="8">
        <f>[1]TOTAL!R62+[2]TOTAL!R62+[3]TOTAL!R62+[4]TOTAL!R62+[5]TOTAL!R62+[6]TOTAL!R62+[7]TOTAL!R62+[8]TOTAL!R62+[9]TOTAL!R62+[10]TOTAL!R62+[11]TOTAL!R62+[12]TOTAL!R62+[13]TOTAL!R62+[14]TOTAL!R62+[15]TOTAL!R62+[16]TOTAL!R62+[17]TOTAL!R62+[18]TOTAL!R62+[19]TOTAL!R62+[20]TOTAL!R62+[21]TOTAL!R62+[22]TOTAL!R62</f>
        <v>0</v>
      </c>
      <c r="S62" s="141">
        <f>[1]TOTAL!S62+[2]TOTAL!S62+[3]TOTAL!S62+[4]TOTAL!S62+[5]TOTAL!S62+[6]TOTAL!S62+[7]TOTAL!S62+[8]TOTAL!S62+[9]TOTAL!S62+[10]TOTAL!S62+[11]TOTAL!S62+[12]TOTAL!S62+[13]TOTAL!S62+[14]TOTAL!S62+[15]TOTAL!S62+[16]TOTAL!S62+[17]TOTAL!S62+[18]TOTAL!S62+[19]TOTAL!S62+[20]TOTAL!S62+[21]TOTAL!S62+[22]TOTAL!S62</f>
        <v>0</v>
      </c>
      <c r="T62" s="143">
        <f t="shared" si="12"/>
        <v>0</v>
      </c>
      <c r="U62" s="11">
        <f t="shared" si="13"/>
        <v>-3</v>
      </c>
      <c r="V62" s="11">
        <f t="shared" si="14"/>
        <v>0</v>
      </c>
      <c r="W62" s="11">
        <f t="shared" si="15"/>
        <v>0</v>
      </c>
      <c r="X62" s="11">
        <f t="shared" si="16"/>
        <v>0</v>
      </c>
      <c r="Y62" s="11">
        <f t="shared" si="17"/>
        <v>0</v>
      </c>
      <c r="Z62" s="11">
        <f t="shared" si="18"/>
        <v>0</v>
      </c>
      <c r="AA62" s="11">
        <f t="shared" si="19"/>
        <v>0</v>
      </c>
      <c r="AB62" s="11">
        <f t="shared" si="20"/>
        <v>0</v>
      </c>
      <c r="AC62" s="11">
        <f t="shared" si="21"/>
        <v>0</v>
      </c>
      <c r="AD62" s="11">
        <f t="shared" si="22"/>
        <v>0</v>
      </c>
      <c r="AE62" s="16">
        <f t="shared" si="23"/>
        <v>0</v>
      </c>
      <c r="AF62" s="30"/>
    </row>
    <row r="63" spans="1:32" ht="21.75" customHeight="1" x14ac:dyDescent="0.25">
      <c r="A63" s="48">
        <v>54</v>
      </c>
      <c r="B63" s="49" t="s">
        <v>84</v>
      </c>
      <c r="C63" s="20" t="s">
        <v>73</v>
      </c>
      <c r="D63" s="50"/>
      <c r="E63" s="50"/>
      <c r="F63" s="59"/>
      <c r="G63" s="15">
        <f>[1]TOTAL!G63+[2]TOTAL!G63+[3]TOTAL!G63+[4]TOTAL!G63+[5]TOTAL!G63+[6]TOTAL!G63+[7]TOTAL!G63+[8]TOTAL!G63+[9]TOTAL!G63+[10]TOTAL!G63+[11]TOTAL!G63+[12]TOTAL!G63+[13]TOTAL!G63+[14]TOTAL!G63+[15]TOTAL!G63+[16]TOTAL!G63+[17]TOTAL!G63+[18]TOTAL!G63+[19]TOTAL!G63+[20]TOTAL!G63+[21]TOTAL!G63+[22]TOTAL!G63</f>
        <v>2.0449999999999999</v>
      </c>
      <c r="H63" s="8">
        <f>[1]TOTAL!H63+[2]TOTAL!H63+[3]TOTAL!H63+[4]TOTAL!H63+[5]TOTAL!H63+[6]TOTAL!H63+[7]TOTAL!H63+[8]TOTAL!H63+[9]TOTAL!H63+[10]TOTAL!H63+[11]TOTAL!H63+[12]TOTAL!H63+[13]TOTAL!H63+[14]TOTAL!H63+[15]TOTAL!H63+[16]TOTAL!H63+[17]TOTAL!H63+[18]TOTAL!H63+[19]TOTAL!H63+[20]TOTAL!H63+[21]TOTAL!H63+[22]TOTAL!H63</f>
        <v>2.0449999999999999</v>
      </c>
      <c r="I63" s="8">
        <f>[1]TOTAL!I63+[2]TOTAL!I63+[3]TOTAL!I63+[4]TOTAL!I63+[5]TOTAL!I63+[6]TOTAL!I63+[7]TOTAL!I63+[8]TOTAL!I63+[9]TOTAL!I63+[10]TOTAL!I63+[11]TOTAL!I63+[12]TOTAL!I63+[13]TOTAL!I63+[14]TOTAL!I63+[15]TOTAL!I63+[16]TOTAL!I63+[17]TOTAL!I63+[18]TOTAL!I63+[19]TOTAL!I63+[20]TOTAL!I63+[21]TOTAL!I63+[22]TOTAL!I63</f>
        <v>0</v>
      </c>
      <c r="J63" s="8">
        <f>[1]TOTAL!J63+[2]TOTAL!J63+[3]TOTAL!J63+[4]TOTAL!J63+[5]TOTAL!J63+[6]TOTAL!J63+[7]TOTAL!J63+[8]TOTAL!J63+[9]TOTAL!J63+[10]TOTAL!J63+[11]TOTAL!J63+[12]TOTAL!J63+[13]TOTAL!J63+[14]TOTAL!J63+[15]TOTAL!J63+[16]TOTAL!J63+[17]TOTAL!J63+[18]TOTAL!J63+[19]TOTAL!J63+[20]TOTAL!J63+[21]TOTAL!J63+[22]TOTAL!J63</f>
        <v>0</v>
      </c>
      <c r="K63" s="8">
        <f>[1]TOTAL!K63+[2]TOTAL!K63+[3]TOTAL!K63+[4]TOTAL!K63+[5]TOTAL!K63+[6]TOTAL!K63+[7]TOTAL!K63+[8]TOTAL!K63+[9]TOTAL!K63+[10]TOTAL!K63+[11]TOTAL!K63+[12]TOTAL!K63+[13]TOTAL!K63+[14]TOTAL!K63+[15]TOTAL!K63+[16]TOTAL!K63+[17]TOTAL!K63+[18]TOTAL!K63+[19]TOTAL!K63+[20]TOTAL!K63+[21]TOTAL!K63+[22]TOTAL!K63</f>
        <v>0</v>
      </c>
      <c r="L63" s="8">
        <f>[1]TOTAL!L63+[2]TOTAL!L63+[3]TOTAL!L63+[4]TOTAL!L63+[5]TOTAL!L63+[6]TOTAL!L63+[7]TOTAL!L63+[8]TOTAL!L63+[9]TOTAL!L63+[10]TOTAL!L63+[11]TOTAL!L63+[12]TOTAL!L63+[13]TOTAL!L63+[14]TOTAL!L63+[15]TOTAL!L63+[16]TOTAL!L63+[17]TOTAL!L63+[18]TOTAL!L63+[19]TOTAL!L63+[20]TOTAL!L63+[21]TOTAL!L63+[22]TOTAL!L63</f>
        <v>0</v>
      </c>
      <c r="M63" s="8">
        <f>[1]TOTAL!M63+[2]TOTAL!M63+[3]TOTAL!M63+[4]TOTAL!M63+[5]TOTAL!M63+[6]TOTAL!M63+[7]TOTAL!M63+[8]TOTAL!M63+[9]TOTAL!M63+[10]TOTAL!M63+[11]TOTAL!M63+[12]TOTAL!M63+[13]TOTAL!M63+[14]TOTAL!M63+[15]TOTAL!M63+[16]TOTAL!M63+[17]TOTAL!M63+[18]TOTAL!M63+[19]TOTAL!M63+[20]TOTAL!M63+[21]TOTAL!M63+[22]TOTAL!M63</f>
        <v>0</v>
      </c>
      <c r="N63" s="8">
        <f>[1]TOTAL!N63+[2]TOTAL!N63+[3]TOTAL!N63+[4]TOTAL!N63+[5]TOTAL!N63+[6]TOTAL!N63+[7]TOTAL!N63+[8]TOTAL!N63+[9]TOTAL!N63+[10]TOTAL!N63+[11]TOTAL!N63+[12]TOTAL!N63+[13]TOTAL!N63+[14]TOTAL!N63+[15]TOTAL!N63+[16]TOTAL!N63+[17]TOTAL!N63+[18]TOTAL!N63+[19]TOTAL!N63+[20]TOTAL!N63+[21]TOTAL!N63+[22]TOTAL!N63</f>
        <v>0</v>
      </c>
      <c r="O63" s="8">
        <f>[1]TOTAL!O63+[2]TOTAL!O63+[3]TOTAL!O63+[4]TOTAL!O63+[5]TOTAL!O63+[6]TOTAL!O63+[7]TOTAL!O63+[8]TOTAL!O63+[9]TOTAL!O63+[10]TOTAL!O63+[11]TOTAL!O63+[12]TOTAL!O63+[13]TOTAL!O63+[14]TOTAL!O63+[15]TOTAL!O63+[16]TOTAL!O63+[17]TOTAL!O63+[18]TOTAL!O63+[19]TOTAL!O63+[20]TOTAL!O63+[21]TOTAL!O63+[22]TOTAL!O63</f>
        <v>0</v>
      </c>
      <c r="P63" s="8">
        <f>[1]TOTAL!P63+[2]TOTAL!P63+[3]TOTAL!P63+[4]TOTAL!P63+[5]TOTAL!P63+[6]TOTAL!P63+[7]TOTAL!P63+[8]TOTAL!P63+[9]TOTAL!P63+[10]TOTAL!P63+[11]TOTAL!P63+[12]TOTAL!P63+[13]TOTAL!P63+[14]TOTAL!P63+[15]TOTAL!P63+[16]TOTAL!P63+[17]TOTAL!P63+[18]TOTAL!P63+[19]TOTAL!P63+[20]TOTAL!P63+[21]TOTAL!P63+[22]TOTAL!P63</f>
        <v>0</v>
      </c>
      <c r="Q63" s="8">
        <f>[1]TOTAL!Q63+[2]TOTAL!Q63+[3]TOTAL!Q63+[4]TOTAL!Q63+[5]TOTAL!Q63+[6]TOTAL!Q63+[7]TOTAL!Q63+[8]TOTAL!Q63+[9]TOTAL!Q63+[10]TOTAL!Q63+[11]TOTAL!Q63+[12]TOTAL!Q63+[13]TOTAL!Q63+[14]TOTAL!Q63+[15]TOTAL!Q63+[16]TOTAL!Q63+[17]TOTAL!Q63+[18]TOTAL!Q63+[19]TOTAL!Q63+[20]TOTAL!Q63+[21]TOTAL!Q63+[22]TOTAL!Q63</f>
        <v>0</v>
      </c>
      <c r="R63" s="8">
        <f>[1]TOTAL!R63+[2]TOTAL!R63+[3]TOTAL!R63+[4]TOTAL!R63+[5]TOTAL!R63+[6]TOTAL!R63+[7]TOTAL!R63+[8]TOTAL!R63+[9]TOTAL!R63+[10]TOTAL!R63+[11]TOTAL!R63+[12]TOTAL!R63+[13]TOTAL!R63+[14]TOTAL!R63+[15]TOTAL!R63+[16]TOTAL!R63+[17]TOTAL!R63+[18]TOTAL!R63+[19]TOTAL!R63+[20]TOTAL!R63+[21]TOTAL!R63+[22]TOTAL!R63</f>
        <v>0</v>
      </c>
      <c r="S63" s="141">
        <f>[1]TOTAL!S63+[2]TOTAL!S63+[3]TOTAL!S63+[4]TOTAL!S63+[5]TOTAL!S63+[6]TOTAL!S63+[7]TOTAL!S63+[8]TOTAL!S63+[9]TOTAL!S63+[10]TOTAL!S63+[11]TOTAL!S63+[12]TOTAL!S63+[13]TOTAL!S63+[14]TOTAL!S63+[15]TOTAL!S63+[16]TOTAL!S63+[17]TOTAL!S63+[18]TOTAL!S63+[19]TOTAL!S63+[20]TOTAL!S63+[21]TOTAL!S63+[22]TOTAL!S63</f>
        <v>0</v>
      </c>
      <c r="T63" s="143">
        <f t="shared" si="12"/>
        <v>0</v>
      </c>
      <c r="U63" s="11">
        <f t="shared" si="13"/>
        <v>-2.0449999999999999</v>
      </c>
      <c r="V63" s="11">
        <f t="shared" si="14"/>
        <v>0</v>
      </c>
      <c r="W63" s="11">
        <f t="shared" si="15"/>
        <v>0</v>
      </c>
      <c r="X63" s="11">
        <f t="shared" si="16"/>
        <v>0</v>
      </c>
      <c r="Y63" s="11">
        <f t="shared" si="17"/>
        <v>0</v>
      </c>
      <c r="Z63" s="11">
        <f t="shared" si="18"/>
        <v>0</v>
      </c>
      <c r="AA63" s="11">
        <f t="shared" si="19"/>
        <v>0</v>
      </c>
      <c r="AB63" s="11">
        <f t="shared" si="20"/>
        <v>0</v>
      </c>
      <c r="AC63" s="11">
        <f t="shared" si="21"/>
        <v>0</v>
      </c>
      <c r="AD63" s="11">
        <f t="shared" si="22"/>
        <v>0</v>
      </c>
      <c r="AE63" s="16">
        <f t="shared" si="23"/>
        <v>0</v>
      </c>
      <c r="AF63" s="30"/>
    </row>
    <row r="64" spans="1:32" ht="21.75" customHeight="1" x14ac:dyDescent="0.25">
      <c r="A64" s="48">
        <v>55</v>
      </c>
      <c r="B64" s="49" t="s">
        <v>85</v>
      </c>
      <c r="C64" s="20" t="s">
        <v>73</v>
      </c>
      <c r="D64" s="50"/>
      <c r="E64" s="50"/>
      <c r="F64" s="59"/>
      <c r="G64" s="15">
        <f>[1]TOTAL!G64+[2]TOTAL!G64+[3]TOTAL!G64+[4]TOTAL!G64+[5]TOTAL!G64+[6]TOTAL!G64+[7]TOTAL!G64+[8]TOTAL!G64+[9]TOTAL!G64+[10]TOTAL!G64+[11]TOTAL!G64+[12]TOTAL!G64+[13]TOTAL!G64+[14]TOTAL!G64+[15]TOTAL!G64+[16]TOTAL!G64+[17]TOTAL!G64+[18]TOTAL!G64+[19]TOTAL!G64+[20]TOTAL!G64+[21]TOTAL!G64+[22]TOTAL!G64</f>
        <v>0.1</v>
      </c>
      <c r="H64" s="8">
        <f>[1]TOTAL!H64+[2]TOTAL!H64+[3]TOTAL!H64+[4]TOTAL!H64+[5]TOTAL!H64+[6]TOTAL!H64+[7]TOTAL!H64+[8]TOTAL!H64+[9]TOTAL!H64+[10]TOTAL!H64+[11]TOTAL!H64+[12]TOTAL!H64+[13]TOTAL!H64+[14]TOTAL!H64+[15]TOTAL!H64+[16]TOTAL!H64+[17]TOTAL!H64+[18]TOTAL!H64+[19]TOTAL!H64+[20]TOTAL!H64+[21]TOTAL!H64+[22]TOTAL!H64</f>
        <v>0.1</v>
      </c>
      <c r="I64" s="8">
        <f>[1]TOTAL!I64+[2]TOTAL!I64+[3]TOTAL!I64+[4]TOTAL!I64+[5]TOTAL!I64+[6]TOTAL!I64+[7]TOTAL!I64+[8]TOTAL!I64+[9]TOTAL!I64+[10]TOTAL!I64+[11]TOTAL!I64+[12]TOTAL!I64+[13]TOTAL!I64+[14]TOTAL!I64+[15]TOTAL!I64+[16]TOTAL!I64+[17]TOTAL!I64+[18]TOTAL!I64+[19]TOTAL!I64+[20]TOTAL!I64+[21]TOTAL!I64+[22]TOTAL!I64</f>
        <v>0</v>
      </c>
      <c r="J64" s="8">
        <f>[1]TOTAL!J64+[2]TOTAL!J64+[3]TOTAL!J64+[4]TOTAL!J64+[5]TOTAL!J64+[6]TOTAL!J64+[7]TOTAL!J64+[8]TOTAL!J64+[9]TOTAL!J64+[10]TOTAL!J64+[11]TOTAL!J64+[12]TOTAL!J64+[13]TOTAL!J64+[14]TOTAL!J64+[15]TOTAL!J64+[16]TOTAL!J64+[17]TOTAL!J64+[18]TOTAL!J64+[19]TOTAL!J64+[20]TOTAL!J64+[21]TOTAL!J64+[22]TOTAL!J64</f>
        <v>0</v>
      </c>
      <c r="K64" s="8">
        <f>[1]TOTAL!K64+[2]TOTAL!K64+[3]TOTAL!K64+[4]TOTAL!K64+[5]TOTAL!K64+[6]TOTAL!K64+[7]TOTAL!K64+[8]TOTAL!K64+[9]TOTAL!K64+[10]TOTAL!K64+[11]TOTAL!K64+[12]TOTAL!K64+[13]TOTAL!K64+[14]TOTAL!K64+[15]TOTAL!K64+[16]TOTAL!K64+[17]TOTAL!K64+[18]TOTAL!K64+[19]TOTAL!K64+[20]TOTAL!K64+[21]TOTAL!K64+[22]TOTAL!K64</f>
        <v>0</v>
      </c>
      <c r="L64" s="8">
        <f>[1]TOTAL!L64+[2]TOTAL!L64+[3]TOTAL!L64+[4]TOTAL!L64+[5]TOTAL!L64+[6]TOTAL!L64+[7]TOTAL!L64+[8]TOTAL!L64+[9]TOTAL!L64+[10]TOTAL!L64+[11]TOTAL!L64+[12]TOTAL!L64+[13]TOTAL!L64+[14]TOTAL!L64+[15]TOTAL!L64+[16]TOTAL!L64+[17]TOTAL!L64+[18]TOTAL!L64+[19]TOTAL!L64+[20]TOTAL!L64+[21]TOTAL!L64+[22]TOTAL!L64</f>
        <v>0</v>
      </c>
      <c r="M64" s="8">
        <f>[1]TOTAL!M64+[2]TOTAL!M64+[3]TOTAL!M64+[4]TOTAL!M64+[5]TOTAL!M64+[6]TOTAL!M64+[7]TOTAL!M64+[8]TOTAL!M64+[9]TOTAL!M64+[10]TOTAL!M64+[11]TOTAL!M64+[12]TOTAL!M64+[13]TOTAL!M64+[14]TOTAL!M64+[15]TOTAL!M64+[16]TOTAL!M64+[17]TOTAL!M64+[18]TOTAL!M64+[19]TOTAL!M64+[20]TOTAL!M64+[21]TOTAL!M64+[22]TOTAL!M64</f>
        <v>0</v>
      </c>
      <c r="N64" s="8">
        <f>[1]TOTAL!N64+[2]TOTAL!N64+[3]TOTAL!N64+[4]TOTAL!N64+[5]TOTAL!N64+[6]TOTAL!N64+[7]TOTAL!N64+[8]TOTAL!N64+[9]TOTAL!N64+[10]TOTAL!N64+[11]TOTAL!N64+[12]TOTAL!N64+[13]TOTAL!N64+[14]TOTAL!N64+[15]TOTAL!N64+[16]TOTAL!N64+[17]TOTAL!N64+[18]TOTAL!N64+[19]TOTAL!N64+[20]TOTAL!N64+[21]TOTAL!N64+[22]TOTAL!N64</f>
        <v>0</v>
      </c>
      <c r="O64" s="8">
        <f>[1]TOTAL!O64+[2]TOTAL!O64+[3]TOTAL!O64+[4]TOTAL!O64+[5]TOTAL!O64+[6]TOTAL!O64+[7]TOTAL!O64+[8]TOTAL!O64+[9]TOTAL!O64+[10]TOTAL!O64+[11]TOTAL!O64+[12]TOTAL!O64+[13]TOTAL!O64+[14]TOTAL!O64+[15]TOTAL!O64+[16]TOTAL!O64+[17]TOTAL!O64+[18]TOTAL!O64+[19]TOTAL!O64+[20]TOTAL!O64+[21]TOTAL!O64+[22]TOTAL!O64</f>
        <v>0</v>
      </c>
      <c r="P64" s="8">
        <f>[1]TOTAL!P64+[2]TOTAL!P64+[3]TOTAL!P64+[4]TOTAL!P64+[5]TOTAL!P64+[6]TOTAL!P64+[7]TOTAL!P64+[8]TOTAL!P64+[9]TOTAL!P64+[10]TOTAL!P64+[11]TOTAL!P64+[12]TOTAL!P64+[13]TOTAL!P64+[14]TOTAL!P64+[15]TOTAL!P64+[16]TOTAL!P64+[17]TOTAL!P64+[18]TOTAL!P64+[19]TOTAL!P64+[20]TOTAL!P64+[21]TOTAL!P64+[22]TOTAL!P64</f>
        <v>0</v>
      </c>
      <c r="Q64" s="8">
        <f>[1]TOTAL!Q64+[2]TOTAL!Q64+[3]TOTAL!Q64+[4]TOTAL!Q64+[5]TOTAL!Q64+[6]TOTAL!Q64+[7]TOTAL!Q64+[8]TOTAL!Q64+[9]TOTAL!Q64+[10]TOTAL!Q64+[11]TOTAL!Q64+[12]TOTAL!Q64+[13]TOTAL!Q64+[14]TOTAL!Q64+[15]TOTAL!Q64+[16]TOTAL!Q64+[17]TOTAL!Q64+[18]TOTAL!Q64+[19]TOTAL!Q64+[20]TOTAL!Q64+[21]TOTAL!Q64+[22]TOTAL!Q64</f>
        <v>0</v>
      </c>
      <c r="R64" s="8">
        <f>[1]TOTAL!R64+[2]TOTAL!R64+[3]TOTAL!R64+[4]TOTAL!R64+[5]TOTAL!R64+[6]TOTAL!R64+[7]TOTAL!R64+[8]TOTAL!R64+[9]TOTAL!R64+[10]TOTAL!R64+[11]TOTAL!R64+[12]TOTAL!R64+[13]TOTAL!R64+[14]TOTAL!R64+[15]TOTAL!R64+[16]TOTAL!R64+[17]TOTAL!R64+[18]TOTAL!R64+[19]TOTAL!R64+[20]TOTAL!R64+[21]TOTAL!R64+[22]TOTAL!R64</f>
        <v>0</v>
      </c>
      <c r="S64" s="141">
        <f>[1]TOTAL!S64+[2]TOTAL!S64+[3]TOTAL!S64+[4]TOTAL!S64+[5]TOTAL!S64+[6]TOTAL!S64+[7]TOTAL!S64+[8]TOTAL!S64+[9]TOTAL!S64+[10]TOTAL!S64+[11]TOTAL!S64+[12]TOTAL!S64+[13]TOTAL!S64+[14]TOTAL!S64+[15]TOTAL!S64+[16]TOTAL!S64+[17]TOTAL!S64+[18]TOTAL!S64+[19]TOTAL!S64+[20]TOTAL!S64+[21]TOTAL!S64+[22]TOTAL!S64</f>
        <v>0</v>
      </c>
      <c r="T64" s="143">
        <f t="shared" si="12"/>
        <v>0</v>
      </c>
      <c r="U64" s="11">
        <f t="shared" si="13"/>
        <v>-0.1</v>
      </c>
      <c r="V64" s="11">
        <f t="shared" si="14"/>
        <v>0</v>
      </c>
      <c r="W64" s="11">
        <f t="shared" si="15"/>
        <v>0</v>
      </c>
      <c r="X64" s="11">
        <f t="shared" si="16"/>
        <v>0</v>
      </c>
      <c r="Y64" s="11">
        <f t="shared" si="17"/>
        <v>0</v>
      </c>
      <c r="Z64" s="11">
        <f t="shared" si="18"/>
        <v>0</v>
      </c>
      <c r="AA64" s="11">
        <f t="shared" si="19"/>
        <v>0</v>
      </c>
      <c r="AB64" s="11">
        <f t="shared" si="20"/>
        <v>0</v>
      </c>
      <c r="AC64" s="11">
        <f t="shared" si="21"/>
        <v>0</v>
      </c>
      <c r="AD64" s="11">
        <f t="shared" si="22"/>
        <v>0</v>
      </c>
      <c r="AE64" s="16">
        <f t="shared" si="23"/>
        <v>0</v>
      </c>
      <c r="AF64" s="30"/>
    </row>
    <row r="65" spans="1:32" ht="21.75" customHeight="1" x14ac:dyDescent="0.25">
      <c r="A65" s="48">
        <v>56</v>
      </c>
      <c r="B65" s="49" t="s">
        <v>86</v>
      </c>
      <c r="C65" s="20" t="s">
        <v>73</v>
      </c>
      <c r="D65" s="50"/>
      <c r="E65" s="50"/>
      <c r="F65" s="59"/>
      <c r="G65" s="15">
        <f>[1]TOTAL!G65+[2]TOTAL!G65+[3]TOTAL!G65+[4]TOTAL!G65+[5]TOTAL!G65+[6]TOTAL!G65+[7]TOTAL!G65+[8]TOTAL!G65+[9]TOTAL!G65+[10]TOTAL!G65+[11]TOTAL!G65+[12]TOTAL!G65+[13]TOTAL!G65+[14]TOTAL!G65+[15]TOTAL!G65+[16]TOTAL!G65+[17]TOTAL!G65+[18]TOTAL!G65+[19]TOTAL!G65+[20]TOTAL!G65+[21]TOTAL!G65+[22]TOTAL!G65</f>
        <v>0</v>
      </c>
      <c r="H65" s="8">
        <f>[1]TOTAL!H65+[2]TOTAL!H65+[3]TOTAL!H65+[4]TOTAL!H65+[5]TOTAL!H65+[6]TOTAL!H65+[7]TOTAL!H65+[8]TOTAL!H65+[9]TOTAL!H65+[10]TOTAL!H65+[11]TOTAL!H65+[12]TOTAL!H65+[13]TOTAL!H65+[14]TOTAL!H65+[15]TOTAL!H65+[16]TOTAL!H65+[17]TOTAL!H65+[18]TOTAL!H65+[19]TOTAL!H65+[20]TOTAL!H65+[21]TOTAL!H65+[22]TOTAL!H65</f>
        <v>0</v>
      </c>
      <c r="I65" s="8">
        <f>[1]TOTAL!I65+[2]TOTAL!I65+[3]TOTAL!I65+[4]TOTAL!I65+[5]TOTAL!I65+[6]TOTAL!I65+[7]TOTAL!I65+[8]TOTAL!I65+[9]TOTAL!I65+[10]TOTAL!I65+[11]TOTAL!I65+[12]TOTAL!I65+[13]TOTAL!I65+[14]TOTAL!I65+[15]TOTAL!I65+[16]TOTAL!I65+[17]TOTAL!I65+[18]TOTAL!I65+[19]TOTAL!I65+[20]TOTAL!I65+[21]TOTAL!I65+[22]TOTAL!I65</f>
        <v>0</v>
      </c>
      <c r="J65" s="8">
        <f>[1]TOTAL!J65+[2]TOTAL!J65+[3]TOTAL!J65+[4]TOTAL!J65+[5]TOTAL!J65+[6]TOTAL!J65+[7]TOTAL!J65+[8]TOTAL!J65+[9]TOTAL!J65+[10]TOTAL!J65+[11]TOTAL!J65+[12]TOTAL!J65+[13]TOTAL!J65+[14]TOTAL!J65+[15]TOTAL!J65+[16]TOTAL!J65+[17]TOTAL!J65+[18]TOTAL!J65+[19]TOTAL!J65+[20]TOTAL!J65+[21]TOTAL!J65+[22]TOTAL!J65</f>
        <v>0</v>
      </c>
      <c r="K65" s="8">
        <f>[1]TOTAL!K65+[2]TOTAL!K65+[3]TOTAL!K65+[4]TOTAL!K65+[5]TOTAL!K65+[6]TOTAL!K65+[7]TOTAL!K65+[8]TOTAL!K65+[9]TOTAL!K65+[10]TOTAL!K65+[11]TOTAL!K65+[12]TOTAL!K65+[13]TOTAL!K65+[14]TOTAL!K65+[15]TOTAL!K65+[16]TOTAL!K65+[17]TOTAL!K65+[18]TOTAL!K65+[19]TOTAL!K65+[20]TOTAL!K65+[21]TOTAL!K65+[22]TOTAL!K65</f>
        <v>0</v>
      </c>
      <c r="L65" s="8">
        <f>[1]TOTAL!L65+[2]TOTAL!L65+[3]TOTAL!L65+[4]TOTAL!L65+[5]TOTAL!L65+[6]TOTAL!L65+[7]TOTAL!L65+[8]TOTAL!L65+[9]TOTAL!L65+[10]TOTAL!L65+[11]TOTAL!L65+[12]TOTAL!L65+[13]TOTAL!L65+[14]TOTAL!L65+[15]TOTAL!L65+[16]TOTAL!L65+[17]TOTAL!L65+[18]TOTAL!L65+[19]TOTAL!L65+[20]TOTAL!L65+[21]TOTAL!L65+[22]TOTAL!L65</f>
        <v>0</v>
      </c>
      <c r="M65" s="8">
        <f>[1]TOTAL!M65+[2]TOTAL!M65+[3]TOTAL!M65+[4]TOTAL!M65+[5]TOTAL!M65+[6]TOTAL!M65+[7]TOTAL!M65+[8]TOTAL!M65+[9]TOTAL!M65+[10]TOTAL!M65+[11]TOTAL!M65+[12]TOTAL!M65+[13]TOTAL!M65+[14]TOTAL!M65+[15]TOTAL!M65+[16]TOTAL!M65+[17]TOTAL!M65+[18]TOTAL!M65+[19]TOTAL!M65+[20]TOTAL!M65+[21]TOTAL!M65+[22]TOTAL!M65</f>
        <v>0</v>
      </c>
      <c r="N65" s="8">
        <f>[1]TOTAL!N65+[2]TOTAL!N65+[3]TOTAL!N65+[4]TOTAL!N65+[5]TOTAL!N65+[6]TOTAL!N65+[7]TOTAL!N65+[8]TOTAL!N65+[9]TOTAL!N65+[10]TOTAL!N65+[11]TOTAL!N65+[12]TOTAL!N65+[13]TOTAL!N65+[14]TOTAL!N65+[15]TOTAL!N65+[16]TOTAL!N65+[17]TOTAL!N65+[18]TOTAL!N65+[19]TOTAL!N65+[20]TOTAL!N65+[21]TOTAL!N65+[22]TOTAL!N65</f>
        <v>0</v>
      </c>
      <c r="O65" s="8">
        <f>[1]TOTAL!O65+[2]TOTAL!O65+[3]TOTAL!O65+[4]TOTAL!O65+[5]TOTAL!O65+[6]TOTAL!O65+[7]TOTAL!O65+[8]TOTAL!O65+[9]TOTAL!O65+[10]TOTAL!O65+[11]TOTAL!O65+[12]TOTAL!O65+[13]TOTAL!O65+[14]TOTAL!O65+[15]TOTAL!O65+[16]TOTAL!O65+[17]TOTAL!O65+[18]TOTAL!O65+[19]TOTAL!O65+[20]TOTAL!O65+[21]TOTAL!O65+[22]TOTAL!O65</f>
        <v>0</v>
      </c>
      <c r="P65" s="8">
        <f>[1]TOTAL!P65+[2]TOTAL!P65+[3]TOTAL!P65+[4]TOTAL!P65+[5]TOTAL!P65+[6]TOTAL!P65+[7]TOTAL!P65+[8]TOTAL!P65+[9]TOTAL!P65+[10]TOTAL!P65+[11]TOTAL!P65+[12]TOTAL!P65+[13]TOTAL!P65+[14]TOTAL!P65+[15]TOTAL!P65+[16]TOTAL!P65+[17]TOTAL!P65+[18]TOTAL!P65+[19]TOTAL!P65+[20]TOTAL!P65+[21]TOTAL!P65+[22]TOTAL!P65</f>
        <v>0</v>
      </c>
      <c r="Q65" s="8">
        <f>[1]TOTAL!Q65+[2]TOTAL!Q65+[3]TOTAL!Q65+[4]TOTAL!Q65+[5]TOTAL!Q65+[6]TOTAL!Q65+[7]TOTAL!Q65+[8]TOTAL!Q65+[9]TOTAL!Q65+[10]TOTAL!Q65+[11]TOTAL!Q65+[12]TOTAL!Q65+[13]TOTAL!Q65+[14]TOTAL!Q65+[15]TOTAL!Q65+[16]TOTAL!Q65+[17]TOTAL!Q65+[18]TOTAL!Q65+[19]TOTAL!Q65+[20]TOTAL!Q65+[21]TOTAL!Q65+[22]TOTAL!Q65</f>
        <v>0</v>
      </c>
      <c r="R65" s="8">
        <f>[1]TOTAL!R65+[2]TOTAL!R65+[3]TOTAL!R65+[4]TOTAL!R65+[5]TOTAL!R65+[6]TOTAL!R65+[7]TOTAL!R65+[8]TOTAL!R65+[9]TOTAL!R65+[10]TOTAL!R65+[11]TOTAL!R65+[12]TOTAL!R65+[13]TOTAL!R65+[14]TOTAL!R65+[15]TOTAL!R65+[16]TOTAL!R65+[17]TOTAL!R65+[18]TOTAL!R65+[19]TOTAL!R65+[20]TOTAL!R65+[21]TOTAL!R65+[22]TOTAL!R65</f>
        <v>0</v>
      </c>
      <c r="S65" s="141">
        <f>[1]TOTAL!S65+[2]TOTAL!S65+[3]TOTAL!S65+[4]TOTAL!S65+[5]TOTAL!S65+[6]TOTAL!S65+[7]TOTAL!S65+[8]TOTAL!S65+[9]TOTAL!S65+[10]TOTAL!S65+[11]TOTAL!S65+[12]TOTAL!S65+[13]TOTAL!S65+[14]TOTAL!S65+[15]TOTAL!S65+[16]TOTAL!S65+[17]TOTAL!S65+[18]TOTAL!S65+[19]TOTAL!S65+[20]TOTAL!S65+[21]TOTAL!S65+[22]TOTAL!S65</f>
        <v>0</v>
      </c>
      <c r="T65" s="143">
        <f t="shared" si="12"/>
        <v>0</v>
      </c>
      <c r="U65" s="11">
        <f t="shared" si="13"/>
        <v>0</v>
      </c>
      <c r="V65" s="11">
        <f t="shared" si="14"/>
        <v>0</v>
      </c>
      <c r="W65" s="11">
        <f t="shared" si="15"/>
        <v>0</v>
      </c>
      <c r="X65" s="11">
        <f t="shared" si="16"/>
        <v>0</v>
      </c>
      <c r="Y65" s="11">
        <f t="shared" si="17"/>
        <v>0</v>
      </c>
      <c r="Z65" s="11">
        <f t="shared" si="18"/>
        <v>0</v>
      </c>
      <c r="AA65" s="11">
        <f t="shared" si="19"/>
        <v>0</v>
      </c>
      <c r="AB65" s="11">
        <f t="shared" si="20"/>
        <v>0</v>
      </c>
      <c r="AC65" s="11">
        <f t="shared" si="21"/>
        <v>0</v>
      </c>
      <c r="AD65" s="11">
        <f t="shared" si="22"/>
        <v>0</v>
      </c>
      <c r="AE65" s="16">
        <f t="shared" si="23"/>
        <v>0</v>
      </c>
      <c r="AF65" s="30"/>
    </row>
    <row r="66" spans="1:32" ht="21.75" customHeight="1" x14ac:dyDescent="0.25">
      <c r="A66" s="48">
        <v>57</v>
      </c>
      <c r="B66" s="49" t="s">
        <v>87</v>
      </c>
      <c r="C66" s="20" t="s">
        <v>73</v>
      </c>
      <c r="D66" s="50"/>
      <c r="E66" s="50"/>
      <c r="F66" s="59"/>
      <c r="G66" s="15">
        <f>[1]TOTAL!G66+[2]TOTAL!G66+[3]TOTAL!G66+[4]TOTAL!G66+[5]TOTAL!G66+[6]TOTAL!G66+[7]TOTAL!G66+[8]TOTAL!G66+[9]TOTAL!G66+[10]TOTAL!G66+[11]TOTAL!G66+[12]TOTAL!G66+[13]TOTAL!G66+[14]TOTAL!G66+[15]TOTAL!G66+[16]TOTAL!G66+[17]TOTAL!G66+[18]TOTAL!G66+[19]TOTAL!G66+[20]TOTAL!G66+[21]TOTAL!G66+[22]TOTAL!G66</f>
        <v>0.05</v>
      </c>
      <c r="H66" s="8">
        <f>[1]TOTAL!H66+[2]TOTAL!H66+[3]TOTAL!H66+[4]TOTAL!H66+[5]TOTAL!H66+[6]TOTAL!H66+[7]TOTAL!H66+[8]TOTAL!H66+[9]TOTAL!H66+[10]TOTAL!H66+[11]TOTAL!H66+[12]TOTAL!H66+[13]TOTAL!H66+[14]TOTAL!H66+[15]TOTAL!H66+[16]TOTAL!H66+[17]TOTAL!H66+[18]TOTAL!H66+[19]TOTAL!H66+[20]TOTAL!H66+[21]TOTAL!H66+[22]TOTAL!H66</f>
        <v>0.05</v>
      </c>
      <c r="I66" s="8">
        <f>[1]TOTAL!I66+[2]TOTAL!I66+[3]TOTAL!I66+[4]TOTAL!I66+[5]TOTAL!I66+[6]TOTAL!I66+[7]TOTAL!I66+[8]TOTAL!I66+[9]TOTAL!I66+[10]TOTAL!I66+[11]TOTAL!I66+[12]TOTAL!I66+[13]TOTAL!I66+[14]TOTAL!I66+[15]TOTAL!I66+[16]TOTAL!I66+[17]TOTAL!I66+[18]TOTAL!I66+[19]TOTAL!I66+[20]TOTAL!I66+[21]TOTAL!I66+[22]TOTAL!I66</f>
        <v>0</v>
      </c>
      <c r="J66" s="8">
        <f>[1]TOTAL!J66+[2]TOTAL!J66+[3]TOTAL!J66+[4]TOTAL!J66+[5]TOTAL!J66+[6]TOTAL!J66+[7]TOTAL!J66+[8]TOTAL!J66+[9]TOTAL!J66+[10]TOTAL!J66+[11]TOTAL!J66+[12]TOTAL!J66+[13]TOTAL!J66+[14]TOTAL!J66+[15]TOTAL!J66+[16]TOTAL!J66+[17]TOTAL!J66+[18]TOTAL!J66+[19]TOTAL!J66+[20]TOTAL!J66+[21]TOTAL!J66+[22]TOTAL!J66</f>
        <v>0</v>
      </c>
      <c r="K66" s="8">
        <f>[1]TOTAL!K66+[2]TOTAL!K66+[3]TOTAL!K66+[4]TOTAL!K66+[5]TOTAL!K66+[6]TOTAL!K66+[7]TOTAL!K66+[8]TOTAL!K66+[9]TOTAL!K66+[10]TOTAL!K66+[11]TOTAL!K66+[12]TOTAL!K66+[13]TOTAL!K66+[14]TOTAL!K66+[15]TOTAL!K66+[16]TOTAL!K66+[17]TOTAL!K66+[18]TOTAL!K66+[19]TOTAL!K66+[20]TOTAL!K66+[21]TOTAL!K66+[22]TOTAL!K66</f>
        <v>0</v>
      </c>
      <c r="L66" s="8">
        <f>[1]TOTAL!L66+[2]TOTAL!L66+[3]TOTAL!L66+[4]TOTAL!L66+[5]TOTAL!L66+[6]TOTAL!L66+[7]TOTAL!L66+[8]TOTAL!L66+[9]TOTAL!L66+[10]TOTAL!L66+[11]TOTAL!L66+[12]TOTAL!L66+[13]TOTAL!L66+[14]TOTAL!L66+[15]TOTAL!L66+[16]TOTAL!L66+[17]TOTAL!L66+[18]TOTAL!L66+[19]TOTAL!L66+[20]TOTAL!L66+[21]TOTAL!L66+[22]TOTAL!L66</f>
        <v>0</v>
      </c>
      <c r="M66" s="8">
        <f>[1]TOTAL!M66+[2]TOTAL!M66+[3]TOTAL!M66+[4]TOTAL!M66+[5]TOTAL!M66+[6]TOTAL!M66+[7]TOTAL!M66+[8]TOTAL!M66+[9]TOTAL!M66+[10]TOTAL!M66+[11]TOTAL!M66+[12]TOTAL!M66+[13]TOTAL!M66+[14]TOTAL!M66+[15]TOTAL!M66+[16]TOTAL!M66+[17]TOTAL!M66+[18]TOTAL!M66+[19]TOTAL!M66+[20]TOTAL!M66+[21]TOTAL!M66+[22]TOTAL!M66</f>
        <v>0</v>
      </c>
      <c r="N66" s="8">
        <f>[1]TOTAL!N66+[2]TOTAL!N66+[3]TOTAL!N66+[4]TOTAL!N66+[5]TOTAL!N66+[6]TOTAL!N66+[7]TOTAL!N66+[8]TOTAL!N66+[9]TOTAL!N66+[10]TOTAL!N66+[11]TOTAL!N66+[12]TOTAL!N66+[13]TOTAL!N66+[14]TOTAL!N66+[15]TOTAL!N66+[16]TOTAL!N66+[17]TOTAL!N66+[18]TOTAL!N66+[19]TOTAL!N66+[20]TOTAL!N66+[21]TOTAL!N66+[22]TOTAL!N66</f>
        <v>0</v>
      </c>
      <c r="O66" s="8">
        <f>[1]TOTAL!O66+[2]TOTAL!O66+[3]TOTAL!O66+[4]TOTAL!O66+[5]TOTAL!O66+[6]TOTAL!O66+[7]TOTAL!O66+[8]TOTAL!O66+[9]TOTAL!O66+[10]TOTAL!O66+[11]TOTAL!O66+[12]TOTAL!O66+[13]TOTAL!O66+[14]TOTAL!O66+[15]TOTAL!O66+[16]TOTAL!O66+[17]TOTAL!O66+[18]TOTAL!O66+[19]TOTAL!O66+[20]TOTAL!O66+[21]TOTAL!O66+[22]TOTAL!O66</f>
        <v>0</v>
      </c>
      <c r="P66" s="8">
        <f>[1]TOTAL!P66+[2]TOTAL!P66+[3]TOTAL!P66+[4]TOTAL!P66+[5]TOTAL!P66+[6]TOTAL!P66+[7]TOTAL!P66+[8]TOTAL!P66+[9]TOTAL!P66+[10]TOTAL!P66+[11]TOTAL!P66+[12]TOTAL!P66+[13]TOTAL!P66+[14]TOTAL!P66+[15]TOTAL!P66+[16]TOTAL!P66+[17]TOTAL!P66+[18]TOTAL!P66+[19]TOTAL!P66+[20]TOTAL!P66+[21]TOTAL!P66+[22]TOTAL!P66</f>
        <v>0</v>
      </c>
      <c r="Q66" s="8">
        <f>[1]TOTAL!Q66+[2]TOTAL!Q66+[3]TOTAL!Q66+[4]TOTAL!Q66+[5]TOTAL!Q66+[6]TOTAL!Q66+[7]TOTAL!Q66+[8]TOTAL!Q66+[9]TOTAL!Q66+[10]TOTAL!Q66+[11]TOTAL!Q66+[12]TOTAL!Q66+[13]TOTAL!Q66+[14]TOTAL!Q66+[15]TOTAL!Q66+[16]TOTAL!Q66+[17]TOTAL!Q66+[18]TOTAL!Q66+[19]TOTAL!Q66+[20]TOTAL!Q66+[21]TOTAL!Q66+[22]TOTAL!Q66</f>
        <v>0</v>
      </c>
      <c r="R66" s="8">
        <f>[1]TOTAL!R66+[2]TOTAL!R66+[3]TOTAL!R66+[4]TOTAL!R66+[5]TOTAL!R66+[6]TOTAL!R66+[7]TOTAL!R66+[8]TOTAL!R66+[9]TOTAL!R66+[10]TOTAL!R66+[11]TOTAL!R66+[12]TOTAL!R66+[13]TOTAL!R66+[14]TOTAL!R66+[15]TOTAL!R66+[16]TOTAL!R66+[17]TOTAL!R66+[18]TOTAL!R66+[19]TOTAL!R66+[20]TOTAL!R66+[21]TOTAL!R66+[22]TOTAL!R66</f>
        <v>0</v>
      </c>
      <c r="S66" s="141">
        <f>[1]TOTAL!S66+[2]TOTAL!S66+[3]TOTAL!S66+[4]TOTAL!S66+[5]TOTAL!S66+[6]TOTAL!S66+[7]TOTAL!S66+[8]TOTAL!S66+[9]TOTAL!S66+[10]TOTAL!S66+[11]TOTAL!S66+[12]TOTAL!S66+[13]TOTAL!S66+[14]TOTAL!S66+[15]TOTAL!S66+[16]TOTAL!S66+[17]TOTAL!S66+[18]TOTAL!S66+[19]TOTAL!S66+[20]TOTAL!S66+[21]TOTAL!S66+[22]TOTAL!S66</f>
        <v>0</v>
      </c>
      <c r="T66" s="143">
        <f t="shared" si="12"/>
        <v>0</v>
      </c>
      <c r="U66" s="11">
        <f t="shared" si="13"/>
        <v>-0.05</v>
      </c>
      <c r="V66" s="11">
        <f t="shared" si="14"/>
        <v>0</v>
      </c>
      <c r="W66" s="11">
        <f t="shared" si="15"/>
        <v>0</v>
      </c>
      <c r="X66" s="11">
        <f t="shared" si="16"/>
        <v>0</v>
      </c>
      <c r="Y66" s="11">
        <f t="shared" si="17"/>
        <v>0</v>
      </c>
      <c r="Z66" s="11">
        <f t="shared" si="18"/>
        <v>0</v>
      </c>
      <c r="AA66" s="11">
        <f t="shared" si="19"/>
        <v>0</v>
      </c>
      <c r="AB66" s="11">
        <f t="shared" si="20"/>
        <v>0</v>
      </c>
      <c r="AC66" s="11">
        <f t="shared" si="21"/>
        <v>0</v>
      </c>
      <c r="AD66" s="11">
        <f t="shared" si="22"/>
        <v>0</v>
      </c>
      <c r="AE66" s="16">
        <f t="shared" si="23"/>
        <v>0</v>
      </c>
      <c r="AF66" s="30"/>
    </row>
    <row r="67" spans="1:32" ht="21.75" customHeight="1" x14ac:dyDescent="0.25">
      <c r="A67" s="48">
        <v>58</v>
      </c>
      <c r="B67" s="49" t="s">
        <v>88</v>
      </c>
      <c r="C67" s="20" t="s">
        <v>73</v>
      </c>
      <c r="D67" s="50"/>
      <c r="E67" s="50"/>
      <c r="F67" s="59"/>
      <c r="G67" s="15">
        <f>[1]TOTAL!G67+[2]TOTAL!G67+[3]TOTAL!G67+[4]TOTAL!G67+[5]TOTAL!G67+[6]TOTAL!G67+[7]TOTAL!G67+[8]TOTAL!G67+[9]TOTAL!G67+[10]TOTAL!G67+[11]TOTAL!G67+[12]TOTAL!G67+[13]TOTAL!G67+[14]TOTAL!G67+[15]TOTAL!G67+[16]TOTAL!G67+[17]TOTAL!G67+[18]TOTAL!G67+[19]TOTAL!G67+[20]TOTAL!G67+[21]TOTAL!G67+[22]TOTAL!G67</f>
        <v>1.25</v>
      </c>
      <c r="H67" s="8">
        <f>[1]TOTAL!H67+[2]TOTAL!H67+[3]TOTAL!H67+[4]TOTAL!H67+[5]TOTAL!H67+[6]TOTAL!H67+[7]TOTAL!H67+[8]TOTAL!H67+[9]TOTAL!H67+[10]TOTAL!H67+[11]TOTAL!H67+[12]TOTAL!H67+[13]TOTAL!H67+[14]TOTAL!H67+[15]TOTAL!H67+[16]TOTAL!H67+[17]TOTAL!H67+[18]TOTAL!H67+[19]TOTAL!H67+[20]TOTAL!H67+[21]TOTAL!H67+[22]TOTAL!H67</f>
        <v>1.25</v>
      </c>
      <c r="I67" s="8">
        <f>[1]TOTAL!I67+[2]TOTAL!I67+[3]TOTAL!I67+[4]TOTAL!I67+[5]TOTAL!I67+[6]TOTAL!I67+[7]TOTAL!I67+[8]TOTAL!I67+[9]TOTAL!I67+[10]TOTAL!I67+[11]TOTAL!I67+[12]TOTAL!I67+[13]TOTAL!I67+[14]TOTAL!I67+[15]TOTAL!I67+[16]TOTAL!I67+[17]TOTAL!I67+[18]TOTAL!I67+[19]TOTAL!I67+[20]TOTAL!I67+[21]TOTAL!I67+[22]TOTAL!I67</f>
        <v>0</v>
      </c>
      <c r="J67" s="8">
        <f>[1]TOTAL!J67+[2]TOTAL!J67+[3]TOTAL!J67+[4]TOTAL!J67+[5]TOTAL!J67+[6]TOTAL!J67+[7]TOTAL!J67+[8]TOTAL!J67+[9]TOTAL!J67+[10]TOTAL!J67+[11]TOTAL!J67+[12]TOTAL!J67+[13]TOTAL!J67+[14]TOTAL!J67+[15]TOTAL!J67+[16]TOTAL!J67+[17]TOTAL!J67+[18]TOTAL!J67+[19]TOTAL!J67+[20]TOTAL!J67+[21]TOTAL!J67+[22]TOTAL!J67</f>
        <v>0</v>
      </c>
      <c r="K67" s="8">
        <f>[1]TOTAL!K67+[2]TOTAL!K67+[3]TOTAL!K67+[4]TOTAL!K67+[5]TOTAL!K67+[6]TOTAL!K67+[7]TOTAL!K67+[8]TOTAL!K67+[9]TOTAL!K67+[10]TOTAL!K67+[11]TOTAL!K67+[12]TOTAL!K67+[13]TOTAL!K67+[14]TOTAL!K67+[15]TOTAL!K67+[16]TOTAL!K67+[17]TOTAL!K67+[18]TOTAL!K67+[19]TOTAL!K67+[20]TOTAL!K67+[21]TOTAL!K67+[22]TOTAL!K67</f>
        <v>0</v>
      </c>
      <c r="L67" s="8">
        <f>[1]TOTAL!L67+[2]TOTAL!L67+[3]TOTAL!L67+[4]TOTAL!L67+[5]TOTAL!L67+[6]TOTAL!L67+[7]TOTAL!L67+[8]TOTAL!L67+[9]TOTAL!L67+[10]TOTAL!L67+[11]TOTAL!L67+[12]TOTAL!L67+[13]TOTAL!L67+[14]TOTAL!L67+[15]TOTAL!L67+[16]TOTAL!L67+[17]TOTAL!L67+[18]TOTAL!L67+[19]TOTAL!L67+[20]TOTAL!L67+[21]TOTAL!L67+[22]TOTAL!L67</f>
        <v>0</v>
      </c>
      <c r="M67" s="8">
        <f>[1]TOTAL!M67+[2]TOTAL!M67+[3]TOTAL!M67+[4]TOTAL!M67+[5]TOTAL!M67+[6]TOTAL!M67+[7]TOTAL!M67+[8]TOTAL!M67+[9]TOTAL!M67+[10]TOTAL!M67+[11]TOTAL!M67+[12]TOTAL!M67+[13]TOTAL!M67+[14]TOTAL!M67+[15]TOTAL!M67+[16]TOTAL!M67+[17]TOTAL!M67+[18]TOTAL!M67+[19]TOTAL!M67+[20]TOTAL!M67+[21]TOTAL!M67+[22]TOTAL!M67</f>
        <v>0</v>
      </c>
      <c r="N67" s="8">
        <f>[1]TOTAL!N67+[2]TOTAL!N67+[3]TOTAL!N67+[4]TOTAL!N67+[5]TOTAL!N67+[6]TOTAL!N67+[7]TOTAL!N67+[8]TOTAL!N67+[9]TOTAL!N67+[10]TOTAL!N67+[11]TOTAL!N67+[12]TOTAL!N67+[13]TOTAL!N67+[14]TOTAL!N67+[15]TOTAL!N67+[16]TOTAL!N67+[17]TOTAL!N67+[18]TOTAL!N67+[19]TOTAL!N67+[20]TOTAL!N67+[21]TOTAL!N67+[22]TOTAL!N67</f>
        <v>0</v>
      </c>
      <c r="O67" s="8">
        <f>[1]TOTAL!O67+[2]TOTAL!O67+[3]TOTAL!O67+[4]TOTAL!O67+[5]TOTAL!O67+[6]TOTAL!O67+[7]TOTAL!O67+[8]TOTAL!O67+[9]TOTAL!O67+[10]TOTAL!O67+[11]TOTAL!O67+[12]TOTAL!O67+[13]TOTAL!O67+[14]TOTAL!O67+[15]TOTAL!O67+[16]TOTAL!O67+[17]TOTAL!O67+[18]TOTAL!O67+[19]TOTAL!O67+[20]TOTAL!O67+[21]TOTAL!O67+[22]TOTAL!O67</f>
        <v>0</v>
      </c>
      <c r="P67" s="8">
        <f>[1]TOTAL!P67+[2]TOTAL!P67+[3]TOTAL!P67+[4]TOTAL!P67+[5]TOTAL!P67+[6]TOTAL!P67+[7]TOTAL!P67+[8]TOTAL!P67+[9]TOTAL!P67+[10]TOTAL!P67+[11]TOTAL!P67+[12]TOTAL!P67+[13]TOTAL!P67+[14]TOTAL!P67+[15]TOTAL!P67+[16]TOTAL!P67+[17]TOTAL!P67+[18]TOTAL!P67+[19]TOTAL!P67+[20]TOTAL!P67+[21]TOTAL!P67+[22]TOTAL!P67</f>
        <v>0</v>
      </c>
      <c r="Q67" s="8">
        <f>[1]TOTAL!Q67+[2]TOTAL!Q67+[3]TOTAL!Q67+[4]TOTAL!Q67+[5]TOTAL!Q67+[6]TOTAL!Q67+[7]TOTAL!Q67+[8]TOTAL!Q67+[9]TOTAL!Q67+[10]TOTAL!Q67+[11]TOTAL!Q67+[12]TOTAL!Q67+[13]TOTAL!Q67+[14]TOTAL!Q67+[15]TOTAL!Q67+[16]TOTAL!Q67+[17]TOTAL!Q67+[18]TOTAL!Q67+[19]TOTAL!Q67+[20]TOTAL!Q67+[21]TOTAL!Q67+[22]TOTAL!Q67</f>
        <v>0</v>
      </c>
      <c r="R67" s="8">
        <f>[1]TOTAL!R67+[2]TOTAL!R67+[3]TOTAL!R67+[4]TOTAL!R67+[5]TOTAL!R67+[6]TOTAL!R67+[7]TOTAL!R67+[8]TOTAL!R67+[9]TOTAL!R67+[10]TOTAL!R67+[11]TOTAL!R67+[12]TOTAL!R67+[13]TOTAL!R67+[14]TOTAL!R67+[15]TOTAL!R67+[16]TOTAL!R67+[17]TOTAL!R67+[18]TOTAL!R67+[19]TOTAL!R67+[20]TOTAL!R67+[21]TOTAL!R67+[22]TOTAL!R67</f>
        <v>0</v>
      </c>
      <c r="S67" s="141">
        <f>[1]TOTAL!S67+[2]TOTAL!S67+[3]TOTAL!S67+[4]TOTAL!S67+[5]TOTAL!S67+[6]TOTAL!S67+[7]TOTAL!S67+[8]TOTAL!S67+[9]TOTAL!S67+[10]TOTAL!S67+[11]TOTAL!S67+[12]TOTAL!S67+[13]TOTAL!S67+[14]TOTAL!S67+[15]TOTAL!S67+[16]TOTAL!S67+[17]TOTAL!S67+[18]TOTAL!S67+[19]TOTAL!S67+[20]TOTAL!S67+[21]TOTAL!S67+[22]TOTAL!S67</f>
        <v>0</v>
      </c>
      <c r="T67" s="143">
        <f t="shared" si="12"/>
        <v>0</v>
      </c>
      <c r="U67" s="11">
        <f t="shared" si="13"/>
        <v>-1.25</v>
      </c>
      <c r="V67" s="11">
        <f t="shared" si="14"/>
        <v>0</v>
      </c>
      <c r="W67" s="11">
        <f t="shared" si="15"/>
        <v>0</v>
      </c>
      <c r="X67" s="11">
        <f t="shared" si="16"/>
        <v>0</v>
      </c>
      <c r="Y67" s="11">
        <f t="shared" si="17"/>
        <v>0</v>
      </c>
      <c r="Z67" s="11">
        <f t="shared" si="18"/>
        <v>0</v>
      </c>
      <c r="AA67" s="11">
        <f t="shared" si="19"/>
        <v>0</v>
      </c>
      <c r="AB67" s="11">
        <f t="shared" si="20"/>
        <v>0</v>
      </c>
      <c r="AC67" s="11">
        <f t="shared" si="21"/>
        <v>0</v>
      </c>
      <c r="AD67" s="11">
        <f t="shared" si="22"/>
        <v>0</v>
      </c>
      <c r="AE67" s="16">
        <f t="shared" si="23"/>
        <v>0</v>
      </c>
      <c r="AF67" s="30"/>
    </row>
    <row r="68" spans="1:32" ht="21.75" customHeight="1" x14ac:dyDescent="0.25">
      <c r="A68" s="48">
        <v>59</v>
      </c>
      <c r="B68" s="49" t="s">
        <v>89</v>
      </c>
      <c r="C68" s="20" t="s">
        <v>73</v>
      </c>
      <c r="D68" s="50"/>
      <c r="E68" s="50"/>
      <c r="F68" s="59"/>
      <c r="G68" s="15">
        <f>[1]TOTAL!G68+[2]TOTAL!G68+[3]TOTAL!G68+[4]TOTAL!G68+[5]TOTAL!G68+[6]TOTAL!G68+[7]TOTAL!G68+[8]TOTAL!G68+[9]TOTAL!G68+[10]TOTAL!G68+[11]TOTAL!G68+[12]TOTAL!G68+[13]TOTAL!G68+[14]TOTAL!G68+[15]TOTAL!G68+[16]TOTAL!G68+[17]TOTAL!G68+[18]TOTAL!G68+[19]TOTAL!G68+[20]TOTAL!G68+[21]TOTAL!G68+[22]TOTAL!G68</f>
        <v>2.5</v>
      </c>
      <c r="H68" s="8">
        <f>[1]TOTAL!H68+[2]TOTAL!H68+[3]TOTAL!H68+[4]TOTAL!H68+[5]TOTAL!H68+[6]TOTAL!H68+[7]TOTAL!H68+[8]TOTAL!H68+[9]TOTAL!H68+[10]TOTAL!H68+[11]TOTAL!H68+[12]TOTAL!H68+[13]TOTAL!H68+[14]TOTAL!H68+[15]TOTAL!H68+[16]TOTAL!H68+[17]TOTAL!H68+[18]TOTAL!H68+[19]TOTAL!H68+[20]TOTAL!H68+[21]TOTAL!H68+[22]TOTAL!H68</f>
        <v>2.5</v>
      </c>
      <c r="I68" s="8">
        <f>[1]TOTAL!I68+[2]TOTAL!I68+[3]TOTAL!I68+[4]TOTAL!I68+[5]TOTAL!I68+[6]TOTAL!I68+[7]TOTAL!I68+[8]TOTAL!I68+[9]TOTAL!I68+[10]TOTAL!I68+[11]TOTAL!I68+[12]TOTAL!I68+[13]TOTAL!I68+[14]TOTAL!I68+[15]TOTAL!I68+[16]TOTAL!I68+[17]TOTAL!I68+[18]TOTAL!I68+[19]TOTAL!I68+[20]TOTAL!I68+[21]TOTAL!I68+[22]TOTAL!I68</f>
        <v>0</v>
      </c>
      <c r="J68" s="8">
        <f>[1]TOTAL!J68+[2]TOTAL!J68+[3]TOTAL!J68+[4]TOTAL!J68+[5]TOTAL!J68+[6]TOTAL!J68+[7]TOTAL!J68+[8]TOTAL!J68+[9]TOTAL!J68+[10]TOTAL!J68+[11]TOTAL!J68+[12]TOTAL!J68+[13]TOTAL!J68+[14]TOTAL!J68+[15]TOTAL!J68+[16]TOTAL!J68+[17]TOTAL!J68+[18]TOTAL!J68+[19]TOTAL!J68+[20]TOTAL!J68+[21]TOTAL!J68+[22]TOTAL!J68</f>
        <v>0</v>
      </c>
      <c r="K68" s="8">
        <f>[1]TOTAL!K68+[2]TOTAL!K68+[3]TOTAL!K68+[4]TOTAL!K68+[5]TOTAL!K68+[6]TOTAL!K68+[7]TOTAL!K68+[8]TOTAL!K68+[9]TOTAL!K68+[10]TOTAL!K68+[11]TOTAL!K68+[12]TOTAL!K68+[13]TOTAL!K68+[14]TOTAL!K68+[15]TOTAL!K68+[16]TOTAL!K68+[17]TOTAL!K68+[18]TOTAL!K68+[19]TOTAL!K68+[20]TOTAL!K68+[21]TOTAL!K68+[22]TOTAL!K68</f>
        <v>0</v>
      </c>
      <c r="L68" s="8">
        <f>[1]TOTAL!L68+[2]TOTAL!L68+[3]TOTAL!L68+[4]TOTAL!L68+[5]TOTAL!L68+[6]TOTAL!L68+[7]TOTAL!L68+[8]TOTAL!L68+[9]TOTAL!L68+[10]TOTAL!L68+[11]TOTAL!L68+[12]TOTAL!L68+[13]TOTAL!L68+[14]TOTAL!L68+[15]TOTAL!L68+[16]TOTAL!L68+[17]TOTAL!L68+[18]TOTAL!L68+[19]TOTAL!L68+[20]TOTAL!L68+[21]TOTAL!L68+[22]TOTAL!L68</f>
        <v>0</v>
      </c>
      <c r="M68" s="8">
        <f>[1]TOTAL!M68+[2]TOTAL!M68+[3]TOTAL!M68+[4]TOTAL!M68+[5]TOTAL!M68+[6]TOTAL!M68+[7]TOTAL!M68+[8]TOTAL!M68+[9]TOTAL!M68+[10]TOTAL!M68+[11]TOTAL!M68+[12]TOTAL!M68+[13]TOTAL!M68+[14]TOTAL!M68+[15]TOTAL!M68+[16]TOTAL!M68+[17]TOTAL!M68+[18]TOTAL!M68+[19]TOTAL!M68+[20]TOTAL!M68+[21]TOTAL!M68+[22]TOTAL!M68</f>
        <v>0</v>
      </c>
      <c r="N68" s="8">
        <f>[1]TOTAL!N68+[2]TOTAL!N68+[3]TOTAL!N68+[4]TOTAL!N68+[5]TOTAL!N68+[6]TOTAL!N68+[7]TOTAL!N68+[8]TOTAL!N68+[9]TOTAL!N68+[10]TOTAL!N68+[11]TOTAL!N68+[12]TOTAL!N68+[13]TOTAL!N68+[14]TOTAL!N68+[15]TOTAL!N68+[16]TOTAL!N68+[17]TOTAL!N68+[18]TOTAL!N68+[19]TOTAL!N68+[20]TOTAL!N68+[21]TOTAL!N68+[22]TOTAL!N68</f>
        <v>0</v>
      </c>
      <c r="O68" s="8">
        <f>[1]TOTAL!O68+[2]TOTAL!O68+[3]TOTAL!O68+[4]TOTAL!O68+[5]TOTAL!O68+[6]TOTAL!O68+[7]TOTAL!O68+[8]TOTAL!O68+[9]TOTAL!O68+[10]TOTAL!O68+[11]TOTAL!O68+[12]TOTAL!O68+[13]TOTAL!O68+[14]TOTAL!O68+[15]TOTAL!O68+[16]TOTAL!O68+[17]TOTAL!O68+[18]TOTAL!O68+[19]TOTAL!O68+[20]TOTAL!O68+[21]TOTAL!O68+[22]TOTAL!O68</f>
        <v>0</v>
      </c>
      <c r="P68" s="8">
        <f>[1]TOTAL!P68+[2]TOTAL!P68+[3]TOTAL!P68+[4]TOTAL!P68+[5]TOTAL!P68+[6]TOTAL!P68+[7]TOTAL!P68+[8]TOTAL!P68+[9]TOTAL!P68+[10]TOTAL!P68+[11]TOTAL!P68+[12]TOTAL!P68+[13]TOTAL!P68+[14]TOTAL!P68+[15]TOTAL!P68+[16]TOTAL!P68+[17]TOTAL!P68+[18]TOTAL!P68+[19]TOTAL!P68+[20]TOTAL!P68+[21]TOTAL!P68+[22]TOTAL!P68</f>
        <v>0</v>
      </c>
      <c r="Q68" s="8">
        <f>[1]TOTAL!Q68+[2]TOTAL!Q68+[3]TOTAL!Q68+[4]TOTAL!Q68+[5]TOTAL!Q68+[6]TOTAL!Q68+[7]TOTAL!Q68+[8]TOTAL!Q68+[9]TOTAL!Q68+[10]TOTAL!Q68+[11]TOTAL!Q68+[12]TOTAL!Q68+[13]TOTAL!Q68+[14]TOTAL!Q68+[15]TOTAL!Q68+[16]TOTAL!Q68+[17]TOTAL!Q68+[18]TOTAL!Q68+[19]TOTAL!Q68+[20]TOTAL!Q68+[21]TOTAL!Q68+[22]TOTAL!Q68</f>
        <v>0</v>
      </c>
      <c r="R68" s="8">
        <f>[1]TOTAL!R68+[2]TOTAL!R68+[3]TOTAL!R68+[4]TOTAL!R68+[5]TOTAL!R68+[6]TOTAL!R68+[7]TOTAL!R68+[8]TOTAL!R68+[9]TOTAL!R68+[10]TOTAL!R68+[11]TOTAL!R68+[12]TOTAL!R68+[13]TOTAL!R68+[14]TOTAL!R68+[15]TOTAL!R68+[16]TOTAL!R68+[17]TOTAL!R68+[18]TOTAL!R68+[19]TOTAL!R68+[20]TOTAL!R68+[21]TOTAL!R68+[22]TOTAL!R68</f>
        <v>0</v>
      </c>
      <c r="S68" s="141">
        <f>[1]TOTAL!S68+[2]TOTAL!S68+[3]TOTAL!S68+[4]TOTAL!S68+[5]TOTAL!S68+[6]TOTAL!S68+[7]TOTAL!S68+[8]TOTAL!S68+[9]TOTAL!S68+[10]TOTAL!S68+[11]TOTAL!S68+[12]TOTAL!S68+[13]TOTAL!S68+[14]TOTAL!S68+[15]TOTAL!S68+[16]TOTAL!S68+[17]TOTAL!S68+[18]TOTAL!S68+[19]TOTAL!S68+[20]TOTAL!S68+[21]TOTAL!S68+[22]TOTAL!S68</f>
        <v>0</v>
      </c>
      <c r="T68" s="143">
        <f t="shared" si="12"/>
        <v>0</v>
      </c>
      <c r="U68" s="11">
        <f t="shared" si="13"/>
        <v>-2.5</v>
      </c>
      <c r="V68" s="11">
        <f t="shared" si="14"/>
        <v>0</v>
      </c>
      <c r="W68" s="11">
        <f t="shared" si="15"/>
        <v>0</v>
      </c>
      <c r="X68" s="11">
        <f t="shared" si="16"/>
        <v>0</v>
      </c>
      <c r="Y68" s="11">
        <f t="shared" si="17"/>
        <v>0</v>
      </c>
      <c r="Z68" s="11">
        <f t="shared" si="18"/>
        <v>0</v>
      </c>
      <c r="AA68" s="11">
        <f t="shared" si="19"/>
        <v>0</v>
      </c>
      <c r="AB68" s="11">
        <f t="shared" si="20"/>
        <v>0</v>
      </c>
      <c r="AC68" s="11">
        <f t="shared" si="21"/>
        <v>0</v>
      </c>
      <c r="AD68" s="11">
        <f t="shared" si="22"/>
        <v>0</v>
      </c>
      <c r="AE68" s="16">
        <f t="shared" si="23"/>
        <v>0</v>
      </c>
      <c r="AF68" s="30"/>
    </row>
    <row r="69" spans="1:32" ht="21.75" customHeight="1" x14ac:dyDescent="0.25">
      <c r="A69" s="48">
        <v>60</v>
      </c>
      <c r="B69" s="49" t="s">
        <v>90</v>
      </c>
      <c r="C69" s="20" t="s">
        <v>73</v>
      </c>
      <c r="D69" s="50"/>
      <c r="E69" s="50"/>
      <c r="F69" s="59"/>
      <c r="G69" s="15">
        <f>[1]TOTAL!G69+[2]TOTAL!G69+[3]TOTAL!G69+[4]TOTAL!G69+[5]TOTAL!G69+[6]TOTAL!G69+[7]TOTAL!G69+[8]TOTAL!G69+[9]TOTAL!G69+[10]TOTAL!G69+[11]TOTAL!G69+[12]TOTAL!G69+[13]TOTAL!G69+[14]TOTAL!G69+[15]TOTAL!G69+[16]TOTAL!G69+[17]TOTAL!G69+[18]TOTAL!G69+[19]TOTAL!G69+[20]TOTAL!G69+[21]TOTAL!G69+[22]TOTAL!G69</f>
        <v>0.41</v>
      </c>
      <c r="H69" s="8">
        <f>[1]TOTAL!H69+[2]TOTAL!H69+[3]TOTAL!H69+[4]TOTAL!H69+[5]TOTAL!H69+[6]TOTAL!H69+[7]TOTAL!H69+[8]TOTAL!H69+[9]TOTAL!H69+[10]TOTAL!H69+[11]TOTAL!H69+[12]TOTAL!H69+[13]TOTAL!H69+[14]TOTAL!H69+[15]TOTAL!H69+[16]TOTAL!H69+[17]TOTAL!H69+[18]TOTAL!H69+[19]TOTAL!H69+[20]TOTAL!H69+[21]TOTAL!H69+[22]TOTAL!H69</f>
        <v>0.41</v>
      </c>
      <c r="I69" s="8">
        <f>[1]TOTAL!I69+[2]TOTAL!I69+[3]TOTAL!I69+[4]TOTAL!I69+[5]TOTAL!I69+[6]TOTAL!I69+[7]TOTAL!I69+[8]TOTAL!I69+[9]TOTAL!I69+[10]TOTAL!I69+[11]TOTAL!I69+[12]TOTAL!I69+[13]TOTAL!I69+[14]TOTAL!I69+[15]TOTAL!I69+[16]TOTAL!I69+[17]TOTAL!I69+[18]TOTAL!I69+[19]TOTAL!I69+[20]TOTAL!I69+[21]TOTAL!I69+[22]TOTAL!I69</f>
        <v>0</v>
      </c>
      <c r="J69" s="8">
        <f>[1]TOTAL!J69+[2]TOTAL!J69+[3]TOTAL!J69+[4]TOTAL!J69+[5]TOTAL!J69+[6]TOTAL!J69+[7]TOTAL!J69+[8]TOTAL!J69+[9]TOTAL!J69+[10]TOTAL!J69+[11]TOTAL!J69+[12]TOTAL!J69+[13]TOTAL!J69+[14]TOTAL!J69+[15]TOTAL!J69+[16]TOTAL!J69+[17]TOTAL!J69+[18]TOTAL!J69+[19]TOTAL!J69+[20]TOTAL!J69+[21]TOTAL!J69+[22]TOTAL!J69</f>
        <v>0</v>
      </c>
      <c r="K69" s="8">
        <f>[1]TOTAL!K69+[2]TOTAL!K69+[3]TOTAL!K69+[4]TOTAL!K69+[5]TOTAL!K69+[6]TOTAL!K69+[7]TOTAL!K69+[8]TOTAL!K69+[9]TOTAL!K69+[10]TOTAL!K69+[11]TOTAL!K69+[12]TOTAL!K69+[13]TOTAL!K69+[14]TOTAL!K69+[15]TOTAL!K69+[16]TOTAL!K69+[17]TOTAL!K69+[18]TOTAL!K69+[19]TOTAL!K69+[20]TOTAL!K69+[21]TOTAL!K69+[22]TOTAL!K69</f>
        <v>0</v>
      </c>
      <c r="L69" s="8">
        <f>[1]TOTAL!L69+[2]TOTAL!L69+[3]TOTAL!L69+[4]TOTAL!L69+[5]TOTAL!L69+[6]TOTAL!L69+[7]TOTAL!L69+[8]TOTAL!L69+[9]TOTAL!L69+[10]TOTAL!L69+[11]TOTAL!L69+[12]TOTAL!L69+[13]TOTAL!L69+[14]TOTAL!L69+[15]TOTAL!L69+[16]TOTAL!L69+[17]TOTAL!L69+[18]TOTAL!L69+[19]TOTAL!L69+[20]TOTAL!L69+[21]TOTAL!L69+[22]TOTAL!L69</f>
        <v>0</v>
      </c>
      <c r="M69" s="8">
        <f>[1]TOTAL!M69+[2]TOTAL!M69+[3]TOTAL!M69+[4]TOTAL!M69+[5]TOTAL!M69+[6]TOTAL!M69+[7]TOTAL!M69+[8]TOTAL!M69+[9]TOTAL!M69+[10]TOTAL!M69+[11]TOTAL!M69+[12]TOTAL!M69+[13]TOTAL!M69+[14]TOTAL!M69+[15]TOTAL!M69+[16]TOTAL!M69+[17]TOTAL!M69+[18]TOTAL!M69+[19]TOTAL!M69+[20]TOTAL!M69+[21]TOTAL!M69+[22]TOTAL!M69</f>
        <v>0</v>
      </c>
      <c r="N69" s="8">
        <f>[1]TOTAL!N69+[2]TOTAL!N69+[3]TOTAL!N69+[4]TOTAL!N69+[5]TOTAL!N69+[6]TOTAL!N69+[7]TOTAL!N69+[8]TOTAL!N69+[9]TOTAL!N69+[10]TOTAL!N69+[11]TOTAL!N69+[12]TOTAL!N69+[13]TOTAL!N69+[14]TOTAL!N69+[15]TOTAL!N69+[16]TOTAL!N69+[17]TOTAL!N69+[18]TOTAL!N69+[19]TOTAL!N69+[20]TOTAL!N69+[21]TOTAL!N69+[22]TOTAL!N69</f>
        <v>0</v>
      </c>
      <c r="O69" s="8">
        <f>[1]TOTAL!O69+[2]TOTAL!O69+[3]TOTAL!O69+[4]TOTAL!O69+[5]TOTAL!O69+[6]TOTAL!O69+[7]TOTAL!O69+[8]TOTAL!O69+[9]TOTAL!O69+[10]TOTAL!O69+[11]TOTAL!O69+[12]TOTAL!O69+[13]TOTAL!O69+[14]TOTAL!O69+[15]TOTAL!O69+[16]TOTAL!O69+[17]TOTAL!O69+[18]TOTAL!O69+[19]TOTAL!O69+[20]TOTAL!O69+[21]TOTAL!O69+[22]TOTAL!O69</f>
        <v>0</v>
      </c>
      <c r="P69" s="8">
        <f>[1]TOTAL!P69+[2]TOTAL!P69+[3]TOTAL!P69+[4]TOTAL!P69+[5]TOTAL!P69+[6]TOTAL!P69+[7]TOTAL!P69+[8]TOTAL!P69+[9]TOTAL!P69+[10]TOTAL!P69+[11]TOTAL!P69+[12]TOTAL!P69+[13]TOTAL!P69+[14]TOTAL!P69+[15]TOTAL!P69+[16]TOTAL!P69+[17]TOTAL!P69+[18]TOTAL!P69+[19]TOTAL!P69+[20]TOTAL!P69+[21]TOTAL!P69+[22]TOTAL!P69</f>
        <v>0</v>
      </c>
      <c r="Q69" s="8">
        <f>[1]TOTAL!Q69+[2]TOTAL!Q69+[3]TOTAL!Q69+[4]TOTAL!Q69+[5]TOTAL!Q69+[6]TOTAL!Q69+[7]TOTAL!Q69+[8]TOTAL!Q69+[9]TOTAL!Q69+[10]TOTAL!Q69+[11]TOTAL!Q69+[12]TOTAL!Q69+[13]TOTAL!Q69+[14]TOTAL!Q69+[15]TOTAL!Q69+[16]TOTAL!Q69+[17]TOTAL!Q69+[18]TOTAL!Q69+[19]TOTAL!Q69+[20]TOTAL!Q69+[21]TOTAL!Q69+[22]TOTAL!Q69</f>
        <v>0</v>
      </c>
      <c r="R69" s="8">
        <f>[1]TOTAL!R69+[2]TOTAL!R69+[3]TOTAL!R69+[4]TOTAL!R69+[5]TOTAL!R69+[6]TOTAL!R69+[7]TOTAL!R69+[8]TOTAL!R69+[9]TOTAL!R69+[10]TOTAL!R69+[11]TOTAL!R69+[12]TOTAL!R69+[13]TOTAL!R69+[14]TOTAL!R69+[15]TOTAL!R69+[16]TOTAL!R69+[17]TOTAL!R69+[18]TOTAL!R69+[19]TOTAL!R69+[20]TOTAL!R69+[21]TOTAL!R69+[22]TOTAL!R69</f>
        <v>0</v>
      </c>
      <c r="S69" s="141">
        <f>[1]TOTAL!S69+[2]TOTAL!S69+[3]TOTAL!S69+[4]TOTAL!S69+[5]TOTAL!S69+[6]TOTAL!S69+[7]TOTAL!S69+[8]TOTAL!S69+[9]TOTAL!S69+[10]TOTAL!S69+[11]TOTAL!S69+[12]TOTAL!S69+[13]TOTAL!S69+[14]TOTAL!S69+[15]TOTAL!S69+[16]TOTAL!S69+[17]TOTAL!S69+[18]TOTAL!S69+[19]TOTAL!S69+[20]TOTAL!S69+[21]TOTAL!S69+[22]TOTAL!S69</f>
        <v>0</v>
      </c>
      <c r="T69" s="143">
        <f t="shared" si="12"/>
        <v>0</v>
      </c>
      <c r="U69" s="11">
        <f t="shared" si="13"/>
        <v>-0.41</v>
      </c>
      <c r="V69" s="11">
        <f t="shared" si="14"/>
        <v>0</v>
      </c>
      <c r="W69" s="11">
        <f t="shared" si="15"/>
        <v>0</v>
      </c>
      <c r="X69" s="11">
        <f t="shared" si="16"/>
        <v>0</v>
      </c>
      <c r="Y69" s="11">
        <f t="shared" si="17"/>
        <v>0</v>
      </c>
      <c r="Z69" s="11">
        <f t="shared" si="18"/>
        <v>0</v>
      </c>
      <c r="AA69" s="11">
        <f t="shared" si="19"/>
        <v>0</v>
      </c>
      <c r="AB69" s="11">
        <f t="shared" si="20"/>
        <v>0</v>
      </c>
      <c r="AC69" s="11">
        <f t="shared" si="21"/>
        <v>0</v>
      </c>
      <c r="AD69" s="11">
        <f t="shared" si="22"/>
        <v>0</v>
      </c>
      <c r="AE69" s="16">
        <f t="shared" si="23"/>
        <v>0</v>
      </c>
      <c r="AF69" s="30"/>
    </row>
    <row r="70" spans="1:32" ht="21.75" customHeight="1" x14ac:dyDescent="0.25">
      <c r="A70" s="48">
        <v>61</v>
      </c>
      <c r="B70" s="49" t="s">
        <v>91</v>
      </c>
      <c r="C70" s="20" t="s">
        <v>73</v>
      </c>
      <c r="D70" s="50"/>
      <c r="E70" s="50"/>
      <c r="F70" s="59"/>
      <c r="G70" s="15">
        <f>[1]TOTAL!G70+[2]TOTAL!G70+[3]TOTAL!G70+[4]TOTAL!G70+[5]TOTAL!G70+[6]TOTAL!G70+[7]TOTAL!G70+[8]TOTAL!G70+[9]TOTAL!G70+[10]TOTAL!G70+[11]TOTAL!G70+[12]TOTAL!G70+[13]TOTAL!G70+[14]TOTAL!G70+[15]TOTAL!G70+[16]TOTAL!G70+[17]TOTAL!G70+[18]TOTAL!G70+[19]TOTAL!G70+[20]TOTAL!G70+[21]TOTAL!G70+[22]TOTAL!G70</f>
        <v>0</v>
      </c>
      <c r="H70" s="8">
        <f>[1]TOTAL!H70+[2]TOTAL!H70+[3]TOTAL!H70+[4]TOTAL!H70+[5]TOTAL!H70+[6]TOTAL!H70+[7]TOTAL!H70+[8]TOTAL!H70+[9]TOTAL!H70+[10]TOTAL!H70+[11]TOTAL!H70+[12]TOTAL!H70+[13]TOTAL!H70+[14]TOTAL!H70+[15]TOTAL!H70+[16]TOTAL!H70+[17]TOTAL!H70+[18]TOTAL!H70+[19]TOTAL!H70+[20]TOTAL!H70+[21]TOTAL!H70+[22]TOTAL!H70</f>
        <v>0</v>
      </c>
      <c r="I70" s="8">
        <f>[1]TOTAL!I70+[2]TOTAL!I70+[3]TOTAL!I70+[4]TOTAL!I70+[5]TOTAL!I70+[6]TOTAL!I70+[7]TOTAL!I70+[8]TOTAL!I70+[9]TOTAL!I70+[10]TOTAL!I70+[11]TOTAL!I70+[12]TOTAL!I70+[13]TOTAL!I70+[14]TOTAL!I70+[15]TOTAL!I70+[16]TOTAL!I70+[17]TOTAL!I70+[18]TOTAL!I70+[19]TOTAL!I70+[20]TOTAL!I70+[21]TOTAL!I70+[22]TOTAL!I70</f>
        <v>0</v>
      </c>
      <c r="J70" s="8">
        <f>[1]TOTAL!J70+[2]TOTAL!J70+[3]TOTAL!J70+[4]TOTAL!J70+[5]TOTAL!J70+[6]TOTAL!J70+[7]TOTAL!J70+[8]TOTAL!J70+[9]TOTAL!J70+[10]TOTAL!J70+[11]TOTAL!J70+[12]TOTAL!J70+[13]TOTAL!J70+[14]TOTAL!J70+[15]TOTAL!J70+[16]TOTAL!J70+[17]TOTAL!J70+[18]TOTAL!J70+[19]TOTAL!J70+[20]TOTAL!J70+[21]TOTAL!J70+[22]TOTAL!J70</f>
        <v>0</v>
      </c>
      <c r="K70" s="8">
        <f>[1]TOTAL!K70+[2]TOTAL!K70+[3]TOTAL!K70+[4]TOTAL!K70+[5]TOTAL!K70+[6]TOTAL!K70+[7]TOTAL!K70+[8]TOTAL!K70+[9]TOTAL!K70+[10]TOTAL!K70+[11]TOTAL!K70+[12]TOTAL!K70+[13]TOTAL!K70+[14]TOTAL!K70+[15]TOTAL!K70+[16]TOTAL!K70+[17]TOTAL!K70+[18]TOTAL!K70+[19]TOTAL!K70+[20]TOTAL!K70+[21]TOTAL!K70+[22]TOTAL!K70</f>
        <v>0</v>
      </c>
      <c r="L70" s="8">
        <f>[1]TOTAL!L70+[2]TOTAL!L70+[3]TOTAL!L70+[4]TOTAL!L70+[5]TOTAL!L70+[6]TOTAL!L70+[7]TOTAL!L70+[8]TOTAL!L70+[9]TOTAL!L70+[10]TOTAL!L70+[11]TOTAL!L70+[12]TOTAL!L70+[13]TOTAL!L70+[14]TOTAL!L70+[15]TOTAL!L70+[16]TOTAL!L70+[17]TOTAL!L70+[18]TOTAL!L70+[19]TOTAL!L70+[20]TOTAL!L70+[21]TOTAL!L70+[22]TOTAL!L70</f>
        <v>0</v>
      </c>
      <c r="M70" s="8">
        <f>[1]TOTAL!M70+[2]TOTAL!M70+[3]TOTAL!M70+[4]TOTAL!M70+[5]TOTAL!M70+[6]TOTAL!M70+[7]TOTAL!M70+[8]TOTAL!M70+[9]TOTAL!M70+[10]TOTAL!M70+[11]TOTAL!M70+[12]TOTAL!M70+[13]TOTAL!M70+[14]TOTAL!M70+[15]TOTAL!M70+[16]TOTAL!M70+[17]TOTAL!M70+[18]TOTAL!M70+[19]TOTAL!M70+[20]TOTAL!M70+[21]TOTAL!M70+[22]TOTAL!M70</f>
        <v>0</v>
      </c>
      <c r="N70" s="8">
        <f>[1]TOTAL!N70+[2]TOTAL!N70+[3]TOTAL!N70+[4]TOTAL!N70+[5]TOTAL!N70+[6]TOTAL!N70+[7]TOTAL!N70+[8]TOTAL!N70+[9]TOTAL!N70+[10]TOTAL!N70+[11]TOTAL!N70+[12]TOTAL!N70+[13]TOTAL!N70+[14]TOTAL!N70+[15]TOTAL!N70+[16]TOTAL!N70+[17]TOTAL!N70+[18]TOTAL!N70+[19]TOTAL!N70+[20]TOTAL!N70+[21]TOTAL!N70+[22]TOTAL!N70</f>
        <v>0</v>
      </c>
      <c r="O70" s="8">
        <f>[1]TOTAL!O70+[2]TOTAL!O70+[3]TOTAL!O70+[4]TOTAL!O70+[5]TOTAL!O70+[6]TOTAL!O70+[7]TOTAL!O70+[8]TOTAL!O70+[9]TOTAL!O70+[10]TOTAL!O70+[11]TOTAL!O70+[12]TOTAL!O70+[13]TOTAL!O70+[14]TOTAL!O70+[15]TOTAL!O70+[16]TOTAL!O70+[17]TOTAL!O70+[18]TOTAL!O70+[19]TOTAL!O70+[20]TOTAL!O70+[21]TOTAL!O70+[22]TOTAL!O70</f>
        <v>0</v>
      </c>
      <c r="P70" s="8">
        <f>[1]TOTAL!P70+[2]TOTAL!P70+[3]TOTAL!P70+[4]TOTAL!P70+[5]TOTAL!P70+[6]TOTAL!P70+[7]TOTAL!P70+[8]TOTAL!P70+[9]TOTAL!P70+[10]TOTAL!P70+[11]TOTAL!P70+[12]TOTAL!P70+[13]TOTAL!P70+[14]TOTAL!P70+[15]TOTAL!P70+[16]TOTAL!P70+[17]TOTAL!P70+[18]TOTAL!P70+[19]TOTAL!P70+[20]TOTAL!P70+[21]TOTAL!P70+[22]TOTAL!P70</f>
        <v>0</v>
      </c>
      <c r="Q70" s="8">
        <f>[1]TOTAL!Q70+[2]TOTAL!Q70+[3]TOTAL!Q70+[4]TOTAL!Q70+[5]TOTAL!Q70+[6]TOTAL!Q70+[7]TOTAL!Q70+[8]TOTAL!Q70+[9]TOTAL!Q70+[10]TOTAL!Q70+[11]TOTAL!Q70+[12]TOTAL!Q70+[13]TOTAL!Q70+[14]TOTAL!Q70+[15]TOTAL!Q70+[16]TOTAL!Q70+[17]TOTAL!Q70+[18]TOTAL!Q70+[19]TOTAL!Q70+[20]TOTAL!Q70+[21]TOTAL!Q70+[22]TOTAL!Q70</f>
        <v>0</v>
      </c>
      <c r="R70" s="8">
        <f>[1]TOTAL!R70+[2]TOTAL!R70+[3]TOTAL!R70+[4]TOTAL!R70+[5]TOTAL!R70+[6]TOTAL!R70+[7]TOTAL!R70+[8]TOTAL!R70+[9]TOTAL!R70+[10]TOTAL!R70+[11]TOTAL!R70+[12]TOTAL!R70+[13]TOTAL!R70+[14]TOTAL!R70+[15]TOTAL!R70+[16]TOTAL!R70+[17]TOTAL!R70+[18]TOTAL!R70+[19]TOTAL!R70+[20]TOTAL!R70+[21]TOTAL!R70+[22]TOTAL!R70</f>
        <v>0</v>
      </c>
      <c r="S70" s="141">
        <f>[1]TOTAL!S70+[2]TOTAL!S70+[3]TOTAL!S70+[4]TOTAL!S70+[5]TOTAL!S70+[6]TOTAL!S70+[7]TOTAL!S70+[8]TOTAL!S70+[9]TOTAL!S70+[10]TOTAL!S70+[11]TOTAL!S70+[12]TOTAL!S70+[13]TOTAL!S70+[14]TOTAL!S70+[15]TOTAL!S70+[16]TOTAL!S70+[17]TOTAL!S70+[18]TOTAL!S70+[19]TOTAL!S70+[20]TOTAL!S70+[21]TOTAL!S70+[22]TOTAL!S70</f>
        <v>0</v>
      </c>
      <c r="T70" s="143">
        <f t="shared" si="12"/>
        <v>0</v>
      </c>
      <c r="U70" s="11">
        <f t="shared" si="13"/>
        <v>0</v>
      </c>
      <c r="V70" s="11">
        <f t="shared" si="14"/>
        <v>0</v>
      </c>
      <c r="W70" s="11">
        <f t="shared" si="15"/>
        <v>0</v>
      </c>
      <c r="X70" s="11">
        <f t="shared" si="16"/>
        <v>0</v>
      </c>
      <c r="Y70" s="11">
        <f t="shared" si="17"/>
        <v>0</v>
      </c>
      <c r="Z70" s="11">
        <f t="shared" si="18"/>
        <v>0</v>
      </c>
      <c r="AA70" s="11">
        <f t="shared" si="19"/>
        <v>0</v>
      </c>
      <c r="AB70" s="11">
        <f t="shared" si="20"/>
        <v>0</v>
      </c>
      <c r="AC70" s="11">
        <f t="shared" si="21"/>
        <v>0</v>
      </c>
      <c r="AD70" s="11">
        <f t="shared" si="22"/>
        <v>0</v>
      </c>
      <c r="AE70" s="16">
        <f t="shared" si="23"/>
        <v>0</v>
      </c>
      <c r="AF70" s="30"/>
    </row>
    <row r="71" spans="1:32" ht="21.75" customHeight="1" x14ac:dyDescent="0.25">
      <c r="A71" s="48">
        <v>62</v>
      </c>
      <c r="B71" s="49" t="s">
        <v>92</v>
      </c>
      <c r="C71" s="20" t="s">
        <v>73</v>
      </c>
      <c r="D71" s="50"/>
      <c r="E71" s="50"/>
      <c r="F71" s="59"/>
      <c r="G71" s="15">
        <f>[1]TOTAL!G71+[2]TOTAL!G71+[3]TOTAL!G71+[4]TOTAL!G71+[5]TOTAL!G71+[6]TOTAL!G71+[7]TOTAL!G71+[8]TOTAL!G71+[9]TOTAL!G71+[10]TOTAL!G71+[11]TOTAL!G71+[12]TOTAL!G71+[13]TOTAL!G71+[14]TOTAL!G71+[15]TOTAL!G71+[16]TOTAL!G71+[17]TOTAL!G71+[18]TOTAL!G71+[19]TOTAL!G71+[20]TOTAL!G71+[21]TOTAL!G71+[22]TOTAL!G71</f>
        <v>2.4669999999999996</v>
      </c>
      <c r="H71" s="8">
        <f>[1]TOTAL!H71+[2]TOTAL!H71+[3]TOTAL!H71+[4]TOTAL!H71+[5]TOTAL!H71+[6]TOTAL!H71+[7]TOTAL!H71+[8]TOTAL!H71+[9]TOTAL!H71+[10]TOTAL!H71+[11]TOTAL!H71+[12]TOTAL!H71+[13]TOTAL!H71+[14]TOTAL!H71+[15]TOTAL!H71+[16]TOTAL!H71+[17]TOTAL!H71+[18]TOTAL!H71+[19]TOTAL!H71+[20]TOTAL!H71+[21]TOTAL!H71+[22]TOTAL!H71</f>
        <v>2.4669999999999996</v>
      </c>
      <c r="I71" s="8">
        <f>[1]TOTAL!I71+[2]TOTAL!I71+[3]TOTAL!I71+[4]TOTAL!I71+[5]TOTAL!I71+[6]TOTAL!I71+[7]TOTAL!I71+[8]TOTAL!I71+[9]TOTAL!I71+[10]TOTAL!I71+[11]TOTAL!I71+[12]TOTAL!I71+[13]TOTAL!I71+[14]TOTAL!I71+[15]TOTAL!I71+[16]TOTAL!I71+[17]TOTAL!I71+[18]TOTAL!I71+[19]TOTAL!I71+[20]TOTAL!I71+[21]TOTAL!I71+[22]TOTAL!I71</f>
        <v>0</v>
      </c>
      <c r="J71" s="8">
        <f>[1]TOTAL!J71+[2]TOTAL!J71+[3]TOTAL!J71+[4]TOTAL!J71+[5]TOTAL!J71+[6]TOTAL!J71+[7]TOTAL!J71+[8]TOTAL!J71+[9]TOTAL!J71+[10]TOTAL!J71+[11]TOTAL!J71+[12]TOTAL!J71+[13]TOTAL!J71+[14]TOTAL!J71+[15]TOTAL!J71+[16]TOTAL!J71+[17]TOTAL!J71+[18]TOTAL!J71+[19]TOTAL!J71+[20]TOTAL!J71+[21]TOTAL!J71+[22]TOTAL!J71</f>
        <v>0</v>
      </c>
      <c r="K71" s="8">
        <f>[1]TOTAL!K71+[2]TOTAL!K71+[3]TOTAL!K71+[4]TOTAL!K71+[5]TOTAL!K71+[6]TOTAL!K71+[7]TOTAL!K71+[8]TOTAL!K71+[9]TOTAL!K71+[10]TOTAL!K71+[11]TOTAL!K71+[12]TOTAL!K71+[13]TOTAL!K71+[14]TOTAL!K71+[15]TOTAL!K71+[16]TOTAL!K71+[17]TOTAL!K71+[18]TOTAL!K71+[19]TOTAL!K71+[20]TOTAL!K71+[21]TOTAL!K71+[22]TOTAL!K71</f>
        <v>0</v>
      </c>
      <c r="L71" s="8">
        <f>[1]TOTAL!L71+[2]TOTAL!L71+[3]TOTAL!L71+[4]TOTAL!L71+[5]TOTAL!L71+[6]TOTAL!L71+[7]TOTAL!L71+[8]TOTAL!L71+[9]TOTAL!L71+[10]TOTAL!L71+[11]TOTAL!L71+[12]TOTAL!L71+[13]TOTAL!L71+[14]TOTAL!L71+[15]TOTAL!L71+[16]TOTAL!L71+[17]TOTAL!L71+[18]TOTAL!L71+[19]TOTAL!L71+[20]TOTAL!L71+[21]TOTAL!L71+[22]TOTAL!L71</f>
        <v>0</v>
      </c>
      <c r="M71" s="8">
        <f>[1]TOTAL!M71+[2]TOTAL!M71+[3]TOTAL!M71+[4]TOTAL!M71+[5]TOTAL!M71+[6]TOTAL!M71+[7]TOTAL!M71+[8]TOTAL!M71+[9]TOTAL!M71+[10]TOTAL!M71+[11]TOTAL!M71+[12]TOTAL!M71+[13]TOTAL!M71+[14]TOTAL!M71+[15]TOTAL!M71+[16]TOTAL!M71+[17]TOTAL!M71+[18]TOTAL!M71+[19]TOTAL!M71+[20]TOTAL!M71+[21]TOTAL!M71+[22]TOTAL!M71</f>
        <v>0</v>
      </c>
      <c r="N71" s="8">
        <f>[1]TOTAL!N71+[2]TOTAL!N71+[3]TOTAL!N71+[4]TOTAL!N71+[5]TOTAL!N71+[6]TOTAL!N71+[7]TOTAL!N71+[8]TOTAL!N71+[9]TOTAL!N71+[10]TOTAL!N71+[11]TOTAL!N71+[12]TOTAL!N71+[13]TOTAL!N71+[14]TOTAL!N71+[15]TOTAL!N71+[16]TOTAL!N71+[17]TOTAL!N71+[18]TOTAL!N71+[19]TOTAL!N71+[20]TOTAL!N71+[21]TOTAL!N71+[22]TOTAL!N71</f>
        <v>0</v>
      </c>
      <c r="O71" s="8">
        <f>[1]TOTAL!O71+[2]TOTAL!O71+[3]TOTAL!O71+[4]TOTAL!O71+[5]TOTAL!O71+[6]TOTAL!O71+[7]TOTAL!O71+[8]TOTAL!O71+[9]TOTAL!O71+[10]TOTAL!O71+[11]TOTAL!O71+[12]TOTAL!O71+[13]TOTAL!O71+[14]TOTAL!O71+[15]TOTAL!O71+[16]TOTAL!O71+[17]TOTAL!O71+[18]TOTAL!O71+[19]TOTAL!O71+[20]TOTAL!O71+[21]TOTAL!O71+[22]TOTAL!O71</f>
        <v>0</v>
      </c>
      <c r="P71" s="8">
        <f>[1]TOTAL!P71+[2]TOTAL!P71+[3]TOTAL!P71+[4]TOTAL!P71+[5]TOTAL!P71+[6]TOTAL!P71+[7]TOTAL!P71+[8]TOTAL!P71+[9]TOTAL!P71+[10]TOTAL!P71+[11]TOTAL!P71+[12]TOTAL!P71+[13]TOTAL!P71+[14]TOTAL!P71+[15]TOTAL!P71+[16]TOTAL!P71+[17]TOTAL!P71+[18]TOTAL!P71+[19]TOTAL!P71+[20]TOTAL!P71+[21]TOTAL!P71+[22]TOTAL!P71</f>
        <v>0</v>
      </c>
      <c r="Q71" s="8">
        <f>[1]TOTAL!Q71+[2]TOTAL!Q71+[3]TOTAL!Q71+[4]TOTAL!Q71+[5]TOTAL!Q71+[6]TOTAL!Q71+[7]TOTAL!Q71+[8]TOTAL!Q71+[9]TOTAL!Q71+[10]TOTAL!Q71+[11]TOTAL!Q71+[12]TOTAL!Q71+[13]TOTAL!Q71+[14]TOTAL!Q71+[15]TOTAL!Q71+[16]TOTAL!Q71+[17]TOTAL!Q71+[18]TOTAL!Q71+[19]TOTAL!Q71+[20]TOTAL!Q71+[21]TOTAL!Q71+[22]TOTAL!Q71</f>
        <v>0</v>
      </c>
      <c r="R71" s="8">
        <f>[1]TOTAL!R71+[2]TOTAL!R71+[3]TOTAL!R71+[4]TOTAL!R71+[5]TOTAL!R71+[6]TOTAL!R71+[7]TOTAL!R71+[8]TOTAL!R71+[9]TOTAL!R71+[10]TOTAL!R71+[11]TOTAL!R71+[12]TOTAL!R71+[13]TOTAL!R71+[14]TOTAL!R71+[15]TOTAL!R71+[16]TOTAL!R71+[17]TOTAL!R71+[18]TOTAL!R71+[19]TOTAL!R71+[20]TOTAL!R71+[21]TOTAL!R71+[22]TOTAL!R71</f>
        <v>0</v>
      </c>
      <c r="S71" s="141">
        <f>[1]TOTAL!S71+[2]TOTAL!S71+[3]TOTAL!S71+[4]TOTAL!S71+[5]TOTAL!S71+[6]TOTAL!S71+[7]TOTAL!S71+[8]TOTAL!S71+[9]TOTAL!S71+[10]TOTAL!S71+[11]TOTAL!S71+[12]TOTAL!S71+[13]TOTAL!S71+[14]TOTAL!S71+[15]TOTAL!S71+[16]TOTAL!S71+[17]TOTAL!S71+[18]TOTAL!S71+[19]TOTAL!S71+[20]TOTAL!S71+[21]TOTAL!S71+[22]TOTAL!S71</f>
        <v>0</v>
      </c>
      <c r="T71" s="143">
        <f t="shared" si="12"/>
        <v>0</v>
      </c>
      <c r="U71" s="11">
        <f t="shared" si="13"/>
        <v>-2.4669999999999996</v>
      </c>
      <c r="V71" s="11">
        <f t="shared" si="14"/>
        <v>0</v>
      </c>
      <c r="W71" s="11">
        <f t="shared" si="15"/>
        <v>0</v>
      </c>
      <c r="X71" s="11">
        <f t="shared" si="16"/>
        <v>0</v>
      </c>
      <c r="Y71" s="11">
        <f t="shared" si="17"/>
        <v>0</v>
      </c>
      <c r="Z71" s="11">
        <f t="shared" si="18"/>
        <v>0</v>
      </c>
      <c r="AA71" s="11">
        <f t="shared" si="19"/>
        <v>0</v>
      </c>
      <c r="AB71" s="11">
        <f t="shared" si="20"/>
        <v>0</v>
      </c>
      <c r="AC71" s="11">
        <f t="shared" si="21"/>
        <v>0</v>
      </c>
      <c r="AD71" s="11">
        <f t="shared" si="22"/>
        <v>0</v>
      </c>
      <c r="AE71" s="16">
        <f t="shared" si="23"/>
        <v>0</v>
      </c>
      <c r="AF71" s="30"/>
    </row>
    <row r="72" spans="1:32" ht="21.75" customHeight="1" x14ac:dyDescent="0.25">
      <c r="A72" s="48">
        <v>63</v>
      </c>
      <c r="B72" s="49" t="s">
        <v>93</v>
      </c>
      <c r="C72" s="20" t="s">
        <v>73</v>
      </c>
      <c r="D72" s="50"/>
      <c r="E72" s="50"/>
      <c r="F72" s="59"/>
      <c r="G72" s="15">
        <f>[1]TOTAL!G72+[2]TOTAL!G72+[3]TOTAL!G72+[4]TOTAL!G72+[5]TOTAL!G72+[6]TOTAL!G72+[7]TOTAL!G72+[8]TOTAL!G72+[9]TOTAL!G72+[10]TOTAL!G72+[11]TOTAL!G72+[12]TOTAL!G72+[13]TOTAL!G72+[14]TOTAL!G72+[15]TOTAL!G72+[16]TOTAL!G72+[17]TOTAL!G72+[18]TOTAL!G72+[19]TOTAL!G72+[20]TOTAL!G72+[21]TOTAL!G72+[22]TOTAL!G72</f>
        <v>0</v>
      </c>
      <c r="H72" s="8">
        <f>[1]TOTAL!H72+[2]TOTAL!H72+[3]TOTAL!H72+[4]TOTAL!H72+[5]TOTAL!H72+[6]TOTAL!H72+[7]TOTAL!H72+[8]TOTAL!H72+[9]TOTAL!H72+[10]TOTAL!H72+[11]TOTAL!H72+[12]TOTAL!H72+[13]TOTAL!H72+[14]TOTAL!H72+[15]TOTAL!H72+[16]TOTAL!H72+[17]TOTAL!H72+[18]TOTAL!H72+[19]TOTAL!H72+[20]TOTAL!H72+[21]TOTAL!H72+[22]TOTAL!H72</f>
        <v>0</v>
      </c>
      <c r="I72" s="8">
        <f>[1]TOTAL!I72+[2]TOTAL!I72+[3]TOTAL!I72+[4]TOTAL!I72+[5]TOTAL!I72+[6]TOTAL!I72+[7]TOTAL!I72+[8]TOTAL!I72+[9]TOTAL!I72+[10]TOTAL!I72+[11]TOTAL!I72+[12]TOTAL!I72+[13]TOTAL!I72+[14]TOTAL!I72+[15]TOTAL!I72+[16]TOTAL!I72+[17]TOTAL!I72+[18]TOTAL!I72+[19]TOTAL!I72+[20]TOTAL!I72+[21]TOTAL!I72+[22]TOTAL!I72</f>
        <v>0</v>
      </c>
      <c r="J72" s="8">
        <f>[1]TOTAL!J72+[2]TOTAL!J72+[3]TOTAL!J72+[4]TOTAL!J72+[5]TOTAL!J72+[6]TOTAL!J72+[7]TOTAL!J72+[8]TOTAL!J72+[9]TOTAL!J72+[10]TOTAL!J72+[11]TOTAL!J72+[12]TOTAL!J72+[13]TOTAL!J72+[14]TOTAL!J72+[15]TOTAL!J72+[16]TOTAL!J72+[17]TOTAL!J72+[18]TOTAL!J72+[19]TOTAL!J72+[20]TOTAL!J72+[21]TOTAL!J72+[22]TOTAL!J72</f>
        <v>0</v>
      </c>
      <c r="K72" s="8">
        <f>[1]TOTAL!K72+[2]TOTAL!K72+[3]TOTAL!K72+[4]TOTAL!K72+[5]TOTAL!K72+[6]TOTAL!K72+[7]TOTAL!K72+[8]TOTAL!K72+[9]TOTAL!K72+[10]TOTAL!K72+[11]TOTAL!K72+[12]TOTAL!K72+[13]TOTAL!K72+[14]TOTAL!K72+[15]TOTAL!K72+[16]TOTAL!K72+[17]TOTAL!K72+[18]TOTAL!K72+[19]TOTAL!K72+[20]TOTAL!K72+[21]TOTAL!K72+[22]TOTAL!K72</f>
        <v>0</v>
      </c>
      <c r="L72" s="8">
        <f>[1]TOTAL!L72+[2]TOTAL!L72+[3]TOTAL!L72+[4]TOTAL!L72+[5]TOTAL!L72+[6]TOTAL!L72+[7]TOTAL!L72+[8]TOTAL!L72+[9]TOTAL!L72+[10]TOTAL!L72+[11]TOTAL!L72+[12]TOTAL!L72+[13]TOTAL!L72+[14]TOTAL!L72+[15]TOTAL!L72+[16]TOTAL!L72+[17]TOTAL!L72+[18]TOTAL!L72+[19]TOTAL!L72+[20]TOTAL!L72+[21]TOTAL!L72+[22]TOTAL!L72</f>
        <v>0</v>
      </c>
      <c r="M72" s="8">
        <f>[1]TOTAL!M72+[2]TOTAL!M72+[3]TOTAL!M72+[4]TOTAL!M72+[5]TOTAL!M72+[6]TOTAL!M72+[7]TOTAL!M72+[8]TOTAL!M72+[9]TOTAL!M72+[10]TOTAL!M72+[11]TOTAL!M72+[12]TOTAL!M72+[13]TOTAL!M72+[14]TOTAL!M72+[15]TOTAL!M72+[16]TOTAL!M72+[17]TOTAL!M72+[18]TOTAL!M72+[19]TOTAL!M72+[20]TOTAL!M72+[21]TOTAL!M72+[22]TOTAL!M72</f>
        <v>0</v>
      </c>
      <c r="N72" s="8">
        <f>[1]TOTAL!N72+[2]TOTAL!N72+[3]TOTAL!N72+[4]TOTAL!N72+[5]TOTAL!N72+[6]TOTAL!N72+[7]TOTAL!N72+[8]TOTAL!N72+[9]TOTAL!N72+[10]TOTAL!N72+[11]TOTAL!N72+[12]TOTAL!N72+[13]TOTAL!N72+[14]TOTAL!N72+[15]TOTAL!N72+[16]TOTAL!N72+[17]TOTAL!N72+[18]TOTAL!N72+[19]TOTAL!N72+[20]TOTAL!N72+[21]TOTAL!N72+[22]TOTAL!N72</f>
        <v>0</v>
      </c>
      <c r="O72" s="8">
        <f>[1]TOTAL!O72+[2]TOTAL!O72+[3]TOTAL!O72+[4]TOTAL!O72+[5]TOTAL!O72+[6]TOTAL!O72+[7]TOTAL!O72+[8]TOTAL!O72+[9]TOTAL!O72+[10]TOTAL!O72+[11]TOTAL!O72+[12]TOTAL!O72+[13]TOTAL!O72+[14]TOTAL!O72+[15]TOTAL!O72+[16]TOTAL!O72+[17]TOTAL!O72+[18]TOTAL!O72+[19]TOTAL!O72+[20]TOTAL!O72+[21]TOTAL!O72+[22]TOTAL!O72</f>
        <v>0</v>
      </c>
      <c r="P72" s="8">
        <f>[1]TOTAL!P72+[2]TOTAL!P72+[3]TOTAL!P72+[4]TOTAL!P72+[5]TOTAL!P72+[6]TOTAL!P72+[7]TOTAL!P72+[8]TOTAL!P72+[9]TOTAL!P72+[10]TOTAL!P72+[11]TOTAL!P72+[12]TOTAL!P72+[13]TOTAL!P72+[14]TOTAL!P72+[15]TOTAL!P72+[16]TOTAL!P72+[17]TOTAL!P72+[18]TOTAL!P72+[19]TOTAL!P72+[20]TOTAL!P72+[21]TOTAL!P72+[22]TOTAL!P72</f>
        <v>0</v>
      </c>
      <c r="Q72" s="8">
        <f>[1]TOTAL!Q72+[2]TOTAL!Q72+[3]TOTAL!Q72+[4]TOTAL!Q72+[5]TOTAL!Q72+[6]TOTAL!Q72+[7]TOTAL!Q72+[8]TOTAL!Q72+[9]TOTAL!Q72+[10]TOTAL!Q72+[11]TOTAL!Q72+[12]TOTAL!Q72+[13]TOTAL!Q72+[14]TOTAL!Q72+[15]TOTAL!Q72+[16]TOTAL!Q72+[17]TOTAL!Q72+[18]TOTAL!Q72+[19]TOTAL!Q72+[20]TOTAL!Q72+[21]TOTAL!Q72+[22]TOTAL!Q72</f>
        <v>0</v>
      </c>
      <c r="R72" s="8">
        <f>[1]TOTAL!R72+[2]TOTAL!R72+[3]TOTAL!R72+[4]TOTAL!R72+[5]TOTAL!R72+[6]TOTAL!R72+[7]TOTAL!R72+[8]TOTAL!R72+[9]TOTAL!R72+[10]TOTAL!R72+[11]TOTAL!R72+[12]TOTAL!R72+[13]TOTAL!R72+[14]TOTAL!R72+[15]TOTAL!R72+[16]TOTAL!R72+[17]TOTAL!R72+[18]TOTAL!R72+[19]TOTAL!R72+[20]TOTAL!R72+[21]TOTAL!R72+[22]TOTAL!R72</f>
        <v>0</v>
      </c>
      <c r="S72" s="141">
        <f>[1]TOTAL!S72+[2]TOTAL!S72+[3]TOTAL!S72+[4]TOTAL!S72+[5]TOTAL!S72+[6]TOTAL!S72+[7]TOTAL!S72+[8]TOTAL!S72+[9]TOTAL!S72+[10]TOTAL!S72+[11]TOTAL!S72+[12]TOTAL!S72+[13]TOTAL!S72+[14]TOTAL!S72+[15]TOTAL!S72+[16]TOTAL!S72+[17]TOTAL!S72+[18]TOTAL!S72+[19]TOTAL!S72+[20]TOTAL!S72+[21]TOTAL!S72+[22]TOTAL!S72</f>
        <v>0</v>
      </c>
      <c r="T72" s="143">
        <f t="shared" si="12"/>
        <v>0</v>
      </c>
      <c r="U72" s="11">
        <f t="shared" si="13"/>
        <v>0</v>
      </c>
      <c r="V72" s="11">
        <f t="shared" si="14"/>
        <v>0</v>
      </c>
      <c r="W72" s="11">
        <f t="shared" si="15"/>
        <v>0</v>
      </c>
      <c r="X72" s="11">
        <f t="shared" si="16"/>
        <v>0</v>
      </c>
      <c r="Y72" s="11">
        <f t="shared" si="17"/>
        <v>0</v>
      </c>
      <c r="Z72" s="11">
        <f t="shared" si="18"/>
        <v>0</v>
      </c>
      <c r="AA72" s="11">
        <f t="shared" si="19"/>
        <v>0</v>
      </c>
      <c r="AB72" s="11">
        <f t="shared" si="20"/>
        <v>0</v>
      </c>
      <c r="AC72" s="11">
        <f t="shared" si="21"/>
        <v>0</v>
      </c>
      <c r="AD72" s="11">
        <f t="shared" si="22"/>
        <v>0</v>
      </c>
      <c r="AE72" s="16">
        <f t="shared" si="23"/>
        <v>0</v>
      </c>
      <c r="AF72" s="30"/>
    </row>
    <row r="73" spans="1:32" ht="21.75" customHeight="1" x14ac:dyDescent="0.25">
      <c r="A73" s="48">
        <v>64</v>
      </c>
      <c r="B73" s="49" t="s">
        <v>94</v>
      </c>
      <c r="C73" s="20" t="s">
        <v>73</v>
      </c>
      <c r="D73" s="50"/>
      <c r="E73" s="50"/>
      <c r="F73" s="59"/>
      <c r="G73" s="15">
        <f>[1]TOTAL!G73+[2]TOTAL!G73+[3]TOTAL!G73+[4]TOTAL!G73+[5]TOTAL!G73+[6]TOTAL!G73+[7]TOTAL!G73+[8]TOTAL!G73+[9]TOTAL!G73+[10]TOTAL!G73+[11]TOTAL!G73+[12]TOTAL!G73+[13]TOTAL!G73+[14]TOTAL!G73+[15]TOTAL!G73+[16]TOTAL!G73+[17]TOTAL!G73+[18]TOTAL!G73+[19]TOTAL!G73+[20]TOTAL!G73+[21]TOTAL!G73+[22]TOTAL!G73</f>
        <v>3.85</v>
      </c>
      <c r="H73" s="8">
        <f>[1]TOTAL!H73+[2]TOTAL!H73+[3]TOTAL!H73+[4]TOTAL!H73+[5]TOTAL!H73+[6]TOTAL!H73+[7]TOTAL!H73+[8]TOTAL!H73+[9]TOTAL!H73+[10]TOTAL!H73+[11]TOTAL!H73+[12]TOTAL!H73+[13]TOTAL!H73+[14]TOTAL!H73+[15]TOTAL!H73+[16]TOTAL!H73+[17]TOTAL!H73+[18]TOTAL!H73+[19]TOTAL!H73+[20]TOTAL!H73+[21]TOTAL!H73+[22]TOTAL!H73</f>
        <v>3.85</v>
      </c>
      <c r="I73" s="8">
        <f>[1]TOTAL!I73+[2]TOTAL!I73+[3]TOTAL!I73+[4]TOTAL!I73+[5]TOTAL!I73+[6]TOTAL!I73+[7]TOTAL!I73+[8]TOTAL!I73+[9]TOTAL!I73+[10]TOTAL!I73+[11]TOTAL!I73+[12]TOTAL!I73+[13]TOTAL!I73+[14]TOTAL!I73+[15]TOTAL!I73+[16]TOTAL!I73+[17]TOTAL!I73+[18]TOTAL!I73+[19]TOTAL!I73+[20]TOTAL!I73+[21]TOTAL!I73+[22]TOTAL!I73</f>
        <v>0</v>
      </c>
      <c r="J73" s="8">
        <f>[1]TOTAL!J73+[2]TOTAL!J73+[3]TOTAL!J73+[4]TOTAL!J73+[5]TOTAL!J73+[6]TOTAL!J73+[7]TOTAL!J73+[8]TOTAL!J73+[9]TOTAL!J73+[10]TOTAL!J73+[11]TOTAL!J73+[12]TOTAL!J73+[13]TOTAL!J73+[14]TOTAL!J73+[15]TOTAL!J73+[16]TOTAL!J73+[17]TOTAL!J73+[18]TOTAL!J73+[19]TOTAL!J73+[20]TOTAL!J73+[21]TOTAL!J73+[22]TOTAL!J73</f>
        <v>0</v>
      </c>
      <c r="K73" s="8">
        <f>[1]TOTAL!K73+[2]TOTAL!K73+[3]TOTAL!K73+[4]TOTAL!K73+[5]TOTAL!K73+[6]TOTAL!K73+[7]TOTAL!K73+[8]TOTAL!K73+[9]TOTAL!K73+[10]TOTAL!K73+[11]TOTAL!K73+[12]TOTAL!K73+[13]TOTAL!K73+[14]TOTAL!K73+[15]TOTAL!K73+[16]TOTAL!K73+[17]TOTAL!K73+[18]TOTAL!K73+[19]TOTAL!K73+[20]TOTAL!K73+[21]TOTAL!K73+[22]TOTAL!K73</f>
        <v>0</v>
      </c>
      <c r="L73" s="8">
        <f>[1]TOTAL!L73+[2]TOTAL!L73+[3]TOTAL!L73+[4]TOTAL!L73+[5]TOTAL!L73+[6]TOTAL!L73+[7]TOTAL!L73+[8]TOTAL!L73+[9]TOTAL!L73+[10]TOTAL!L73+[11]TOTAL!L73+[12]TOTAL!L73+[13]TOTAL!L73+[14]TOTAL!L73+[15]TOTAL!L73+[16]TOTAL!L73+[17]TOTAL!L73+[18]TOTAL!L73+[19]TOTAL!L73+[20]TOTAL!L73+[21]TOTAL!L73+[22]TOTAL!L73</f>
        <v>0</v>
      </c>
      <c r="M73" s="8">
        <f>[1]TOTAL!M73+[2]TOTAL!M73+[3]TOTAL!M73+[4]TOTAL!M73+[5]TOTAL!M73+[6]TOTAL!M73+[7]TOTAL!M73+[8]TOTAL!M73+[9]TOTAL!M73+[10]TOTAL!M73+[11]TOTAL!M73+[12]TOTAL!M73+[13]TOTAL!M73+[14]TOTAL!M73+[15]TOTAL!M73+[16]TOTAL!M73+[17]TOTAL!M73+[18]TOTAL!M73+[19]TOTAL!M73+[20]TOTAL!M73+[21]TOTAL!M73+[22]TOTAL!M73</f>
        <v>0</v>
      </c>
      <c r="N73" s="8">
        <f>[1]TOTAL!N73+[2]TOTAL!N73+[3]TOTAL!N73+[4]TOTAL!N73+[5]TOTAL!N73+[6]TOTAL!N73+[7]TOTAL!N73+[8]TOTAL!N73+[9]TOTAL!N73+[10]TOTAL!N73+[11]TOTAL!N73+[12]TOTAL!N73+[13]TOTAL!N73+[14]TOTAL!N73+[15]TOTAL!N73+[16]TOTAL!N73+[17]TOTAL!N73+[18]TOTAL!N73+[19]TOTAL!N73+[20]TOTAL!N73+[21]TOTAL!N73+[22]TOTAL!N73</f>
        <v>0</v>
      </c>
      <c r="O73" s="8">
        <f>[1]TOTAL!O73+[2]TOTAL!O73+[3]TOTAL!O73+[4]TOTAL!O73+[5]TOTAL!O73+[6]TOTAL!O73+[7]TOTAL!O73+[8]TOTAL!O73+[9]TOTAL!O73+[10]TOTAL!O73+[11]TOTAL!O73+[12]TOTAL!O73+[13]TOTAL!O73+[14]TOTAL!O73+[15]TOTAL!O73+[16]TOTAL!O73+[17]TOTAL!O73+[18]TOTAL!O73+[19]TOTAL!O73+[20]TOTAL!O73+[21]TOTAL!O73+[22]TOTAL!O73</f>
        <v>0</v>
      </c>
      <c r="P73" s="8">
        <f>[1]TOTAL!P73+[2]TOTAL!P73+[3]TOTAL!P73+[4]TOTAL!P73+[5]TOTAL!P73+[6]TOTAL!P73+[7]TOTAL!P73+[8]TOTAL!P73+[9]TOTAL!P73+[10]TOTAL!P73+[11]TOTAL!P73+[12]TOTAL!P73+[13]TOTAL!P73+[14]TOTAL!P73+[15]TOTAL!P73+[16]TOTAL!P73+[17]TOTAL!P73+[18]TOTAL!P73+[19]TOTAL!P73+[20]TOTAL!P73+[21]TOTAL!P73+[22]TOTAL!P73</f>
        <v>0</v>
      </c>
      <c r="Q73" s="8">
        <f>[1]TOTAL!Q73+[2]TOTAL!Q73+[3]TOTAL!Q73+[4]TOTAL!Q73+[5]TOTAL!Q73+[6]TOTAL!Q73+[7]TOTAL!Q73+[8]TOTAL!Q73+[9]TOTAL!Q73+[10]TOTAL!Q73+[11]TOTAL!Q73+[12]TOTAL!Q73+[13]TOTAL!Q73+[14]TOTAL!Q73+[15]TOTAL!Q73+[16]TOTAL!Q73+[17]TOTAL!Q73+[18]TOTAL!Q73+[19]TOTAL!Q73+[20]TOTAL!Q73+[21]TOTAL!Q73+[22]TOTAL!Q73</f>
        <v>0</v>
      </c>
      <c r="R73" s="8">
        <f>[1]TOTAL!R73+[2]TOTAL!R73+[3]TOTAL!R73+[4]TOTAL!R73+[5]TOTAL!R73+[6]TOTAL!R73+[7]TOTAL!R73+[8]TOTAL!R73+[9]TOTAL!R73+[10]TOTAL!R73+[11]TOTAL!R73+[12]TOTAL!R73+[13]TOTAL!R73+[14]TOTAL!R73+[15]TOTAL!R73+[16]TOTAL!R73+[17]TOTAL!R73+[18]TOTAL!R73+[19]TOTAL!R73+[20]TOTAL!R73+[21]TOTAL!R73+[22]TOTAL!R73</f>
        <v>0</v>
      </c>
      <c r="S73" s="141">
        <f>[1]TOTAL!S73+[2]TOTAL!S73+[3]TOTAL!S73+[4]TOTAL!S73+[5]TOTAL!S73+[6]TOTAL!S73+[7]TOTAL!S73+[8]TOTAL!S73+[9]TOTAL!S73+[10]TOTAL!S73+[11]TOTAL!S73+[12]TOTAL!S73+[13]TOTAL!S73+[14]TOTAL!S73+[15]TOTAL!S73+[16]TOTAL!S73+[17]TOTAL!S73+[18]TOTAL!S73+[19]TOTAL!S73+[20]TOTAL!S73+[21]TOTAL!S73+[22]TOTAL!S73</f>
        <v>0</v>
      </c>
      <c r="T73" s="143">
        <f t="shared" si="12"/>
        <v>0</v>
      </c>
      <c r="U73" s="11">
        <f t="shared" si="13"/>
        <v>-3.85</v>
      </c>
      <c r="V73" s="11">
        <f t="shared" si="14"/>
        <v>0</v>
      </c>
      <c r="W73" s="11">
        <f t="shared" si="15"/>
        <v>0</v>
      </c>
      <c r="X73" s="11">
        <f t="shared" si="16"/>
        <v>0</v>
      </c>
      <c r="Y73" s="11">
        <f t="shared" si="17"/>
        <v>0</v>
      </c>
      <c r="Z73" s="11">
        <f t="shared" si="18"/>
        <v>0</v>
      </c>
      <c r="AA73" s="11">
        <f t="shared" si="19"/>
        <v>0</v>
      </c>
      <c r="AB73" s="11">
        <f t="shared" si="20"/>
        <v>0</v>
      </c>
      <c r="AC73" s="11">
        <f t="shared" si="21"/>
        <v>0</v>
      </c>
      <c r="AD73" s="11">
        <f t="shared" si="22"/>
        <v>0</v>
      </c>
      <c r="AE73" s="16">
        <f t="shared" si="23"/>
        <v>0</v>
      </c>
      <c r="AF73" s="30"/>
    </row>
    <row r="74" spans="1:32" ht="21.75" customHeight="1" x14ac:dyDescent="0.25">
      <c r="A74" s="48">
        <v>65</v>
      </c>
      <c r="B74" s="49" t="s">
        <v>95</v>
      </c>
      <c r="C74" s="20" t="s">
        <v>73</v>
      </c>
      <c r="D74" s="50"/>
      <c r="E74" s="50"/>
      <c r="F74" s="59"/>
      <c r="G74" s="15">
        <f>[1]TOTAL!G74+[2]TOTAL!G74+[3]TOTAL!G74+[4]TOTAL!G74+[5]TOTAL!G74+[6]TOTAL!G74+[7]TOTAL!G74+[8]TOTAL!G74+[9]TOTAL!G74+[10]TOTAL!G74+[11]TOTAL!G74+[12]TOTAL!G74+[13]TOTAL!G74+[14]TOTAL!G74+[15]TOTAL!G74+[16]TOTAL!G74+[17]TOTAL!G74+[18]TOTAL!G74+[19]TOTAL!G74+[20]TOTAL!G74+[21]TOTAL!G74+[22]TOTAL!G74</f>
        <v>0.95</v>
      </c>
      <c r="H74" s="8">
        <f>[1]TOTAL!H74+[2]TOTAL!H74+[3]TOTAL!H74+[4]TOTAL!H74+[5]TOTAL!H74+[6]TOTAL!H74+[7]TOTAL!H74+[8]TOTAL!H74+[9]TOTAL!H74+[10]TOTAL!H74+[11]TOTAL!H74+[12]TOTAL!H74+[13]TOTAL!H74+[14]TOTAL!H74+[15]TOTAL!H74+[16]TOTAL!H74+[17]TOTAL!H74+[18]TOTAL!H74+[19]TOTAL!H74+[20]TOTAL!H74+[21]TOTAL!H74+[22]TOTAL!H74</f>
        <v>0.95</v>
      </c>
      <c r="I74" s="8">
        <f>[1]TOTAL!I74+[2]TOTAL!I74+[3]TOTAL!I74+[4]TOTAL!I74+[5]TOTAL!I74+[6]TOTAL!I74+[7]TOTAL!I74+[8]TOTAL!I74+[9]TOTAL!I74+[10]TOTAL!I74+[11]TOTAL!I74+[12]TOTAL!I74+[13]TOTAL!I74+[14]TOTAL!I74+[15]TOTAL!I74+[16]TOTAL!I74+[17]TOTAL!I74+[18]TOTAL!I74+[19]TOTAL!I74+[20]TOTAL!I74+[21]TOTAL!I74+[22]TOTAL!I74</f>
        <v>0</v>
      </c>
      <c r="J74" s="8">
        <f>[1]TOTAL!J74+[2]TOTAL!J74+[3]TOTAL!J74+[4]TOTAL!J74+[5]TOTAL!J74+[6]TOTAL!J74+[7]TOTAL!J74+[8]TOTAL!J74+[9]TOTAL!J74+[10]TOTAL!J74+[11]TOTAL!J74+[12]TOTAL!J74+[13]TOTAL!J74+[14]TOTAL!J74+[15]TOTAL!J74+[16]TOTAL!J74+[17]TOTAL!J74+[18]TOTAL!J74+[19]TOTAL!J74+[20]TOTAL!J74+[21]TOTAL!J74+[22]TOTAL!J74</f>
        <v>0</v>
      </c>
      <c r="K74" s="8">
        <f>[1]TOTAL!K74+[2]TOTAL!K74+[3]TOTAL!K74+[4]TOTAL!K74+[5]TOTAL!K74+[6]TOTAL!K74+[7]TOTAL!K74+[8]TOTAL!K74+[9]TOTAL!K74+[10]TOTAL!K74+[11]TOTAL!K74+[12]TOTAL!K74+[13]TOTAL!K74+[14]TOTAL!K74+[15]TOTAL!K74+[16]TOTAL!K74+[17]TOTAL!K74+[18]TOTAL!K74+[19]TOTAL!K74+[20]TOTAL!K74+[21]TOTAL!K74+[22]TOTAL!K74</f>
        <v>0</v>
      </c>
      <c r="L74" s="8">
        <f>[1]TOTAL!L74+[2]TOTAL!L74+[3]TOTAL!L74+[4]TOTAL!L74+[5]TOTAL!L74+[6]TOTAL!L74+[7]TOTAL!L74+[8]TOTAL!L74+[9]TOTAL!L74+[10]TOTAL!L74+[11]TOTAL!L74+[12]TOTAL!L74+[13]TOTAL!L74+[14]TOTAL!L74+[15]TOTAL!L74+[16]TOTAL!L74+[17]TOTAL!L74+[18]TOTAL!L74+[19]TOTAL!L74+[20]TOTAL!L74+[21]TOTAL!L74+[22]TOTAL!L74</f>
        <v>0</v>
      </c>
      <c r="M74" s="8">
        <f>[1]TOTAL!M74+[2]TOTAL!M74+[3]TOTAL!M74+[4]TOTAL!M74+[5]TOTAL!M74+[6]TOTAL!M74+[7]TOTAL!M74+[8]TOTAL!M74+[9]TOTAL!M74+[10]TOTAL!M74+[11]TOTAL!M74+[12]TOTAL!M74+[13]TOTAL!M74+[14]TOTAL!M74+[15]TOTAL!M74+[16]TOTAL!M74+[17]TOTAL!M74+[18]TOTAL!M74+[19]TOTAL!M74+[20]TOTAL!M74+[21]TOTAL!M74+[22]TOTAL!M74</f>
        <v>0</v>
      </c>
      <c r="N74" s="8">
        <f>[1]TOTAL!N74+[2]TOTAL!N74+[3]TOTAL!N74+[4]TOTAL!N74+[5]TOTAL!N74+[6]TOTAL!N74+[7]TOTAL!N74+[8]TOTAL!N74+[9]TOTAL!N74+[10]TOTAL!N74+[11]TOTAL!N74+[12]TOTAL!N74+[13]TOTAL!N74+[14]TOTAL!N74+[15]TOTAL!N74+[16]TOTAL!N74+[17]TOTAL!N74+[18]TOTAL!N74+[19]TOTAL!N74+[20]TOTAL!N74+[21]TOTAL!N74+[22]TOTAL!N74</f>
        <v>0</v>
      </c>
      <c r="O74" s="8">
        <f>[1]TOTAL!O74+[2]TOTAL!O74+[3]TOTAL!O74+[4]TOTAL!O74+[5]TOTAL!O74+[6]TOTAL!O74+[7]TOTAL!O74+[8]TOTAL!O74+[9]TOTAL!O74+[10]TOTAL!O74+[11]TOTAL!O74+[12]TOTAL!O74+[13]TOTAL!O74+[14]TOTAL!O74+[15]TOTAL!O74+[16]TOTAL!O74+[17]TOTAL!O74+[18]TOTAL!O74+[19]TOTAL!O74+[20]TOTAL!O74+[21]TOTAL!O74+[22]TOTAL!O74</f>
        <v>0</v>
      </c>
      <c r="P74" s="8">
        <f>[1]TOTAL!P74+[2]TOTAL!P74+[3]TOTAL!P74+[4]TOTAL!P74+[5]TOTAL!P74+[6]TOTAL!P74+[7]TOTAL!P74+[8]TOTAL!P74+[9]TOTAL!P74+[10]TOTAL!P74+[11]TOTAL!P74+[12]TOTAL!P74+[13]TOTAL!P74+[14]TOTAL!P74+[15]TOTAL!P74+[16]TOTAL!P74+[17]TOTAL!P74+[18]TOTAL!P74+[19]TOTAL!P74+[20]TOTAL!P74+[21]TOTAL!P74+[22]TOTAL!P74</f>
        <v>0</v>
      </c>
      <c r="Q74" s="8">
        <f>[1]TOTAL!Q74+[2]TOTAL!Q74+[3]TOTAL!Q74+[4]TOTAL!Q74+[5]TOTAL!Q74+[6]TOTAL!Q74+[7]TOTAL!Q74+[8]TOTAL!Q74+[9]TOTAL!Q74+[10]TOTAL!Q74+[11]TOTAL!Q74+[12]TOTAL!Q74+[13]TOTAL!Q74+[14]TOTAL!Q74+[15]TOTAL!Q74+[16]TOTAL!Q74+[17]TOTAL!Q74+[18]TOTAL!Q74+[19]TOTAL!Q74+[20]TOTAL!Q74+[21]TOTAL!Q74+[22]TOTAL!Q74</f>
        <v>0</v>
      </c>
      <c r="R74" s="8">
        <f>[1]TOTAL!R74+[2]TOTAL!R74+[3]TOTAL!R74+[4]TOTAL!R74+[5]TOTAL!R74+[6]TOTAL!R74+[7]TOTAL!R74+[8]TOTAL!R74+[9]TOTAL!R74+[10]TOTAL!R74+[11]TOTAL!R74+[12]TOTAL!R74+[13]TOTAL!R74+[14]TOTAL!R74+[15]TOTAL!R74+[16]TOTAL!R74+[17]TOTAL!R74+[18]TOTAL!R74+[19]TOTAL!R74+[20]TOTAL!R74+[21]TOTAL!R74+[22]TOTAL!R74</f>
        <v>0</v>
      </c>
      <c r="S74" s="141">
        <f>[1]TOTAL!S74+[2]TOTAL!S74+[3]TOTAL!S74+[4]TOTAL!S74+[5]TOTAL!S74+[6]TOTAL!S74+[7]TOTAL!S74+[8]TOTAL!S74+[9]TOTAL!S74+[10]TOTAL!S74+[11]TOTAL!S74+[12]TOTAL!S74+[13]TOTAL!S74+[14]TOTAL!S74+[15]TOTAL!S74+[16]TOTAL!S74+[17]TOTAL!S74+[18]TOTAL!S74+[19]TOTAL!S74+[20]TOTAL!S74+[21]TOTAL!S74+[22]TOTAL!S74</f>
        <v>0</v>
      </c>
      <c r="T74" s="143">
        <f t="shared" si="12"/>
        <v>0</v>
      </c>
      <c r="U74" s="11">
        <f t="shared" si="13"/>
        <v>-0.95</v>
      </c>
      <c r="V74" s="11">
        <f t="shared" si="14"/>
        <v>0</v>
      </c>
      <c r="W74" s="11">
        <f t="shared" si="15"/>
        <v>0</v>
      </c>
      <c r="X74" s="11">
        <f t="shared" si="16"/>
        <v>0</v>
      </c>
      <c r="Y74" s="11">
        <f t="shared" si="17"/>
        <v>0</v>
      </c>
      <c r="Z74" s="11">
        <f t="shared" si="18"/>
        <v>0</v>
      </c>
      <c r="AA74" s="11">
        <f t="shared" si="19"/>
        <v>0</v>
      </c>
      <c r="AB74" s="11">
        <f t="shared" si="20"/>
        <v>0</v>
      </c>
      <c r="AC74" s="11">
        <f t="shared" si="21"/>
        <v>0</v>
      </c>
      <c r="AD74" s="11">
        <f t="shared" si="22"/>
        <v>0</v>
      </c>
      <c r="AE74" s="16">
        <f t="shared" si="23"/>
        <v>0</v>
      </c>
      <c r="AF74" s="30"/>
    </row>
    <row r="75" spans="1:32" ht="21.75" customHeight="1" x14ac:dyDescent="0.25">
      <c r="A75" s="48">
        <v>66</v>
      </c>
      <c r="B75" s="49" t="s">
        <v>96</v>
      </c>
      <c r="C75" s="20" t="s">
        <v>73</v>
      </c>
      <c r="D75" s="50"/>
      <c r="E75" s="50"/>
      <c r="F75" s="59"/>
      <c r="G75" s="15">
        <f>[1]TOTAL!G75+[2]TOTAL!G75+[3]TOTAL!G75+[4]TOTAL!G75+[5]TOTAL!G75+[6]TOTAL!G75+[7]TOTAL!G75+[8]TOTAL!G75+[9]TOTAL!G75+[10]TOTAL!G75+[11]TOTAL!G75+[12]TOTAL!G75+[13]TOTAL!G75+[14]TOTAL!G75+[15]TOTAL!G75+[16]TOTAL!G75+[17]TOTAL!G75+[18]TOTAL!G75+[19]TOTAL!G75+[20]TOTAL!G75+[21]TOTAL!G75+[22]TOTAL!G75</f>
        <v>6.85</v>
      </c>
      <c r="H75" s="8">
        <f>[1]TOTAL!H75+[2]TOTAL!H75+[3]TOTAL!H75+[4]TOTAL!H75+[5]TOTAL!H75+[6]TOTAL!H75+[7]TOTAL!H75+[8]TOTAL!H75+[9]TOTAL!H75+[10]TOTAL!H75+[11]TOTAL!H75+[12]TOTAL!H75+[13]TOTAL!H75+[14]TOTAL!H75+[15]TOTAL!H75+[16]TOTAL!H75+[17]TOTAL!H75+[18]TOTAL!H75+[19]TOTAL!H75+[20]TOTAL!H75+[21]TOTAL!H75+[22]TOTAL!H75</f>
        <v>6.85</v>
      </c>
      <c r="I75" s="8">
        <f>[1]TOTAL!I75+[2]TOTAL!I75+[3]TOTAL!I75+[4]TOTAL!I75+[5]TOTAL!I75+[6]TOTAL!I75+[7]TOTAL!I75+[8]TOTAL!I75+[9]TOTAL!I75+[10]TOTAL!I75+[11]TOTAL!I75+[12]TOTAL!I75+[13]TOTAL!I75+[14]TOTAL!I75+[15]TOTAL!I75+[16]TOTAL!I75+[17]TOTAL!I75+[18]TOTAL!I75+[19]TOTAL!I75+[20]TOTAL!I75+[21]TOTAL!I75+[22]TOTAL!I75</f>
        <v>0</v>
      </c>
      <c r="J75" s="8">
        <f>[1]TOTAL!J75+[2]TOTAL!J75+[3]TOTAL!J75+[4]TOTAL!J75+[5]TOTAL!J75+[6]TOTAL!J75+[7]TOTAL!J75+[8]TOTAL!J75+[9]TOTAL!J75+[10]TOTAL!J75+[11]TOTAL!J75+[12]TOTAL!J75+[13]TOTAL!J75+[14]TOTAL!J75+[15]TOTAL!J75+[16]TOTAL!J75+[17]TOTAL!J75+[18]TOTAL!J75+[19]TOTAL!J75+[20]TOTAL!J75+[21]TOTAL!J75+[22]TOTAL!J75</f>
        <v>0</v>
      </c>
      <c r="K75" s="8">
        <f>[1]TOTAL!K75+[2]TOTAL!K75+[3]TOTAL!K75+[4]TOTAL!K75+[5]TOTAL!K75+[6]TOTAL!K75+[7]TOTAL!K75+[8]TOTAL!K75+[9]TOTAL!K75+[10]TOTAL!K75+[11]TOTAL!K75+[12]TOTAL!K75+[13]TOTAL!K75+[14]TOTAL!K75+[15]TOTAL!K75+[16]TOTAL!K75+[17]TOTAL!K75+[18]TOTAL!K75+[19]TOTAL!K75+[20]TOTAL!K75+[21]TOTAL!K75+[22]TOTAL!K75</f>
        <v>0</v>
      </c>
      <c r="L75" s="8">
        <f>[1]TOTAL!L75+[2]TOTAL!L75+[3]TOTAL!L75+[4]TOTAL!L75+[5]TOTAL!L75+[6]TOTAL!L75+[7]TOTAL!L75+[8]TOTAL!L75+[9]TOTAL!L75+[10]TOTAL!L75+[11]TOTAL!L75+[12]TOTAL!L75+[13]TOTAL!L75+[14]TOTAL!L75+[15]TOTAL!L75+[16]TOTAL!L75+[17]TOTAL!L75+[18]TOTAL!L75+[19]TOTAL!L75+[20]TOTAL!L75+[21]TOTAL!L75+[22]TOTAL!L75</f>
        <v>0</v>
      </c>
      <c r="M75" s="8">
        <f>[1]TOTAL!M75+[2]TOTAL!M75+[3]TOTAL!M75+[4]TOTAL!M75+[5]TOTAL!M75+[6]TOTAL!M75+[7]TOTAL!M75+[8]TOTAL!M75+[9]TOTAL!M75+[10]TOTAL!M75+[11]TOTAL!M75+[12]TOTAL!M75+[13]TOTAL!M75+[14]TOTAL!M75+[15]TOTAL!M75+[16]TOTAL!M75+[17]TOTAL!M75+[18]TOTAL!M75+[19]TOTAL!M75+[20]TOTAL!M75+[21]TOTAL!M75+[22]TOTAL!M75</f>
        <v>0</v>
      </c>
      <c r="N75" s="8">
        <f>[1]TOTAL!N75+[2]TOTAL!N75+[3]TOTAL!N75+[4]TOTAL!N75+[5]TOTAL!N75+[6]TOTAL!N75+[7]TOTAL!N75+[8]TOTAL!N75+[9]TOTAL!N75+[10]TOTAL!N75+[11]TOTAL!N75+[12]TOTAL!N75+[13]TOTAL!N75+[14]TOTAL!N75+[15]TOTAL!N75+[16]TOTAL!N75+[17]TOTAL!N75+[18]TOTAL!N75+[19]TOTAL!N75+[20]TOTAL!N75+[21]TOTAL!N75+[22]TOTAL!N75</f>
        <v>0</v>
      </c>
      <c r="O75" s="8">
        <f>[1]TOTAL!O75+[2]TOTAL!O75+[3]TOTAL!O75+[4]TOTAL!O75+[5]TOTAL!O75+[6]TOTAL!O75+[7]TOTAL!O75+[8]TOTAL!O75+[9]TOTAL!O75+[10]TOTAL!O75+[11]TOTAL!O75+[12]TOTAL!O75+[13]TOTAL!O75+[14]TOTAL!O75+[15]TOTAL!O75+[16]TOTAL!O75+[17]TOTAL!O75+[18]TOTAL!O75+[19]TOTAL!O75+[20]TOTAL!O75+[21]TOTAL!O75+[22]TOTAL!O75</f>
        <v>0</v>
      </c>
      <c r="P75" s="8">
        <f>[1]TOTAL!P75+[2]TOTAL!P75+[3]TOTAL!P75+[4]TOTAL!P75+[5]TOTAL!P75+[6]TOTAL!P75+[7]TOTAL!P75+[8]TOTAL!P75+[9]TOTAL!P75+[10]TOTAL!P75+[11]TOTAL!P75+[12]TOTAL!P75+[13]TOTAL!P75+[14]TOTAL!P75+[15]TOTAL!P75+[16]TOTAL!P75+[17]TOTAL!P75+[18]TOTAL!P75+[19]TOTAL!P75+[20]TOTAL!P75+[21]TOTAL!P75+[22]TOTAL!P75</f>
        <v>0</v>
      </c>
      <c r="Q75" s="8">
        <f>[1]TOTAL!Q75+[2]TOTAL!Q75+[3]TOTAL!Q75+[4]TOTAL!Q75+[5]TOTAL!Q75+[6]TOTAL!Q75+[7]TOTAL!Q75+[8]TOTAL!Q75+[9]TOTAL!Q75+[10]TOTAL!Q75+[11]TOTAL!Q75+[12]TOTAL!Q75+[13]TOTAL!Q75+[14]TOTAL!Q75+[15]TOTAL!Q75+[16]TOTAL!Q75+[17]TOTAL!Q75+[18]TOTAL!Q75+[19]TOTAL!Q75+[20]TOTAL!Q75+[21]TOTAL!Q75+[22]TOTAL!Q75</f>
        <v>0</v>
      </c>
      <c r="R75" s="8">
        <f>[1]TOTAL!R75+[2]TOTAL!R75+[3]TOTAL!R75+[4]TOTAL!R75+[5]TOTAL!R75+[6]TOTAL!R75+[7]TOTAL!R75+[8]TOTAL!R75+[9]TOTAL!R75+[10]TOTAL!R75+[11]TOTAL!R75+[12]TOTAL!R75+[13]TOTAL!R75+[14]TOTAL!R75+[15]TOTAL!R75+[16]TOTAL!R75+[17]TOTAL!R75+[18]TOTAL!R75+[19]TOTAL!R75+[20]TOTAL!R75+[21]TOTAL!R75+[22]TOTAL!R75</f>
        <v>0</v>
      </c>
      <c r="S75" s="141">
        <f>[1]TOTAL!S75+[2]TOTAL!S75+[3]TOTAL!S75+[4]TOTAL!S75+[5]TOTAL!S75+[6]TOTAL!S75+[7]TOTAL!S75+[8]TOTAL!S75+[9]TOTAL!S75+[10]TOTAL!S75+[11]TOTAL!S75+[12]TOTAL!S75+[13]TOTAL!S75+[14]TOTAL!S75+[15]TOTAL!S75+[16]TOTAL!S75+[17]TOTAL!S75+[18]TOTAL!S75+[19]TOTAL!S75+[20]TOTAL!S75+[21]TOTAL!S75+[22]TOTAL!S75</f>
        <v>0</v>
      </c>
      <c r="T75" s="143">
        <f t="shared" ref="T75:T89" si="24">H75-G75</f>
        <v>0</v>
      </c>
      <c r="U75" s="11">
        <f t="shared" ref="U75:U89" si="25">I75-H75</f>
        <v>-6.85</v>
      </c>
      <c r="V75" s="11">
        <f t="shared" ref="V75:V89" si="26">J75-I75</f>
        <v>0</v>
      </c>
      <c r="W75" s="11">
        <f t="shared" ref="W75:W89" si="27">K75-J75</f>
        <v>0</v>
      </c>
      <c r="X75" s="11">
        <f t="shared" ref="X75:X89" si="28">L75-K75</f>
        <v>0</v>
      </c>
      <c r="Y75" s="11">
        <f t="shared" ref="Y75:Y89" si="29">M75-L75</f>
        <v>0</v>
      </c>
      <c r="Z75" s="11">
        <f t="shared" ref="Z75:Z89" si="30">N75-M75</f>
        <v>0</v>
      </c>
      <c r="AA75" s="11">
        <f t="shared" ref="AA75:AA89" si="31">O75-N75</f>
        <v>0</v>
      </c>
      <c r="AB75" s="11">
        <f t="shared" ref="AB75:AB89" si="32">P75-O75</f>
        <v>0</v>
      </c>
      <c r="AC75" s="11">
        <f t="shared" ref="AC75:AC89" si="33">Q75-P75</f>
        <v>0</v>
      </c>
      <c r="AD75" s="11">
        <f t="shared" ref="AD75:AD89" si="34">R75-Q75</f>
        <v>0</v>
      </c>
      <c r="AE75" s="16">
        <f t="shared" ref="AE75:AE89" si="35">S75-R75</f>
        <v>0</v>
      </c>
      <c r="AF75" s="30"/>
    </row>
    <row r="76" spans="1:32" ht="21.75" customHeight="1" x14ac:dyDescent="0.25">
      <c r="A76" s="48">
        <v>67</v>
      </c>
      <c r="B76" s="49" t="s">
        <v>97</v>
      </c>
      <c r="C76" s="20" t="s">
        <v>73</v>
      </c>
      <c r="D76" s="50"/>
      <c r="E76" s="50"/>
      <c r="F76" s="59"/>
      <c r="G76" s="15">
        <f>[1]TOTAL!G76+[2]TOTAL!G76+[3]TOTAL!G76+[4]TOTAL!G76+[5]TOTAL!G76+[6]TOTAL!G76+[7]TOTAL!G76+[8]TOTAL!G76+[9]TOTAL!G76+[10]TOTAL!G76+[11]TOTAL!G76+[12]TOTAL!G76+[13]TOTAL!G76+[14]TOTAL!G76+[15]TOTAL!G76+[16]TOTAL!G76+[17]TOTAL!G76+[18]TOTAL!G76+[19]TOTAL!G76+[20]TOTAL!G76+[21]TOTAL!G76+[22]TOTAL!G76</f>
        <v>0.75</v>
      </c>
      <c r="H76" s="8">
        <f>[1]TOTAL!H76+[2]TOTAL!H76+[3]TOTAL!H76+[4]TOTAL!H76+[5]TOTAL!H76+[6]TOTAL!H76+[7]TOTAL!H76+[8]TOTAL!H76+[9]TOTAL!H76+[10]TOTAL!H76+[11]TOTAL!H76+[12]TOTAL!H76+[13]TOTAL!H76+[14]TOTAL!H76+[15]TOTAL!H76+[16]TOTAL!H76+[17]TOTAL!H76+[18]TOTAL!H76+[19]TOTAL!H76+[20]TOTAL!H76+[21]TOTAL!H76+[22]TOTAL!H76</f>
        <v>0.75</v>
      </c>
      <c r="I76" s="8">
        <f>[1]TOTAL!I76+[2]TOTAL!I76+[3]TOTAL!I76+[4]TOTAL!I76+[5]TOTAL!I76+[6]TOTAL!I76+[7]TOTAL!I76+[8]TOTAL!I76+[9]TOTAL!I76+[10]TOTAL!I76+[11]TOTAL!I76+[12]TOTAL!I76+[13]TOTAL!I76+[14]TOTAL!I76+[15]TOTAL!I76+[16]TOTAL!I76+[17]TOTAL!I76+[18]TOTAL!I76+[19]TOTAL!I76+[20]TOTAL!I76+[21]TOTAL!I76+[22]TOTAL!I76</f>
        <v>0</v>
      </c>
      <c r="J76" s="8">
        <f>[1]TOTAL!J76+[2]TOTAL!J76+[3]TOTAL!J76+[4]TOTAL!J76+[5]TOTAL!J76+[6]TOTAL!J76+[7]TOTAL!J76+[8]TOTAL!J76+[9]TOTAL!J76+[10]TOTAL!J76+[11]TOTAL!J76+[12]TOTAL!J76+[13]TOTAL!J76+[14]TOTAL!J76+[15]TOTAL!J76+[16]TOTAL!J76+[17]TOTAL!J76+[18]TOTAL!J76+[19]TOTAL!J76+[20]TOTAL!J76+[21]TOTAL!J76+[22]TOTAL!J76</f>
        <v>0</v>
      </c>
      <c r="K76" s="8">
        <f>[1]TOTAL!K76+[2]TOTAL!K76+[3]TOTAL!K76+[4]TOTAL!K76+[5]TOTAL!K76+[6]TOTAL!K76+[7]TOTAL!K76+[8]TOTAL!K76+[9]TOTAL!K76+[10]TOTAL!K76+[11]TOTAL!K76+[12]TOTAL!K76+[13]TOTAL!K76+[14]TOTAL!K76+[15]TOTAL!K76+[16]TOTAL!K76+[17]TOTAL!K76+[18]TOTAL!K76+[19]TOTAL!K76+[20]TOTAL!K76+[21]TOTAL!K76+[22]TOTAL!K76</f>
        <v>0</v>
      </c>
      <c r="L76" s="8">
        <f>[1]TOTAL!L76+[2]TOTAL!L76+[3]TOTAL!L76+[4]TOTAL!L76+[5]TOTAL!L76+[6]TOTAL!L76+[7]TOTAL!L76+[8]TOTAL!L76+[9]TOTAL!L76+[10]TOTAL!L76+[11]TOTAL!L76+[12]TOTAL!L76+[13]TOTAL!L76+[14]TOTAL!L76+[15]TOTAL!L76+[16]TOTAL!L76+[17]TOTAL!L76+[18]TOTAL!L76+[19]TOTAL!L76+[20]TOTAL!L76+[21]TOTAL!L76+[22]TOTAL!L76</f>
        <v>0</v>
      </c>
      <c r="M76" s="8">
        <f>[1]TOTAL!M76+[2]TOTAL!M76+[3]TOTAL!M76+[4]TOTAL!M76+[5]TOTAL!M76+[6]TOTAL!M76+[7]TOTAL!M76+[8]TOTAL!M76+[9]TOTAL!M76+[10]TOTAL!M76+[11]TOTAL!M76+[12]TOTAL!M76+[13]TOTAL!M76+[14]TOTAL!M76+[15]TOTAL!M76+[16]TOTAL!M76+[17]TOTAL!M76+[18]TOTAL!M76+[19]TOTAL!M76+[20]TOTAL!M76+[21]TOTAL!M76+[22]TOTAL!M76</f>
        <v>0</v>
      </c>
      <c r="N76" s="8">
        <f>[1]TOTAL!N76+[2]TOTAL!N76+[3]TOTAL!N76+[4]TOTAL!N76+[5]TOTAL!N76+[6]TOTAL!N76+[7]TOTAL!N76+[8]TOTAL!N76+[9]TOTAL!N76+[10]TOTAL!N76+[11]TOTAL!N76+[12]TOTAL!N76+[13]TOTAL!N76+[14]TOTAL!N76+[15]TOTAL!N76+[16]TOTAL!N76+[17]TOTAL!N76+[18]TOTAL!N76+[19]TOTAL!N76+[20]TOTAL!N76+[21]TOTAL!N76+[22]TOTAL!N76</f>
        <v>0</v>
      </c>
      <c r="O76" s="8">
        <f>[1]TOTAL!O76+[2]TOTAL!O76+[3]TOTAL!O76+[4]TOTAL!O76+[5]TOTAL!O76+[6]TOTAL!O76+[7]TOTAL!O76+[8]TOTAL!O76+[9]TOTAL!O76+[10]TOTAL!O76+[11]TOTAL!O76+[12]TOTAL!O76+[13]TOTAL!O76+[14]TOTAL!O76+[15]TOTAL!O76+[16]TOTAL!O76+[17]TOTAL!O76+[18]TOTAL!O76+[19]TOTAL!O76+[20]TOTAL!O76+[21]TOTAL!O76+[22]TOTAL!O76</f>
        <v>0</v>
      </c>
      <c r="P76" s="8">
        <f>[1]TOTAL!P76+[2]TOTAL!P76+[3]TOTAL!P76+[4]TOTAL!P76+[5]TOTAL!P76+[6]TOTAL!P76+[7]TOTAL!P76+[8]TOTAL!P76+[9]TOTAL!P76+[10]TOTAL!P76+[11]TOTAL!P76+[12]TOTAL!P76+[13]TOTAL!P76+[14]TOTAL!P76+[15]TOTAL!P76+[16]TOTAL!P76+[17]TOTAL!P76+[18]TOTAL!P76+[19]TOTAL!P76+[20]TOTAL!P76+[21]TOTAL!P76+[22]TOTAL!P76</f>
        <v>0</v>
      </c>
      <c r="Q76" s="8">
        <f>[1]TOTAL!Q76+[2]TOTAL!Q76+[3]TOTAL!Q76+[4]TOTAL!Q76+[5]TOTAL!Q76+[6]TOTAL!Q76+[7]TOTAL!Q76+[8]TOTAL!Q76+[9]TOTAL!Q76+[10]TOTAL!Q76+[11]TOTAL!Q76+[12]TOTAL!Q76+[13]TOTAL!Q76+[14]TOTAL!Q76+[15]TOTAL!Q76+[16]TOTAL!Q76+[17]TOTAL!Q76+[18]TOTAL!Q76+[19]TOTAL!Q76+[20]TOTAL!Q76+[21]TOTAL!Q76+[22]TOTAL!Q76</f>
        <v>0</v>
      </c>
      <c r="R76" s="8">
        <f>[1]TOTAL!R76+[2]TOTAL!R76+[3]TOTAL!R76+[4]TOTAL!R76+[5]TOTAL!R76+[6]TOTAL!R76+[7]TOTAL!R76+[8]TOTAL!R76+[9]TOTAL!R76+[10]TOTAL!R76+[11]TOTAL!R76+[12]TOTAL!R76+[13]TOTAL!R76+[14]TOTAL!R76+[15]TOTAL!R76+[16]TOTAL!R76+[17]TOTAL!R76+[18]TOTAL!R76+[19]TOTAL!R76+[20]TOTAL!R76+[21]TOTAL!R76+[22]TOTAL!R76</f>
        <v>0</v>
      </c>
      <c r="S76" s="141">
        <f>[1]TOTAL!S76+[2]TOTAL!S76+[3]TOTAL!S76+[4]TOTAL!S76+[5]TOTAL!S76+[6]TOTAL!S76+[7]TOTAL!S76+[8]TOTAL!S76+[9]TOTAL!S76+[10]TOTAL!S76+[11]TOTAL!S76+[12]TOTAL!S76+[13]TOTAL!S76+[14]TOTAL!S76+[15]TOTAL!S76+[16]TOTAL!S76+[17]TOTAL!S76+[18]TOTAL!S76+[19]TOTAL!S76+[20]TOTAL!S76+[21]TOTAL!S76+[22]TOTAL!S76</f>
        <v>0</v>
      </c>
      <c r="T76" s="143">
        <f t="shared" si="24"/>
        <v>0</v>
      </c>
      <c r="U76" s="11">
        <f t="shared" si="25"/>
        <v>-0.75</v>
      </c>
      <c r="V76" s="11">
        <f t="shared" si="26"/>
        <v>0</v>
      </c>
      <c r="W76" s="11">
        <f t="shared" si="27"/>
        <v>0</v>
      </c>
      <c r="X76" s="11">
        <f t="shared" si="28"/>
        <v>0</v>
      </c>
      <c r="Y76" s="11">
        <f t="shared" si="29"/>
        <v>0</v>
      </c>
      <c r="Z76" s="11">
        <f t="shared" si="30"/>
        <v>0</v>
      </c>
      <c r="AA76" s="11">
        <f t="shared" si="31"/>
        <v>0</v>
      </c>
      <c r="AB76" s="11">
        <f t="shared" si="32"/>
        <v>0</v>
      </c>
      <c r="AC76" s="11">
        <f t="shared" si="33"/>
        <v>0</v>
      </c>
      <c r="AD76" s="11">
        <f t="shared" si="34"/>
        <v>0</v>
      </c>
      <c r="AE76" s="16">
        <f t="shared" si="35"/>
        <v>0</v>
      </c>
      <c r="AF76" s="30"/>
    </row>
    <row r="77" spans="1:32" ht="21.75" customHeight="1" x14ac:dyDescent="0.25">
      <c r="A77" s="48">
        <v>68</v>
      </c>
      <c r="B77" s="49" t="s">
        <v>98</v>
      </c>
      <c r="C77" s="20" t="s">
        <v>73</v>
      </c>
      <c r="D77" s="50"/>
      <c r="E77" s="50"/>
      <c r="F77" s="59"/>
      <c r="G77" s="15">
        <f>[1]TOTAL!G77+[2]TOTAL!G77+[3]TOTAL!G77+[4]TOTAL!G77+[5]TOTAL!G77+[6]TOTAL!G77+[7]TOTAL!G77+[8]TOTAL!G77+[9]TOTAL!G77+[10]TOTAL!G77+[11]TOTAL!G77+[12]TOTAL!G77+[13]TOTAL!G77+[14]TOTAL!G77+[15]TOTAL!G77+[16]TOTAL!G77+[17]TOTAL!G77+[18]TOTAL!G77+[19]TOTAL!G77+[20]TOTAL!G77+[21]TOTAL!G77+[22]TOTAL!G77</f>
        <v>2.85</v>
      </c>
      <c r="H77" s="8">
        <f>[1]TOTAL!H77+[2]TOTAL!H77+[3]TOTAL!H77+[4]TOTAL!H77+[5]TOTAL!H77+[6]TOTAL!H77+[7]TOTAL!H77+[8]TOTAL!H77+[9]TOTAL!H77+[10]TOTAL!H77+[11]TOTAL!H77+[12]TOTAL!H77+[13]TOTAL!H77+[14]TOTAL!H77+[15]TOTAL!H77+[16]TOTAL!H77+[17]TOTAL!H77+[18]TOTAL!H77+[19]TOTAL!H77+[20]TOTAL!H77+[21]TOTAL!H77+[22]TOTAL!H77</f>
        <v>2.85</v>
      </c>
      <c r="I77" s="8">
        <f>[1]TOTAL!I77+[2]TOTAL!I77+[3]TOTAL!I77+[4]TOTAL!I77+[5]TOTAL!I77+[6]TOTAL!I77+[7]TOTAL!I77+[8]TOTAL!I77+[9]TOTAL!I77+[10]TOTAL!I77+[11]TOTAL!I77+[12]TOTAL!I77+[13]TOTAL!I77+[14]TOTAL!I77+[15]TOTAL!I77+[16]TOTAL!I77+[17]TOTAL!I77+[18]TOTAL!I77+[19]TOTAL!I77+[20]TOTAL!I77+[21]TOTAL!I77+[22]TOTAL!I77</f>
        <v>0</v>
      </c>
      <c r="J77" s="8">
        <f>[1]TOTAL!J77+[2]TOTAL!J77+[3]TOTAL!J77+[4]TOTAL!J77+[5]TOTAL!J77+[6]TOTAL!J77+[7]TOTAL!J77+[8]TOTAL!J77+[9]TOTAL!J77+[10]TOTAL!J77+[11]TOTAL!J77+[12]TOTAL!J77+[13]TOTAL!J77+[14]TOTAL!J77+[15]TOTAL!J77+[16]TOTAL!J77+[17]TOTAL!J77+[18]TOTAL!J77+[19]TOTAL!J77+[20]TOTAL!J77+[21]TOTAL!J77+[22]TOTAL!J77</f>
        <v>0</v>
      </c>
      <c r="K77" s="8">
        <f>[1]TOTAL!K77+[2]TOTAL!K77+[3]TOTAL!K77+[4]TOTAL!K77+[5]TOTAL!K77+[6]TOTAL!K77+[7]TOTAL!K77+[8]TOTAL!K77+[9]TOTAL!K77+[10]TOTAL!K77+[11]TOTAL!K77+[12]TOTAL!K77+[13]TOTAL!K77+[14]TOTAL!K77+[15]TOTAL!K77+[16]TOTAL!K77+[17]TOTAL!K77+[18]TOTAL!K77+[19]TOTAL!K77+[20]TOTAL!K77+[21]TOTAL!K77+[22]TOTAL!K77</f>
        <v>0</v>
      </c>
      <c r="L77" s="8">
        <f>[1]TOTAL!L77+[2]TOTAL!L77+[3]TOTAL!L77+[4]TOTAL!L77+[5]TOTAL!L77+[6]TOTAL!L77+[7]TOTAL!L77+[8]TOTAL!L77+[9]TOTAL!L77+[10]TOTAL!L77+[11]TOTAL!L77+[12]TOTAL!L77+[13]TOTAL!L77+[14]TOTAL!L77+[15]TOTAL!L77+[16]TOTAL!L77+[17]TOTAL!L77+[18]TOTAL!L77+[19]TOTAL!L77+[20]TOTAL!L77+[21]TOTAL!L77+[22]TOTAL!L77</f>
        <v>0</v>
      </c>
      <c r="M77" s="8">
        <f>[1]TOTAL!M77+[2]TOTAL!M77+[3]TOTAL!M77+[4]TOTAL!M77+[5]TOTAL!M77+[6]TOTAL!M77+[7]TOTAL!M77+[8]TOTAL!M77+[9]TOTAL!M77+[10]TOTAL!M77+[11]TOTAL!M77+[12]TOTAL!M77+[13]TOTAL!M77+[14]TOTAL!M77+[15]TOTAL!M77+[16]TOTAL!M77+[17]TOTAL!M77+[18]TOTAL!M77+[19]TOTAL!M77+[20]TOTAL!M77+[21]TOTAL!M77+[22]TOTAL!M77</f>
        <v>0</v>
      </c>
      <c r="N77" s="8">
        <f>[1]TOTAL!N77+[2]TOTAL!N77+[3]TOTAL!N77+[4]TOTAL!N77+[5]TOTAL!N77+[6]TOTAL!N77+[7]TOTAL!N77+[8]TOTAL!N77+[9]TOTAL!N77+[10]TOTAL!N77+[11]TOTAL!N77+[12]TOTAL!N77+[13]TOTAL!N77+[14]TOTAL!N77+[15]TOTAL!N77+[16]TOTAL!N77+[17]TOTAL!N77+[18]TOTAL!N77+[19]TOTAL!N77+[20]TOTAL!N77+[21]TOTAL!N77+[22]TOTAL!N77</f>
        <v>0</v>
      </c>
      <c r="O77" s="8">
        <f>[1]TOTAL!O77+[2]TOTAL!O77+[3]TOTAL!O77+[4]TOTAL!O77+[5]TOTAL!O77+[6]TOTAL!O77+[7]TOTAL!O77+[8]TOTAL!O77+[9]TOTAL!O77+[10]TOTAL!O77+[11]TOTAL!O77+[12]TOTAL!O77+[13]TOTAL!O77+[14]TOTAL!O77+[15]TOTAL!O77+[16]TOTAL!O77+[17]TOTAL!O77+[18]TOTAL!O77+[19]TOTAL!O77+[20]TOTAL!O77+[21]TOTAL!O77+[22]TOTAL!O77</f>
        <v>0</v>
      </c>
      <c r="P77" s="8">
        <f>[1]TOTAL!P77+[2]TOTAL!P77+[3]TOTAL!P77+[4]TOTAL!P77+[5]TOTAL!P77+[6]TOTAL!P77+[7]TOTAL!P77+[8]TOTAL!P77+[9]TOTAL!P77+[10]TOTAL!P77+[11]TOTAL!P77+[12]TOTAL!P77+[13]TOTAL!P77+[14]TOTAL!P77+[15]TOTAL!P77+[16]TOTAL!P77+[17]TOTAL!P77+[18]TOTAL!P77+[19]TOTAL!P77+[20]TOTAL!P77+[21]TOTAL!P77+[22]TOTAL!P77</f>
        <v>0</v>
      </c>
      <c r="Q77" s="8">
        <f>[1]TOTAL!Q77+[2]TOTAL!Q77+[3]TOTAL!Q77+[4]TOTAL!Q77+[5]TOTAL!Q77+[6]TOTAL!Q77+[7]TOTAL!Q77+[8]TOTAL!Q77+[9]TOTAL!Q77+[10]TOTAL!Q77+[11]TOTAL!Q77+[12]TOTAL!Q77+[13]TOTAL!Q77+[14]TOTAL!Q77+[15]TOTAL!Q77+[16]TOTAL!Q77+[17]TOTAL!Q77+[18]TOTAL!Q77+[19]TOTAL!Q77+[20]TOTAL!Q77+[21]TOTAL!Q77+[22]TOTAL!Q77</f>
        <v>0</v>
      </c>
      <c r="R77" s="8">
        <f>[1]TOTAL!R77+[2]TOTAL!R77+[3]TOTAL!R77+[4]TOTAL!R77+[5]TOTAL!R77+[6]TOTAL!R77+[7]TOTAL!R77+[8]TOTAL!R77+[9]TOTAL!R77+[10]TOTAL!R77+[11]TOTAL!R77+[12]TOTAL!R77+[13]TOTAL!R77+[14]TOTAL!R77+[15]TOTAL!R77+[16]TOTAL!R77+[17]TOTAL!R77+[18]TOTAL!R77+[19]TOTAL!R77+[20]TOTAL!R77+[21]TOTAL!R77+[22]TOTAL!R77</f>
        <v>0</v>
      </c>
      <c r="S77" s="141">
        <f>[1]TOTAL!S77+[2]TOTAL!S77+[3]TOTAL!S77+[4]TOTAL!S77+[5]TOTAL!S77+[6]TOTAL!S77+[7]TOTAL!S77+[8]TOTAL!S77+[9]TOTAL!S77+[10]TOTAL!S77+[11]TOTAL!S77+[12]TOTAL!S77+[13]TOTAL!S77+[14]TOTAL!S77+[15]TOTAL!S77+[16]TOTAL!S77+[17]TOTAL!S77+[18]TOTAL!S77+[19]TOTAL!S77+[20]TOTAL!S77+[21]TOTAL!S77+[22]TOTAL!S77</f>
        <v>0</v>
      </c>
      <c r="T77" s="143">
        <f t="shared" si="24"/>
        <v>0</v>
      </c>
      <c r="U77" s="11">
        <f t="shared" si="25"/>
        <v>-2.85</v>
      </c>
      <c r="V77" s="11">
        <f t="shared" si="26"/>
        <v>0</v>
      </c>
      <c r="W77" s="11">
        <f t="shared" si="27"/>
        <v>0</v>
      </c>
      <c r="X77" s="11">
        <f t="shared" si="28"/>
        <v>0</v>
      </c>
      <c r="Y77" s="11">
        <f t="shared" si="29"/>
        <v>0</v>
      </c>
      <c r="Z77" s="11">
        <f t="shared" si="30"/>
        <v>0</v>
      </c>
      <c r="AA77" s="11">
        <f t="shared" si="31"/>
        <v>0</v>
      </c>
      <c r="AB77" s="11">
        <f t="shared" si="32"/>
        <v>0</v>
      </c>
      <c r="AC77" s="11">
        <f t="shared" si="33"/>
        <v>0</v>
      </c>
      <c r="AD77" s="11">
        <f t="shared" si="34"/>
        <v>0</v>
      </c>
      <c r="AE77" s="16">
        <f t="shared" si="35"/>
        <v>0</v>
      </c>
      <c r="AF77" s="30"/>
    </row>
    <row r="78" spans="1:32" ht="21.75" customHeight="1" x14ac:dyDescent="0.25">
      <c r="A78" s="48">
        <v>69</v>
      </c>
      <c r="B78" s="49" t="s">
        <v>99</v>
      </c>
      <c r="C78" s="20" t="s">
        <v>73</v>
      </c>
      <c r="D78" s="50"/>
      <c r="E78" s="50"/>
      <c r="F78" s="59"/>
      <c r="G78" s="15">
        <f>[1]TOTAL!G78+[2]TOTAL!G78+[3]TOTAL!G78+[4]TOTAL!G78+[5]TOTAL!G78+[6]TOTAL!G78+[7]TOTAL!G78+[8]TOTAL!G78+[9]TOTAL!G78+[10]TOTAL!G78+[11]TOTAL!G78+[12]TOTAL!G78+[13]TOTAL!G78+[14]TOTAL!G78+[15]TOTAL!G78+[16]TOTAL!G78+[17]TOTAL!G78+[18]TOTAL!G78+[19]TOTAL!G78+[20]TOTAL!G78+[21]TOTAL!G78+[22]TOTAL!G78</f>
        <v>2.65</v>
      </c>
      <c r="H78" s="8">
        <f>[1]TOTAL!H78+[2]TOTAL!H78+[3]TOTAL!H78+[4]TOTAL!H78+[5]TOTAL!H78+[6]TOTAL!H78+[7]TOTAL!H78+[8]TOTAL!H78+[9]TOTAL!H78+[10]TOTAL!H78+[11]TOTAL!H78+[12]TOTAL!H78+[13]TOTAL!H78+[14]TOTAL!H78+[15]TOTAL!H78+[16]TOTAL!H78+[17]TOTAL!H78+[18]TOTAL!H78+[19]TOTAL!H78+[20]TOTAL!H78+[21]TOTAL!H78+[22]TOTAL!H78</f>
        <v>2.65</v>
      </c>
      <c r="I78" s="8">
        <f>[1]TOTAL!I78+[2]TOTAL!I78+[3]TOTAL!I78+[4]TOTAL!I78+[5]TOTAL!I78+[6]TOTAL!I78+[7]TOTAL!I78+[8]TOTAL!I78+[9]TOTAL!I78+[10]TOTAL!I78+[11]TOTAL!I78+[12]TOTAL!I78+[13]TOTAL!I78+[14]TOTAL!I78+[15]TOTAL!I78+[16]TOTAL!I78+[17]TOTAL!I78+[18]TOTAL!I78+[19]TOTAL!I78+[20]TOTAL!I78+[21]TOTAL!I78+[22]TOTAL!I78</f>
        <v>0</v>
      </c>
      <c r="J78" s="8">
        <f>[1]TOTAL!J78+[2]TOTAL!J78+[3]TOTAL!J78+[4]TOTAL!J78+[5]TOTAL!J78+[6]TOTAL!J78+[7]TOTAL!J78+[8]TOTAL!J78+[9]TOTAL!J78+[10]TOTAL!J78+[11]TOTAL!J78+[12]TOTAL!J78+[13]TOTAL!J78+[14]TOTAL!J78+[15]TOTAL!J78+[16]TOTAL!J78+[17]TOTAL!J78+[18]TOTAL!J78+[19]TOTAL!J78+[20]TOTAL!J78+[21]TOTAL!J78+[22]TOTAL!J78</f>
        <v>0</v>
      </c>
      <c r="K78" s="8">
        <f>[1]TOTAL!K78+[2]TOTAL!K78+[3]TOTAL!K78+[4]TOTAL!K78+[5]TOTAL!K78+[6]TOTAL!K78+[7]TOTAL!K78+[8]TOTAL!K78+[9]TOTAL!K78+[10]TOTAL!K78+[11]TOTAL!K78+[12]TOTAL!K78+[13]TOTAL!K78+[14]TOTAL!K78+[15]TOTAL!K78+[16]TOTAL!K78+[17]TOTAL!K78+[18]TOTAL!K78+[19]TOTAL!K78+[20]TOTAL!K78+[21]TOTAL!K78+[22]TOTAL!K78</f>
        <v>0</v>
      </c>
      <c r="L78" s="8">
        <f>[1]TOTAL!L78+[2]TOTAL!L78+[3]TOTAL!L78+[4]TOTAL!L78+[5]TOTAL!L78+[6]TOTAL!L78+[7]TOTAL!L78+[8]TOTAL!L78+[9]TOTAL!L78+[10]TOTAL!L78+[11]TOTAL!L78+[12]TOTAL!L78+[13]TOTAL!L78+[14]TOTAL!L78+[15]TOTAL!L78+[16]TOTAL!L78+[17]TOTAL!L78+[18]TOTAL!L78+[19]TOTAL!L78+[20]TOTAL!L78+[21]TOTAL!L78+[22]TOTAL!L78</f>
        <v>0</v>
      </c>
      <c r="M78" s="8">
        <f>[1]TOTAL!M78+[2]TOTAL!M78+[3]TOTAL!M78+[4]TOTAL!M78+[5]TOTAL!M78+[6]TOTAL!M78+[7]TOTAL!M78+[8]TOTAL!M78+[9]TOTAL!M78+[10]TOTAL!M78+[11]TOTAL!M78+[12]TOTAL!M78+[13]TOTAL!M78+[14]TOTAL!M78+[15]TOTAL!M78+[16]TOTAL!M78+[17]TOTAL!M78+[18]TOTAL!M78+[19]TOTAL!M78+[20]TOTAL!M78+[21]TOTAL!M78+[22]TOTAL!M78</f>
        <v>0</v>
      </c>
      <c r="N78" s="8">
        <f>[1]TOTAL!N78+[2]TOTAL!N78+[3]TOTAL!N78+[4]TOTAL!N78+[5]TOTAL!N78+[6]TOTAL!N78+[7]TOTAL!N78+[8]TOTAL!N78+[9]TOTAL!N78+[10]TOTAL!N78+[11]TOTAL!N78+[12]TOTAL!N78+[13]TOTAL!N78+[14]TOTAL!N78+[15]TOTAL!N78+[16]TOTAL!N78+[17]TOTAL!N78+[18]TOTAL!N78+[19]TOTAL!N78+[20]TOTAL!N78+[21]TOTAL!N78+[22]TOTAL!N78</f>
        <v>0</v>
      </c>
      <c r="O78" s="8">
        <f>[1]TOTAL!O78+[2]TOTAL!O78+[3]TOTAL!O78+[4]TOTAL!O78+[5]TOTAL!O78+[6]TOTAL!O78+[7]TOTAL!O78+[8]TOTAL!O78+[9]TOTAL!O78+[10]TOTAL!O78+[11]TOTAL!O78+[12]TOTAL!O78+[13]TOTAL!O78+[14]TOTAL!O78+[15]TOTAL!O78+[16]TOTAL!O78+[17]TOTAL!O78+[18]TOTAL!O78+[19]TOTAL!O78+[20]TOTAL!O78+[21]TOTAL!O78+[22]TOTAL!O78</f>
        <v>0</v>
      </c>
      <c r="P78" s="8">
        <f>[1]TOTAL!P78+[2]TOTAL!P78+[3]TOTAL!P78+[4]TOTAL!P78+[5]TOTAL!P78+[6]TOTAL!P78+[7]TOTAL!P78+[8]TOTAL!P78+[9]TOTAL!P78+[10]TOTAL!P78+[11]TOTAL!P78+[12]TOTAL!P78+[13]TOTAL!P78+[14]TOTAL!P78+[15]TOTAL!P78+[16]TOTAL!P78+[17]TOTAL!P78+[18]TOTAL!P78+[19]TOTAL!P78+[20]TOTAL!P78+[21]TOTAL!P78+[22]TOTAL!P78</f>
        <v>0</v>
      </c>
      <c r="Q78" s="8">
        <f>[1]TOTAL!Q78+[2]TOTAL!Q78+[3]TOTAL!Q78+[4]TOTAL!Q78+[5]TOTAL!Q78+[6]TOTAL!Q78+[7]TOTAL!Q78+[8]TOTAL!Q78+[9]TOTAL!Q78+[10]TOTAL!Q78+[11]TOTAL!Q78+[12]TOTAL!Q78+[13]TOTAL!Q78+[14]TOTAL!Q78+[15]TOTAL!Q78+[16]TOTAL!Q78+[17]TOTAL!Q78+[18]TOTAL!Q78+[19]TOTAL!Q78+[20]TOTAL!Q78+[21]TOTAL!Q78+[22]TOTAL!Q78</f>
        <v>0</v>
      </c>
      <c r="R78" s="8">
        <f>[1]TOTAL!R78+[2]TOTAL!R78+[3]TOTAL!R78+[4]TOTAL!R78+[5]TOTAL!R78+[6]TOTAL!R78+[7]TOTAL!R78+[8]TOTAL!R78+[9]TOTAL!R78+[10]TOTAL!R78+[11]TOTAL!R78+[12]TOTAL!R78+[13]TOTAL!R78+[14]TOTAL!R78+[15]TOTAL!R78+[16]TOTAL!R78+[17]TOTAL!R78+[18]TOTAL!R78+[19]TOTAL!R78+[20]TOTAL!R78+[21]TOTAL!R78+[22]TOTAL!R78</f>
        <v>0</v>
      </c>
      <c r="S78" s="141">
        <f>[1]TOTAL!S78+[2]TOTAL!S78+[3]TOTAL!S78+[4]TOTAL!S78+[5]TOTAL!S78+[6]TOTAL!S78+[7]TOTAL!S78+[8]TOTAL!S78+[9]TOTAL!S78+[10]TOTAL!S78+[11]TOTAL!S78+[12]TOTAL!S78+[13]TOTAL!S78+[14]TOTAL!S78+[15]TOTAL!S78+[16]TOTAL!S78+[17]TOTAL!S78+[18]TOTAL!S78+[19]TOTAL!S78+[20]TOTAL!S78+[21]TOTAL!S78+[22]TOTAL!S78</f>
        <v>0</v>
      </c>
      <c r="T78" s="143">
        <f t="shared" si="24"/>
        <v>0</v>
      </c>
      <c r="U78" s="11">
        <f t="shared" si="25"/>
        <v>-2.65</v>
      </c>
      <c r="V78" s="11">
        <f t="shared" si="26"/>
        <v>0</v>
      </c>
      <c r="W78" s="11">
        <f t="shared" si="27"/>
        <v>0</v>
      </c>
      <c r="X78" s="11">
        <f t="shared" si="28"/>
        <v>0</v>
      </c>
      <c r="Y78" s="11">
        <f t="shared" si="29"/>
        <v>0</v>
      </c>
      <c r="Z78" s="11">
        <f t="shared" si="30"/>
        <v>0</v>
      </c>
      <c r="AA78" s="11">
        <f t="shared" si="31"/>
        <v>0</v>
      </c>
      <c r="AB78" s="11">
        <f t="shared" si="32"/>
        <v>0</v>
      </c>
      <c r="AC78" s="11">
        <f t="shared" si="33"/>
        <v>0</v>
      </c>
      <c r="AD78" s="11">
        <f t="shared" si="34"/>
        <v>0</v>
      </c>
      <c r="AE78" s="16">
        <f t="shared" si="35"/>
        <v>0</v>
      </c>
      <c r="AF78" s="30"/>
    </row>
    <row r="79" spans="1:32" ht="21.75" customHeight="1" x14ac:dyDescent="0.25">
      <c r="A79" s="51">
        <v>70</v>
      </c>
      <c r="B79" s="52"/>
      <c r="C79" s="53"/>
      <c r="D79" s="54"/>
      <c r="E79" s="54"/>
      <c r="F79" s="60"/>
      <c r="G79" s="15">
        <f>[1]TOTAL!G79+[2]TOTAL!G79+[3]TOTAL!G79+[4]TOTAL!G79+[5]TOTAL!G79+[6]TOTAL!G79+[7]TOTAL!G79+[8]TOTAL!G79+[9]TOTAL!G79+[10]TOTAL!G79+[11]TOTAL!G79+[12]TOTAL!G79+[13]TOTAL!G79+[14]TOTAL!G79+[15]TOTAL!G79+[16]TOTAL!G79+[17]TOTAL!G79+[18]TOTAL!G79+[19]TOTAL!G79+[20]TOTAL!G79+[21]TOTAL!G79+[22]TOTAL!G79</f>
        <v>0</v>
      </c>
      <c r="H79" s="8">
        <f>[1]TOTAL!H79+[2]TOTAL!H79+[3]TOTAL!H79+[4]TOTAL!H79+[5]TOTAL!H79+[6]TOTAL!H79+[7]TOTAL!H79+[8]TOTAL!H79+[9]TOTAL!H79+[10]TOTAL!H79+[11]TOTAL!H79+[12]TOTAL!H79+[13]TOTAL!H79+[14]TOTAL!H79+[15]TOTAL!H79+[16]TOTAL!H79+[17]TOTAL!H79+[18]TOTAL!H79+[19]TOTAL!H79+[20]TOTAL!H79+[21]TOTAL!H79+[22]TOTAL!H79</f>
        <v>0</v>
      </c>
      <c r="I79" s="8">
        <f>[1]TOTAL!I79+[2]TOTAL!I79+[3]TOTAL!I79+[4]TOTAL!I79+[5]TOTAL!I79+[6]TOTAL!I79+[7]TOTAL!I79+[8]TOTAL!I79+[9]TOTAL!I79+[10]TOTAL!I79+[11]TOTAL!I79+[12]TOTAL!I79+[13]TOTAL!I79+[14]TOTAL!I79+[15]TOTAL!I79+[16]TOTAL!I79+[17]TOTAL!I79+[18]TOTAL!I79+[19]TOTAL!I79+[20]TOTAL!I79+[21]TOTAL!I79+[22]TOTAL!I79</f>
        <v>0</v>
      </c>
      <c r="J79" s="8">
        <f>[1]TOTAL!J79+[2]TOTAL!J79+[3]TOTAL!J79+[4]TOTAL!J79+[5]TOTAL!J79+[6]TOTAL!J79+[7]TOTAL!J79+[8]TOTAL!J79+[9]TOTAL!J79+[10]TOTAL!J79+[11]TOTAL!J79+[12]TOTAL!J79+[13]TOTAL!J79+[14]TOTAL!J79+[15]TOTAL!J79+[16]TOTAL!J79+[17]TOTAL!J79+[18]TOTAL!J79+[19]TOTAL!J79+[20]TOTAL!J79+[21]TOTAL!J79+[22]TOTAL!J79</f>
        <v>0</v>
      </c>
      <c r="K79" s="8">
        <f>[1]TOTAL!K79+[2]TOTAL!K79+[3]TOTAL!K79+[4]TOTAL!K79+[5]TOTAL!K79+[6]TOTAL!K79+[7]TOTAL!K79+[8]TOTAL!K79+[9]TOTAL!K79+[10]TOTAL!K79+[11]TOTAL!K79+[12]TOTAL!K79+[13]TOTAL!K79+[14]TOTAL!K79+[15]TOTAL!K79+[16]TOTAL!K79+[17]TOTAL!K79+[18]TOTAL!K79+[19]TOTAL!K79+[20]TOTAL!K79+[21]TOTAL!K79+[22]TOTAL!K79</f>
        <v>0</v>
      </c>
      <c r="L79" s="8">
        <f>[1]TOTAL!L79+[2]TOTAL!L79+[3]TOTAL!L79+[4]TOTAL!L79+[5]TOTAL!L79+[6]TOTAL!L79+[7]TOTAL!L79+[8]TOTAL!L79+[9]TOTAL!L79+[10]TOTAL!L79+[11]TOTAL!L79+[12]TOTAL!L79+[13]TOTAL!L79+[14]TOTAL!L79+[15]TOTAL!L79+[16]TOTAL!L79+[17]TOTAL!L79+[18]TOTAL!L79+[19]TOTAL!L79+[20]TOTAL!L79+[21]TOTAL!L79+[22]TOTAL!L79</f>
        <v>0</v>
      </c>
      <c r="M79" s="8">
        <f>[1]TOTAL!M79+[2]TOTAL!M79+[3]TOTAL!M79+[4]TOTAL!M79+[5]TOTAL!M79+[6]TOTAL!M79+[7]TOTAL!M79+[8]TOTAL!M79+[9]TOTAL!M79+[10]TOTAL!M79+[11]TOTAL!M79+[12]TOTAL!M79+[13]TOTAL!M79+[14]TOTAL!M79+[15]TOTAL!M79+[16]TOTAL!M79+[17]TOTAL!M79+[18]TOTAL!M79+[19]TOTAL!M79+[20]TOTAL!M79+[21]TOTAL!M79+[22]TOTAL!M79</f>
        <v>0</v>
      </c>
      <c r="N79" s="8">
        <f>[1]TOTAL!N79+[2]TOTAL!N79+[3]TOTAL!N79+[4]TOTAL!N79+[5]TOTAL!N79+[6]TOTAL!N79+[7]TOTAL!N79+[8]TOTAL!N79+[9]TOTAL!N79+[10]TOTAL!N79+[11]TOTAL!N79+[12]TOTAL!N79+[13]TOTAL!N79+[14]TOTAL!N79+[15]TOTAL!N79+[16]TOTAL!N79+[17]TOTAL!N79+[18]TOTAL!N79+[19]TOTAL!N79+[20]TOTAL!N79+[21]TOTAL!N79+[22]TOTAL!N79</f>
        <v>0</v>
      </c>
      <c r="O79" s="8">
        <f>[1]TOTAL!O79+[2]TOTAL!O79+[3]TOTAL!O79+[4]TOTAL!O79+[5]TOTAL!O79+[6]TOTAL!O79+[7]TOTAL!O79+[8]TOTAL!O79+[9]TOTAL!O79+[10]TOTAL!O79+[11]TOTAL!O79+[12]TOTAL!O79+[13]TOTAL!O79+[14]TOTAL!O79+[15]TOTAL!O79+[16]TOTAL!O79+[17]TOTAL!O79+[18]TOTAL!O79+[19]TOTAL!O79+[20]TOTAL!O79+[21]TOTAL!O79+[22]TOTAL!O79</f>
        <v>0</v>
      </c>
      <c r="P79" s="8">
        <f>[1]TOTAL!P79+[2]TOTAL!P79+[3]TOTAL!P79+[4]TOTAL!P79+[5]TOTAL!P79+[6]TOTAL!P79+[7]TOTAL!P79+[8]TOTAL!P79+[9]TOTAL!P79+[10]TOTAL!P79+[11]TOTAL!P79+[12]TOTAL!P79+[13]TOTAL!P79+[14]TOTAL!P79+[15]TOTAL!P79+[16]TOTAL!P79+[17]TOTAL!P79+[18]TOTAL!P79+[19]TOTAL!P79+[20]TOTAL!P79+[21]TOTAL!P79+[22]TOTAL!P79</f>
        <v>0</v>
      </c>
      <c r="Q79" s="8">
        <f>[1]TOTAL!Q79+[2]TOTAL!Q79+[3]TOTAL!Q79+[4]TOTAL!Q79+[5]TOTAL!Q79+[6]TOTAL!Q79+[7]TOTAL!Q79+[8]TOTAL!Q79+[9]TOTAL!Q79+[10]TOTAL!Q79+[11]TOTAL!Q79+[12]TOTAL!Q79+[13]TOTAL!Q79+[14]TOTAL!Q79+[15]TOTAL!Q79+[16]TOTAL!Q79+[17]TOTAL!Q79+[18]TOTAL!Q79+[19]TOTAL!Q79+[20]TOTAL!Q79+[21]TOTAL!Q79+[22]TOTAL!Q79</f>
        <v>0</v>
      </c>
      <c r="R79" s="8">
        <f>[1]TOTAL!R79+[2]TOTAL!R79+[3]TOTAL!R79+[4]TOTAL!R79+[5]TOTAL!R79+[6]TOTAL!R79+[7]TOTAL!R79+[8]TOTAL!R79+[9]TOTAL!R79+[10]TOTAL!R79+[11]TOTAL!R79+[12]TOTAL!R79+[13]TOTAL!R79+[14]TOTAL!R79+[15]TOTAL!R79+[16]TOTAL!R79+[17]TOTAL!R79+[18]TOTAL!R79+[19]TOTAL!R79+[20]TOTAL!R79+[21]TOTAL!R79+[22]TOTAL!R79</f>
        <v>0</v>
      </c>
      <c r="S79" s="141">
        <f>[1]TOTAL!S79+[2]TOTAL!S79+[3]TOTAL!S79+[4]TOTAL!S79+[5]TOTAL!S79+[6]TOTAL!S79+[7]TOTAL!S79+[8]TOTAL!S79+[9]TOTAL!S79+[10]TOTAL!S79+[11]TOTAL!S79+[12]TOTAL!S79+[13]TOTAL!S79+[14]TOTAL!S79+[15]TOTAL!S79+[16]TOTAL!S79+[17]TOTAL!S79+[18]TOTAL!S79+[19]TOTAL!S79+[20]TOTAL!S79+[21]TOTAL!S79+[22]TOTAL!S79</f>
        <v>0</v>
      </c>
      <c r="T79" s="143">
        <f t="shared" si="24"/>
        <v>0</v>
      </c>
      <c r="U79" s="11">
        <f t="shared" si="25"/>
        <v>0</v>
      </c>
      <c r="V79" s="11">
        <f t="shared" si="26"/>
        <v>0</v>
      </c>
      <c r="W79" s="11">
        <f t="shared" si="27"/>
        <v>0</v>
      </c>
      <c r="X79" s="11">
        <f t="shared" si="28"/>
        <v>0</v>
      </c>
      <c r="Y79" s="11">
        <f t="shared" si="29"/>
        <v>0</v>
      </c>
      <c r="Z79" s="11">
        <f t="shared" si="30"/>
        <v>0</v>
      </c>
      <c r="AA79" s="11">
        <f t="shared" si="31"/>
        <v>0</v>
      </c>
      <c r="AB79" s="11">
        <f t="shared" si="32"/>
        <v>0</v>
      </c>
      <c r="AC79" s="11">
        <f t="shared" si="33"/>
        <v>0</v>
      </c>
      <c r="AD79" s="11">
        <f t="shared" si="34"/>
        <v>0</v>
      </c>
      <c r="AE79" s="16">
        <f t="shared" si="35"/>
        <v>0</v>
      </c>
      <c r="AF79" s="30"/>
    </row>
    <row r="80" spans="1:32" ht="21.75" customHeight="1" x14ac:dyDescent="0.25">
      <c r="A80" s="51">
        <v>71</v>
      </c>
      <c r="B80" s="52"/>
      <c r="C80" s="53"/>
      <c r="D80" s="54"/>
      <c r="E80" s="54"/>
      <c r="F80" s="60"/>
      <c r="G80" s="15">
        <f>[1]TOTAL!G80+[2]TOTAL!G80+[3]TOTAL!G80+[4]TOTAL!G80+[5]TOTAL!G80+[6]TOTAL!G80+[7]TOTAL!G80+[8]TOTAL!G80+[9]TOTAL!G80+[10]TOTAL!G80+[11]TOTAL!G80+[12]TOTAL!G80+[13]TOTAL!G80+[14]TOTAL!G80+[15]TOTAL!G80+[16]TOTAL!G80+[17]TOTAL!G80+[18]TOTAL!G80+[19]TOTAL!G80+[20]TOTAL!G80+[21]TOTAL!G80+[22]TOTAL!G80</f>
        <v>0</v>
      </c>
      <c r="H80" s="8">
        <f>[1]TOTAL!H80+[2]TOTAL!H80+[3]TOTAL!H80+[4]TOTAL!H80+[5]TOTAL!H80+[6]TOTAL!H80+[7]TOTAL!H80+[8]TOTAL!H80+[9]TOTAL!H80+[10]TOTAL!H80+[11]TOTAL!H80+[12]TOTAL!H80+[13]TOTAL!H80+[14]TOTAL!H80+[15]TOTAL!H80+[16]TOTAL!H80+[17]TOTAL!H80+[18]TOTAL!H80+[19]TOTAL!H80+[20]TOTAL!H80+[21]TOTAL!H80+[22]TOTAL!H80</f>
        <v>0</v>
      </c>
      <c r="I80" s="8">
        <f>[1]TOTAL!I80+[2]TOTAL!I80+[3]TOTAL!I80+[4]TOTAL!I80+[5]TOTAL!I80+[6]TOTAL!I80+[7]TOTAL!I80+[8]TOTAL!I80+[9]TOTAL!I80+[10]TOTAL!I80+[11]TOTAL!I80+[12]TOTAL!I80+[13]TOTAL!I80+[14]TOTAL!I80+[15]TOTAL!I80+[16]TOTAL!I80+[17]TOTAL!I80+[18]TOTAL!I80+[19]TOTAL!I80+[20]TOTAL!I80+[21]TOTAL!I80+[22]TOTAL!I80</f>
        <v>0</v>
      </c>
      <c r="J80" s="8">
        <f>[1]TOTAL!J80+[2]TOTAL!J80+[3]TOTAL!J80+[4]TOTAL!J80+[5]TOTAL!J80+[6]TOTAL!J80+[7]TOTAL!J80+[8]TOTAL!J80+[9]TOTAL!J80+[10]TOTAL!J80+[11]TOTAL!J80+[12]TOTAL!J80+[13]TOTAL!J80+[14]TOTAL!J80+[15]TOTAL!J80+[16]TOTAL!J80+[17]TOTAL!J80+[18]TOTAL!J80+[19]TOTAL!J80+[20]TOTAL!J80+[21]TOTAL!J80+[22]TOTAL!J80</f>
        <v>0</v>
      </c>
      <c r="K80" s="8">
        <f>[1]TOTAL!K80+[2]TOTAL!K80+[3]TOTAL!K80+[4]TOTAL!K80+[5]TOTAL!K80+[6]TOTAL!K80+[7]TOTAL!K80+[8]TOTAL!K80+[9]TOTAL!K80+[10]TOTAL!K80+[11]TOTAL!K80+[12]TOTAL!K80+[13]TOTAL!K80+[14]TOTAL!K80+[15]TOTAL!K80+[16]TOTAL!K80+[17]TOTAL!K80+[18]TOTAL!K80+[19]TOTAL!K80+[20]TOTAL!K80+[21]TOTAL!K80+[22]TOTAL!K80</f>
        <v>0</v>
      </c>
      <c r="L80" s="8">
        <f>[1]TOTAL!L80+[2]TOTAL!L80+[3]TOTAL!L80+[4]TOTAL!L80+[5]TOTAL!L80+[6]TOTAL!L80+[7]TOTAL!L80+[8]TOTAL!L80+[9]TOTAL!L80+[10]TOTAL!L80+[11]TOTAL!L80+[12]TOTAL!L80+[13]TOTAL!L80+[14]TOTAL!L80+[15]TOTAL!L80+[16]TOTAL!L80+[17]TOTAL!L80+[18]TOTAL!L80+[19]TOTAL!L80+[20]TOTAL!L80+[21]TOTAL!L80+[22]TOTAL!L80</f>
        <v>0</v>
      </c>
      <c r="M80" s="8">
        <f>[1]TOTAL!M80+[2]TOTAL!M80+[3]TOTAL!M80+[4]TOTAL!M80+[5]TOTAL!M80+[6]TOTAL!M80+[7]TOTAL!M80+[8]TOTAL!M80+[9]TOTAL!M80+[10]TOTAL!M80+[11]TOTAL!M80+[12]TOTAL!M80+[13]TOTAL!M80+[14]TOTAL!M80+[15]TOTAL!M80+[16]TOTAL!M80+[17]TOTAL!M80+[18]TOTAL!M80+[19]TOTAL!M80+[20]TOTAL!M80+[21]TOTAL!M80+[22]TOTAL!M80</f>
        <v>0</v>
      </c>
      <c r="N80" s="8">
        <f>[1]TOTAL!N80+[2]TOTAL!N80+[3]TOTAL!N80+[4]TOTAL!N80+[5]TOTAL!N80+[6]TOTAL!N80+[7]TOTAL!N80+[8]TOTAL!N80+[9]TOTAL!N80+[10]TOTAL!N80+[11]TOTAL!N80+[12]TOTAL!N80+[13]TOTAL!N80+[14]TOTAL!N80+[15]TOTAL!N80+[16]TOTAL!N80+[17]TOTAL!N80+[18]TOTAL!N80+[19]TOTAL!N80+[20]TOTAL!N80+[21]TOTAL!N80+[22]TOTAL!N80</f>
        <v>0</v>
      </c>
      <c r="O80" s="8">
        <f>[1]TOTAL!O80+[2]TOTAL!O80+[3]TOTAL!O80+[4]TOTAL!O80+[5]TOTAL!O80+[6]TOTAL!O80+[7]TOTAL!O80+[8]TOTAL!O80+[9]TOTAL!O80+[10]TOTAL!O80+[11]TOTAL!O80+[12]TOTAL!O80+[13]TOTAL!O80+[14]TOTAL!O80+[15]TOTAL!O80+[16]TOTAL!O80+[17]TOTAL!O80+[18]TOTAL!O80+[19]TOTAL!O80+[20]TOTAL!O80+[21]TOTAL!O80+[22]TOTAL!O80</f>
        <v>0</v>
      </c>
      <c r="P80" s="8">
        <f>[1]TOTAL!P80+[2]TOTAL!P80+[3]TOTAL!P80+[4]TOTAL!P80+[5]TOTAL!P80+[6]TOTAL!P80+[7]TOTAL!P80+[8]TOTAL!P80+[9]TOTAL!P80+[10]TOTAL!P80+[11]TOTAL!P80+[12]TOTAL!P80+[13]TOTAL!P80+[14]TOTAL!P80+[15]TOTAL!P80+[16]TOTAL!P80+[17]TOTAL!P80+[18]TOTAL!P80+[19]TOTAL!P80+[20]TOTAL!P80+[21]TOTAL!P80+[22]TOTAL!P80</f>
        <v>0</v>
      </c>
      <c r="Q80" s="8">
        <f>[1]TOTAL!Q80+[2]TOTAL!Q80+[3]TOTAL!Q80+[4]TOTAL!Q80+[5]TOTAL!Q80+[6]TOTAL!Q80+[7]TOTAL!Q80+[8]TOTAL!Q80+[9]TOTAL!Q80+[10]TOTAL!Q80+[11]TOTAL!Q80+[12]TOTAL!Q80+[13]TOTAL!Q80+[14]TOTAL!Q80+[15]TOTAL!Q80+[16]TOTAL!Q80+[17]TOTAL!Q80+[18]TOTAL!Q80+[19]TOTAL!Q80+[20]TOTAL!Q80+[21]TOTAL!Q80+[22]TOTAL!Q80</f>
        <v>0</v>
      </c>
      <c r="R80" s="8">
        <f>[1]TOTAL!R80+[2]TOTAL!R80+[3]TOTAL!R80+[4]TOTAL!R80+[5]TOTAL!R80+[6]TOTAL!R80+[7]TOTAL!R80+[8]TOTAL!R80+[9]TOTAL!R80+[10]TOTAL!R80+[11]TOTAL!R80+[12]TOTAL!R80+[13]TOTAL!R80+[14]TOTAL!R80+[15]TOTAL!R80+[16]TOTAL!R80+[17]TOTAL!R80+[18]TOTAL!R80+[19]TOTAL!R80+[20]TOTAL!R80+[21]TOTAL!R80+[22]TOTAL!R80</f>
        <v>0</v>
      </c>
      <c r="S80" s="141">
        <f>[1]TOTAL!S80+[2]TOTAL!S80+[3]TOTAL!S80+[4]TOTAL!S80+[5]TOTAL!S80+[6]TOTAL!S80+[7]TOTAL!S80+[8]TOTAL!S80+[9]TOTAL!S80+[10]TOTAL!S80+[11]TOTAL!S80+[12]TOTAL!S80+[13]TOTAL!S80+[14]TOTAL!S80+[15]TOTAL!S80+[16]TOTAL!S80+[17]TOTAL!S80+[18]TOTAL!S80+[19]TOTAL!S80+[20]TOTAL!S80+[21]TOTAL!S80+[22]TOTAL!S80</f>
        <v>0</v>
      </c>
      <c r="T80" s="143">
        <f t="shared" si="24"/>
        <v>0</v>
      </c>
      <c r="U80" s="11">
        <f t="shared" si="25"/>
        <v>0</v>
      </c>
      <c r="V80" s="11">
        <f t="shared" si="26"/>
        <v>0</v>
      </c>
      <c r="W80" s="11">
        <f t="shared" si="27"/>
        <v>0</v>
      </c>
      <c r="X80" s="11">
        <f t="shared" si="28"/>
        <v>0</v>
      </c>
      <c r="Y80" s="11">
        <f t="shared" si="29"/>
        <v>0</v>
      </c>
      <c r="Z80" s="11">
        <f t="shared" si="30"/>
        <v>0</v>
      </c>
      <c r="AA80" s="11">
        <f t="shared" si="31"/>
        <v>0</v>
      </c>
      <c r="AB80" s="11">
        <f t="shared" si="32"/>
        <v>0</v>
      </c>
      <c r="AC80" s="11">
        <f t="shared" si="33"/>
        <v>0</v>
      </c>
      <c r="AD80" s="11">
        <f t="shared" si="34"/>
        <v>0</v>
      </c>
      <c r="AE80" s="16">
        <f t="shared" si="35"/>
        <v>0</v>
      </c>
      <c r="AF80" s="30"/>
    </row>
    <row r="81" spans="1:32" ht="21.75" customHeight="1" x14ac:dyDescent="0.25">
      <c r="A81" s="51">
        <v>72</v>
      </c>
      <c r="B81" s="52"/>
      <c r="C81" s="53"/>
      <c r="D81" s="54"/>
      <c r="E81" s="54"/>
      <c r="F81" s="60"/>
      <c r="G81" s="15">
        <f>[1]TOTAL!G81+[2]TOTAL!G81+[3]TOTAL!G81+[4]TOTAL!G81+[5]TOTAL!G81+[6]TOTAL!G81+[7]TOTAL!G81+[8]TOTAL!G81+[9]TOTAL!G81+[10]TOTAL!G81+[11]TOTAL!G81+[12]TOTAL!G81+[13]TOTAL!G81+[14]TOTAL!G81+[15]TOTAL!G81+[16]TOTAL!G81+[17]TOTAL!G81+[18]TOTAL!G81+[19]TOTAL!G81+[20]TOTAL!G81+[21]TOTAL!G81+[22]TOTAL!G81</f>
        <v>0</v>
      </c>
      <c r="H81" s="8">
        <f>[1]TOTAL!H81+[2]TOTAL!H81+[3]TOTAL!H81+[4]TOTAL!H81+[5]TOTAL!H81+[6]TOTAL!H81+[7]TOTAL!H81+[8]TOTAL!H81+[9]TOTAL!H81+[10]TOTAL!H81+[11]TOTAL!H81+[12]TOTAL!H81+[13]TOTAL!H81+[14]TOTAL!H81+[15]TOTAL!H81+[16]TOTAL!H81+[17]TOTAL!H81+[18]TOTAL!H81+[19]TOTAL!H81+[20]TOTAL!H81+[21]TOTAL!H81+[22]TOTAL!H81</f>
        <v>0</v>
      </c>
      <c r="I81" s="8">
        <f>[1]TOTAL!I81+[2]TOTAL!I81+[3]TOTAL!I81+[4]TOTAL!I81+[5]TOTAL!I81+[6]TOTAL!I81+[7]TOTAL!I81+[8]TOTAL!I81+[9]TOTAL!I81+[10]TOTAL!I81+[11]TOTAL!I81+[12]TOTAL!I81+[13]TOTAL!I81+[14]TOTAL!I81+[15]TOTAL!I81+[16]TOTAL!I81+[17]TOTAL!I81+[18]TOTAL!I81+[19]TOTAL!I81+[20]TOTAL!I81+[21]TOTAL!I81+[22]TOTAL!I81</f>
        <v>0</v>
      </c>
      <c r="J81" s="8">
        <f>[1]TOTAL!J81+[2]TOTAL!J81+[3]TOTAL!J81+[4]TOTAL!J81+[5]TOTAL!J81+[6]TOTAL!J81+[7]TOTAL!J81+[8]TOTAL!J81+[9]TOTAL!J81+[10]TOTAL!J81+[11]TOTAL!J81+[12]TOTAL!J81+[13]TOTAL!J81+[14]TOTAL!J81+[15]TOTAL!J81+[16]TOTAL!J81+[17]TOTAL!J81+[18]TOTAL!J81+[19]TOTAL!J81+[20]TOTAL!J81+[21]TOTAL!J81+[22]TOTAL!J81</f>
        <v>0</v>
      </c>
      <c r="K81" s="8">
        <f>[1]TOTAL!K81+[2]TOTAL!K81+[3]TOTAL!K81+[4]TOTAL!K81+[5]TOTAL!K81+[6]TOTAL!K81+[7]TOTAL!K81+[8]TOTAL!K81+[9]TOTAL!K81+[10]TOTAL!K81+[11]TOTAL!K81+[12]TOTAL!K81+[13]TOTAL!K81+[14]TOTAL!K81+[15]TOTAL!K81+[16]TOTAL!K81+[17]TOTAL!K81+[18]TOTAL!K81+[19]TOTAL!K81+[20]TOTAL!K81+[21]TOTAL!K81+[22]TOTAL!K81</f>
        <v>0</v>
      </c>
      <c r="L81" s="8">
        <f>[1]TOTAL!L81+[2]TOTAL!L81+[3]TOTAL!L81+[4]TOTAL!L81+[5]TOTAL!L81+[6]TOTAL!L81+[7]TOTAL!L81+[8]TOTAL!L81+[9]TOTAL!L81+[10]TOTAL!L81+[11]TOTAL!L81+[12]TOTAL!L81+[13]TOTAL!L81+[14]TOTAL!L81+[15]TOTAL!L81+[16]TOTAL!L81+[17]TOTAL!L81+[18]TOTAL!L81+[19]TOTAL!L81+[20]TOTAL!L81+[21]TOTAL!L81+[22]TOTAL!L81</f>
        <v>0</v>
      </c>
      <c r="M81" s="8">
        <f>[1]TOTAL!M81+[2]TOTAL!M81+[3]TOTAL!M81+[4]TOTAL!M81+[5]TOTAL!M81+[6]TOTAL!M81+[7]TOTAL!M81+[8]TOTAL!M81+[9]TOTAL!M81+[10]TOTAL!M81+[11]TOTAL!M81+[12]TOTAL!M81+[13]TOTAL!M81+[14]TOTAL!M81+[15]TOTAL!M81+[16]TOTAL!M81+[17]TOTAL!M81+[18]TOTAL!M81+[19]TOTAL!M81+[20]TOTAL!M81+[21]TOTAL!M81+[22]TOTAL!M81</f>
        <v>0</v>
      </c>
      <c r="N81" s="8">
        <f>[1]TOTAL!N81+[2]TOTAL!N81+[3]TOTAL!N81+[4]TOTAL!N81+[5]TOTAL!N81+[6]TOTAL!N81+[7]TOTAL!N81+[8]TOTAL!N81+[9]TOTAL!N81+[10]TOTAL!N81+[11]TOTAL!N81+[12]TOTAL!N81+[13]TOTAL!N81+[14]TOTAL!N81+[15]TOTAL!N81+[16]TOTAL!N81+[17]TOTAL!N81+[18]TOTAL!N81+[19]TOTAL!N81+[20]TOTAL!N81+[21]TOTAL!N81+[22]TOTAL!N81</f>
        <v>0</v>
      </c>
      <c r="O81" s="8">
        <f>[1]TOTAL!O81+[2]TOTAL!O81+[3]TOTAL!O81+[4]TOTAL!O81+[5]TOTAL!O81+[6]TOTAL!O81+[7]TOTAL!O81+[8]TOTAL!O81+[9]TOTAL!O81+[10]TOTAL!O81+[11]TOTAL!O81+[12]TOTAL!O81+[13]TOTAL!O81+[14]TOTAL!O81+[15]TOTAL!O81+[16]TOTAL!O81+[17]TOTAL!O81+[18]TOTAL!O81+[19]TOTAL!O81+[20]TOTAL!O81+[21]TOTAL!O81+[22]TOTAL!O81</f>
        <v>0</v>
      </c>
      <c r="P81" s="8">
        <f>[1]TOTAL!P81+[2]TOTAL!P81+[3]TOTAL!P81+[4]TOTAL!P81+[5]TOTAL!P81+[6]TOTAL!P81+[7]TOTAL!P81+[8]TOTAL!P81+[9]TOTAL!P81+[10]TOTAL!P81+[11]TOTAL!P81+[12]TOTAL!P81+[13]TOTAL!P81+[14]TOTAL!P81+[15]TOTAL!P81+[16]TOTAL!P81+[17]TOTAL!P81+[18]TOTAL!P81+[19]TOTAL!P81+[20]TOTAL!P81+[21]TOTAL!P81+[22]TOTAL!P81</f>
        <v>0</v>
      </c>
      <c r="Q81" s="8">
        <f>[1]TOTAL!Q81+[2]TOTAL!Q81+[3]TOTAL!Q81+[4]TOTAL!Q81+[5]TOTAL!Q81+[6]TOTAL!Q81+[7]TOTAL!Q81+[8]TOTAL!Q81+[9]TOTAL!Q81+[10]TOTAL!Q81+[11]TOTAL!Q81+[12]TOTAL!Q81+[13]TOTAL!Q81+[14]TOTAL!Q81+[15]TOTAL!Q81+[16]TOTAL!Q81+[17]TOTAL!Q81+[18]TOTAL!Q81+[19]TOTAL!Q81+[20]TOTAL!Q81+[21]TOTAL!Q81+[22]TOTAL!Q81</f>
        <v>0</v>
      </c>
      <c r="R81" s="8">
        <f>[1]TOTAL!R81+[2]TOTAL!R81+[3]TOTAL!R81+[4]TOTAL!R81+[5]TOTAL!R81+[6]TOTAL!R81+[7]TOTAL!R81+[8]TOTAL!R81+[9]TOTAL!R81+[10]TOTAL!R81+[11]TOTAL!R81+[12]TOTAL!R81+[13]TOTAL!R81+[14]TOTAL!R81+[15]TOTAL!R81+[16]TOTAL!R81+[17]TOTAL!R81+[18]TOTAL!R81+[19]TOTAL!R81+[20]TOTAL!R81+[21]TOTAL!R81+[22]TOTAL!R81</f>
        <v>0</v>
      </c>
      <c r="S81" s="141">
        <f>[1]TOTAL!S81+[2]TOTAL!S81+[3]TOTAL!S81+[4]TOTAL!S81+[5]TOTAL!S81+[6]TOTAL!S81+[7]TOTAL!S81+[8]TOTAL!S81+[9]TOTAL!S81+[10]TOTAL!S81+[11]TOTAL!S81+[12]TOTAL!S81+[13]TOTAL!S81+[14]TOTAL!S81+[15]TOTAL!S81+[16]TOTAL!S81+[17]TOTAL!S81+[18]TOTAL!S81+[19]TOTAL!S81+[20]TOTAL!S81+[21]TOTAL!S81+[22]TOTAL!S81</f>
        <v>0</v>
      </c>
      <c r="T81" s="143">
        <f t="shared" si="24"/>
        <v>0</v>
      </c>
      <c r="U81" s="11">
        <f t="shared" si="25"/>
        <v>0</v>
      </c>
      <c r="V81" s="11">
        <f t="shared" si="26"/>
        <v>0</v>
      </c>
      <c r="W81" s="11">
        <f t="shared" si="27"/>
        <v>0</v>
      </c>
      <c r="X81" s="11">
        <f t="shared" si="28"/>
        <v>0</v>
      </c>
      <c r="Y81" s="11">
        <f t="shared" si="29"/>
        <v>0</v>
      </c>
      <c r="Z81" s="11">
        <f t="shared" si="30"/>
        <v>0</v>
      </c>
      <c r="AA81" s="11">
        <f t="shared" si="31"/>
        <v>0</v>
      </c>
      <c r="AB81" s="11">
        <f t="shared" si="32"/>
        <v>0</v>
      </c>
      <c r="AC81" s="11">
        <f t="shared" si="33"/>
        <v>0</v>
      </c>
      <c r="AD81" s="11">
        <f t="shared" si="34"/>
        <v>0</v>
      </c>
      <c r="AE81" s="16">
        <f t="shared" si="35"/>
        <v>0</v>
      </c>
      <c r="AF81" s="30"/>
    </row>
    <row r="82" spans="1:32" ht="21.75" customHeight="1" x14ac:dyDescent="0.25">
      <c r="A82" s="51">
        <v>73</v>
      </c>
      <c r="B82" s="52"/>
      <c r="C82" s="53"/>
      <c r="D82" s="54"/>
      <c r="E82" s="54"/>
      <c r="F82" s="60"/>
      <c r="G82" s="15">
        <f>[1]TOTAL!G82+[2]TOTAL!G82+[3]TOTAL!G82+[4]TOTAL!G82+[5]TOTAL!G82+[6]TOTAL!G82+[7]TOTAL!G82+[8]TOTAL!G82+[9]TOTAL!G82+[10]TOTAL!G82+[11]TOTAL!G82+[12]TOTAL!G82+[13]TOTAL!G82+[14]TOTAL!G82+[15]TOTAL!G82+[16]TOTAL!G82+[17]TOTAL!G82+[18]TOTAL!G82+[19]TOTAL!G82+[20]TOTAL!G82+[21]TOTAL!G82+[22]TOTAL!G82</f>
        <v>0</v>
      </c>
      <c r="H82" s="8">
        <f>[1]TOTAL!H82+[2]TOTAL!H82+[3]TOTAL!H82+[4]TOTAL!H82+[5]TOTAL!H82+[6]TOTAL!H82+[7]TOTAL!H82+[8]TOTAL!H82+[9]TOTAL!H82+[10]TOTAL!H82+[11]TOTAL!H82+[12]TOTAL!H82+[13]TOTAL!H82+[14]TOTAL!H82+[15]TOTAL!H82+[16]TOTAL!H82+[17]TOTAL!H82+[18]TOTAL!H82+[19]TOTAL!H82+[20]TOTAL!H82+[21]TOTAL!H82+[22]TOTAL!H82</f>
        <v>0</v>
      </c>
      <c r="I82" s="8">
        <f>[1]TOTAL!I82+[2]TOTAL!I82+[3]TOTAL!I82+[4]TOTAL!I82+[5]TOTAL!I82+[6]TOTAL!I82+[7]TOTAL!I82+[8]TOTAL!I82+[9]TOTAL!I82+[10]TOTAL!I82+[11]TOTAL!I82+[12]TOTAL!I82+[13]TOTAL!I82+[14]TOTAL!I82+[15]TOTAL!I82+[16]TOTAL!I82+[17]TOTAL!I82+[18]TOTAL!I82+[19]TOTAL!I82+[20]TOTAL!I82+[21]TOTAL!I82+[22]TOTAL!I82</f>
        <v>0</v>
      </c>
      <c r="J82" s="8">
        <f>[1]TOTAL!J82+[2]TOTAL!J82+[3]TOTAL!J82+[4]TOTAL!J82+[5]TOTAL!J82+[6]TOTAL!J82+[7]TOTAL!J82+[8]TOTAL!J82+[9]TOTAL!J82+[10]TOTAL!J82+[11]TOTAL!J82+[12]TOTAL!J82+[13]TOTAL!J82+[14]TOTAL!J82+[15]TOTAL!J82+[16]TOTAL!J82+[17]TOTAL!J82+[18]TOTAL!J82+[19]TOTAL!J82+[20]TOTAL!J82+[21]TOTAL!J82+[22]TOTAL!J82</f>
        <v>0</v>
      </c>
      <c r="K82" s="8">
        <f>[1]TOTAL!K82+[2]TOTAL!K82+[3]TOTAL!K82+[4]TOTAL!K82+[5]TOTAL!K82+[6]TOTAL!K82+[7]TOTAL!K82+[8]TOTAL!K82+[9]TOTAL!K82+[10]TOTAL!K82+[11]TOTAL!K82+[12]TOTAL!K82+[13]TOTAL!K82+[14]TOTAL!K82+[15]TOTAL!K82+[16]TOTAL!K82+[17]TOTAL!K82+[18]TOTAL!K82+[19]TOTAL!K82+[20]TOTAL!K82+[21]TOTAL!K82+[22]TOTAL!K82</f>
        <v>0</v>
      </c>
      <c r="L82" s="8">
        <f>[1]TOTAL!L82+[2]TOTAL!L82+[3]TOTAL!L82+[4]TOTAL!L82+[5]TOTAL!L82+[6]TOTAL!L82+[7]TOTAL!L82+[8]TOTAL!L82+[9]TOTAL!L82+[10]TOTAL!L82+[11]TOTAL!L82+[12]TOTAL!L82+[13]TOTAL!L82+[14]TOTAL!L82+[15]TOTAL!L82+[16]TOTAL!L82+[17]TOTAL!L82+[18]TOTAL!L82+[19]TOTAL!L82+[20]TOTAL!L82+[21]TOTAL!L82+[22]TOTAL!L82</f>
        <v>0</v>
      </c>
      <c r="M82" s="8">
        <f>[1]TOTAL!M82+[2]TOTAL!M82+[3]TOTAL!M82+[4]TOTAL!M82+[5]TOTAL!M82+[6]TOTAL!M82+[7]TOTAL!M82+[8]TOTAL!M82+[9]TOTAL!M82+[10]TOTAL!M82+[11]TOTAL!M82+[12]TOTAL!M82+[13]TOTAL!M82+[14]TOTAL!M82+[15]TOTAL!M82+[16]TOTAL!M82+[17]TOTAL!M82+[18]TOTAL!M82+[19]TOTAL!M82+[20]TOTAL!M82+[21]TOTAL!M82+[22]TOTAL!M82</f>
        <v>0</v>
      </c>
      <c r="N82" s="8">
        <f>[1]TOTAL!N82+[2]TOTAL!N82+[3]TOTAL!N82+[4]TOTAL!N82+[5]TOTAL!N82+[6]TOTAL!N82+[7]TOTAL!N82+[8]TOTAL!N82+[9]TOTAL!N82+[10]TOTAL!N82+[11]TOTAL!N82+[12]TOTAL!N82+[13]TOTAL!N82+[14]TOTAL!N82+[15]TOTAL!N82+[16]TOTAL!N82+[17]TOTAL!N82+[18]TOTAL!N82+[19]TOTAL!N82+[20]TOTAL!N82+[21]TOTAL!N82+[22]TOTAL!N82</f>
        <v>0</v>
      </c>
      <c r="O82" s="8">
        <f>[1]TOTAL!O82+[2]TOTAL!O82+[3]TOTAL!O82+[4]TOTAL!O82+[5]TOTAL!O82+[6]TOTAL!O82+[7]TOTAL!O82+[8]TOTAL!O82+[9]TOTAL!O82+[10]TOTAL!O82+[11]TOTAL!O82+[12]TOTAL!O82+[13]TOTAL!O82+[14]TOTAL!O82+[15]TOTAL!O82+[16]TOTAL!O82+[17]TOTAL!O82+[18]TOTAL!O82+[19]TOTAL!O82+[20]TOTAL!O82+[21]TOTAL!O82+[22]TOTAL!O82</f>
        <v>0</v>
      </c>
      <c r="P82" s="8">
        <f>[1]TOTAL!P82+[2]TOTAL!P82+[3]TOTAL!P82+[4]TOTAL!P82+[5]TOTAL!P82+[6]TOTAL!P82+[7]TOTAL!P82+[8]TOTAL!P82+[9]TOTAL!P82+[10]TOTAL!P82+[11]TOTAL!P82+[12]TOTAL!P82+[13]TOTAL!P82+[14]TOTAL!P82+[15]TOTAL!P82+[16]TOTAL!P82+[17]TOTAL!P82+[18]TOTAL!P82+[19]TOTAL!P82+[20]TOTAL!P82+[21]TOTAL!P82+[22]TOTAL!P82</f>
        <v>0</v>
      </c>
      <c r="Q82" s="8">
        <f>[1]TOTAL!Q82+[2]TOTAL!Q82+[3]TOTAL!Q82+[4]TOTAL!Q82+[5]TOTAL!Q82+[6]TOTAL!Q82+[7]TOTAL!Q82+[8]TOTAL!Q82+[9]TOTAL!Q82+[10]TOTAL!Q82+[11]TOTAL!Q82+[12]TOTAL!Q82+[13]TOTAL!Q82+[14]TOTAL!Q82+[15]TOTAL!Q82+[16]TOTAL!Q82+[17]TOTAL!Q82+[18]TOTAL!Q82+[19]TOTAL!Q82+[20]TOTAL!Q82+[21]TOTAL!Q82+[22]TOTAL!Q82</f>
        <v>0</v>
      </c>
      <c r="R82" s="8">
        <f>[1]TOTAL!R82+[2]TOTAL!R82+[3]TOTAL!R82+[4]TOTAL!R82+[5]TOTAL!R82+[6]TOTAL!R82+[7]TOTAL!R82+[8]TOTAL!R82+[9]TOTAL!R82+[10]TOTAL!R82+[11]TOTAL!R82+[12]TOTAL!R82+[13]TOTAL!R82+[14]TOTAL!R82+[15]TOTAL!R82+[16]TOTAL!R82+[17]TOTAL!R82+[18]TOTAL!R82+[19]TOTAL!R82+[20]TOTAL!R82+[21]TOTAL!R82+[22]TOTAL!R82</f>
        <v>0</v>
      </c>
      <c r="S82" s="141">
        <f>[1]TOTAL!S82+[2]TOTAL!S82+[3]TOTAL!S82+[4]TOTAL!S82+[5]TOTAL!S82+[6]TOTAL!S82+[7]TOTAL!S82+[8]TOTAL!S82+[9]TOTAL!S82+[10]TOTAL!S82+[11]TOTAL!S82+[12]TOTAL!S82+[13]TOTAL!S82+[14]TOTAL!S82+[15]TOTAL!S82+[16]TOTAL!S82+[17]TOTAL!S82+[18]TOTAL!S82+[19]TOTAL!S82+[20]TOTAL!S82+[21]TOTAL!S82+[22]TOTAL!S82</f>
        <v>0</v>
      </c>
      <c r="T82" s="143">
        <f t="shared" si="24"/>
        <v>0</v>
      </c>
      <c r="U82" s="11">
        <f t="shared" si="25"/>
        <v>0</v>
      </c>
      <c r="V82" s="11">
        <f t="shared" si="26"/>
        <v>0</v>
      </c>
      <c r="W82" s="11">
        <f t="shared" si="27"/>
        <v>0</v>
      </c>
      <c r="X82" s="11">
        <f t="shared" si="28"/>
        <v>0</v>
      </c>
      <c r="Y82" s="11">
        <f t="shared" si="29"/>
        <v>0</v>
      </c>
      <c r="Z82" s="11">
        <f t="shared" si="30"/>
        <v>0</v>
      </c>
      <c r="AA82" s="11">
        <f t="shared" si="31"/>
        <v>0</v>
      </c>
      <c r="AB82" s="11">
        <f t="shared" si="32"/>
        <v>0</v>
      </c>
      <c r="AC82" s="11">
        <f t="shared" si="33"/>
        <v>0</v>
      </c>
      <c r="AD82" s="11">
        <f t="shared" si="34"/>
        <v>0</v>
      </c>
      <c r="AE82" s="16">
        <f t="shared" si="35"/>
        <v>0</v>
      </c>
      <c r="AF82" s="30"/>
    </row>
    <row r="83" spans="1:32" ht="21.75" customHeight="1" x14ac:dyDescent="0.25">
      <c r="A83" s="51">
        <v>74</v>
      </c>
      <c r="B83" s="52"/>
      <c r="C83" s="53"/>
      <c r="D83" s="54"/>
      <c r="E83" s="54"/>
      <c r="F83" s="60"/>
      <c r="G83" s="15">
        <f>[1]TOTAL!G83+[2]TOTAL!G83+[3]TOTAL!G83+[4]TOTAL!G83+[5]TOTAL!G83+[6]TOTAL!G83+[7]TOTAL!G83+[8]TOTAL!G83+[9]TOTAL!G83+[10]TOTAL!G83+[11]TOTAL!G83+[12]TOTAL!G83+[13]TOTAL!G83+[14]TOTAL!G83+[15]TOTAL!G83+[16]TOTAL!G83+[17]TOTAL!G83+[18]TOTAL!G83+[19]TOTAL!G83+[20]TOTAL!G83+[21]TOTAL!G83+[22]TOTAL!G83</f>
        <v>0</v>
      </c>
      <c r="H83" s="8">
        <f>[1]TOTAL!H83+[2]TOTAL!H83+[3]TOTAL!H83+[4]TOTAL!H83+[5]TOTAL!H83+[6]TOTAL!H83+[7]TOTAL!H83+[8]TOTAL!H83+[9]TOTAL!H83+[10]TOTAL!H83+[11]TOTAL!H83+[12]TOTAL!H83+[13]TOTAL!H83+[14]TOTAL!H83+[15]TOTAL!H83+[16]TOTAL!H83+[17]TOTAL!H83+[18]TOTAL!H83+[19]TOTAL!H83+[20]TOTAL!H83+[21]TOTAL!H83+[22]TOTAL!H83</f>
        <v>0</v>
      </c>
      <c r="I83" s="8">
        <f>[1]TOTAL!I83+[2]TOTAL!I83+[3]TOTAL!I83+[4]TOTAL!I83+[5]TOTAL!I83+[6]TOTAL!I83+[7]TOTAL!I83+[8]TOTAL!I83+[9]TOTAL!I83+[10]TOTAL!I83+[11]TOTAL!I83+[12]TOTAL!I83+[13]TOTAL!I83+[14]TOTAL!I83+[15]TOTAL!I83+[16]TOTAL!I83+[17]TOTAL!I83+[18]TOTAL!I83+[19]TOTAL!I83+[20]TOTAL!I83+[21]TOTAL!I83+[22]TOTAL!I83</f>
        <v>0</v>
      </c>
      <c r="J83" s="8">
        <f>[1]TOTAL!J83+[2]TOTAL!J83+[3]TOTAL!J83+[4]TOTAL!J83+[5]TOTAL!J83+[6]TOTAL!J83+[7]TOTAL!J83+[8]TOTAL!J83+[9]TOTAL!J83+[10]TOTAL!J83+[11]TOTAL!J83+[12]TOTAL!J83+[13]TOTAL!J83+[14]TOTAL!J83+[15]TOTAL!J83+[16]TOTAL!J83+[17]TOTAL!J83+[18]TOTAL!J83+[19]TOTAL!J83+[20]TOTAL!J83+[21]TOTAL!J83+[22]TOTAL!J83</f>
        <v>0</v>
      </c>
      <c r="K83" s="8">
        <f>[1]TOTAL!K83+[2]TOTAL!K83+[3]TOTAL!K83+[4]TOTAL!K83+[5]TOTAL!K83+[6]TOTAL!K83+[7]TOTAL!K83+[8]TOTAL!K83+[9]TOTAL!K83+[10]TOTAL!K83+[11]TOTAL!K83+[12]TOTAL!K83+[13]TOTAL!K83+[14]TOTAL!K83+[15]TOTAL!K83+[16]TOTAL!K83+[17]TOTAL!K83+[18]TOTAL!K83+[19]TOTAL!K83+[20]TOTAL!K83+[21]TOTAL!K83+[22]TOTAL!K83</f>
        <v>0</v>
      </c>
      <c r="L83" s="8">
        <f>[1]TOTAL!L83+[2]TOTAL!L83+[3]TOTAL!L83+[4]TOTAL!L83+[5]TOTAL!L83+[6]TOTAL!L83+[7]TOTAL!L83+[8]TOTAL!L83+[9]TOTAL!L83+[10]TOTAL!L83+[11]TOTAL!L83+[12]TOTAL!L83+[13]TOTAL!L83+[14]TOTAL!L83+[15]TOTAL!L83+[16]TOTAL!L83+[17]TOTAL!L83+[18]TOTAL!L83+[19]TOTAL!L83+[20]TOTAL!L83+[21]TOTAL!L83+[22]TOTAL!L83</f>
        <v>0</v>
      </c>
      <c r="M83" s="8">
        <f>[1]TOTAL!M83+[2]TOTAL!M83+[3]TOTAL!M83+[4]TOTAL!M83+[5]TOTAL!M83+[6]TOTAL!M83+[7]TOTAL!M83+[8]TOTAL!M83+[9]TOTAL!M83+[10]TOTAL!M83+[11]TOTAL!M83+[12]TOTAL!M83+[13]TOTAL!M83+[14]TOTAL!M83+[15]TOTAL!M83+[16]TOTAL!M83+[17]TOTAL!M83+[18]TOTAL!M83+[19]TOTAL!M83+[20]TOTAL!M83+[21]TOTAL!M83+[22]TOTAL!M83</f>
        <v>0</v>
      </c>
      <c r="N83" s="8">
        <f>[1]TOTAL!N83+[2]TOTAL!N83+[3]TOTAL!N83+[4]TOTAL!N83+[5]TOTAL!N83+[6]TOTAL!N83+[7]TOTAL!N83+[8]TOTAL!N83+[9]TOTAL!N83+[10]TOTAL!N83+[11]TOTAL!N83+[12]TOTAL!N83+[13]TOTAL!N83+[14]TOTAL!N83+[15]TOTAL!N83+[16]TOTAL!N83+[17]TOTAL!N83+[18]TOTAL!N83+[19]TOTAL!N83+[20]TOTAL!N83+[21]TOTAL!N83+[22]TOTAL!N83</f>
        <v>0</v>
      </c>
      <c r="O83" s="8">
        <f>[1]TOTAL!O83+[2]TOTAL!O83+[3]TOTAL!O83+[4]TOTAL!O83+[5]TOTAL!O83+[6]TOTAL!O83+[7]TOTAL!O83+[8]TOTAL!O83+[9]TOTAL!O83+[10]TOTAL!O83+[11]TOTAL!O83+[12]TOTAL!O83+[13]TOTAL!O83+[14]TOTAL!O83+[15]TOTAL!O83+[16]TOTAL!O83+[17]TOTAL!O83+[18]TOTAL!O83+[19]TOTAL!O83+[20]TOTAL!O83+[21]TOTAL!O83+[22]TOTAL!O83</f>
        <v>0</v>
      </c>
      <c r="P83" s="8">
        <f>[1]TOTAL!P83+[2]TOTAL!P83+[3]TOTAL!P83+[4]TOTAL!P83+[5]TOTAL!P83+[6]TOTAL!P83+[7]TOTAL!P83+[8]TOTAL!P83+[9]TOTAL!P83+[10]TOTAL!P83+[11]TOTAL!P83+[12]TOTAL!P83+[13]TOTAL!P83+[14]TOTAL!P83+[15]TOTAL!P83+[16]TOTAL!P83+[17]TOTAL!P83+[18]TOTAL!P83+[19]TOTAL!P83+[20]TOTAL!P83+[21]TOTAL!P83+[22]TOTAL!P83</f>
        <v>0</v>
      </c>
      <c r="Q83" s="8">
        <f>[1]TOTAL!Q83+[2]TOTAL!Q83+[3]TOTAL!Q83+[4]TOTAL!Q83+[5]TOTAL!Q83+[6]TOTAL!Q83+[7]TOTAL!Q83+[8]TOTAL!Q83+[9]TOTAL!Q83+[10]TOTAL!Q83+[11]TOTAL!Q83+[12]TOTAL!Q83+[13]TOTAL!Q83+[14]TOTAL!Q83+[15]TOTAL!Q83+[16]TOTAL!Q83+[17]TOTAL!Q83+[18]TOTAL!Q83+[19]TOTAL!Q83+[20]TOTAL!Q83+[21]TOTAL!Q83+[22]TOTAL!Q83</f>
        <v>0</v>
      </c>
      <c r="R83" s="8">
        <f>[1]TOTAL!R83+[2]TOTAL!R83+[3]TOTAL!R83+[4]TOTAL!R83+[5]TOTAL!R83+[6]TOTAL!R83+[7]TOTAL!R83+[8]TOTAL!R83+[9]TOTAL!R83+[10]TOTAL!R83+[11]TOTAL!R83+[12]TOTAL!R83+[13]TOTAL!R83+[14]TOTAL!R83+[15]TOTAL!R83+[16]TOTAL!R83+[17]TOTAL!R83+[18]TOTAL!R83+[19]TOTAL!R83+[20]TOTAL!R83+[21]TOTAL!R83+[22]TOTAL!R83</f>
        <v>0</v>
      </c>
      <c r="S83" s="141">
        <f>[1]TOTAL!S83+[2]TOTAL!S83+[3]TOTAL!S83+[4]TOTAL!S83+[5]TOTAL!S83+[6]TOTAL!S83+[7]TOTAL!S83+[8]TOTAL!S83+[9]TOTAL!S83+[10]TOTAL!S83+[11]TOTAL!S83+[12]TOTAL!S83+[13]TOTAL!S83+[14]TOTAL!S83+[15]TOTAL!S83+[16]TOTAL!S83+[17]TOTAL!S83+[18]TOTAL!S83+[19]TOTAL!S83+[20]TOTAL!S83+[21]TOTAL!S83+[22]TOTAL!S83</f>
        <v>0</v>
      </c>
      <c r="T83" s="143">
        <f t="shared" si="24"/>
        <v>0</v>
      </c>
      <c r="U83" s="11">
        <f t="shared" si="25"/>
        <v>0</v>
      </c>
      <c r="V83" s="11">
        <f t="shared" si="26"/>
        <v>0</v>
      </c>
      <c r="W83" s="11">
        <f t="shared" si="27"/>
        <v>0</v>
      </c>
      <c r="X83" s="11">
        <f t="shared" si="28"/>
        <v>0</v>
      </c>
      <c r="Y83" s="11">
        <f t="shared" si="29"/>
        <v>0</v>
      </c>
      <c r="Z83" s="11">
        <f t="shared" si="30"/>
        <v>0</v>
      </c>
      <c r="AA83" s="11">
        <f t="shared" si="31"/>
        <v>0</v>
      </c>
      <c r="AB83" s="11">
        <f t="shared" si="32"/>
        <v>0</v>
      </c>
      <c r="AC83" s="11">
        <f t="shared" si="33"/>
        <v>0</v>
      </c>
      <c r="AD83" s="11">
        <f t="shared" si="34"/>
        <v>0</v>
      </c>
      <c r="AE83" s="16">
        <f t="shared" si="35"/>
        <v>0</v>
      </c>
      <c r="AF83" s="30"/>
    </row>
    <row r="84" spans="1:32" ht="21.75" customHeight="1" x14ac:dyDescent="0.25">
      <c r="A84" s="51">
        <v>75</v>
      </c>
      <c r="B84" s="52"/>
      <c r="C84" s="53"/>
      <c r="D84" s="54"/>
      <c r="E84" s="54"/>
      <c r="F84" s="60"/>
      <c r="G84" s="15">
        <f>[1]TOTAL!G84+[2]TOTAL!G84+[3]TOTAL!G84+[4]TOTAL!G84+[5]TOTAL!G84+[6]TOTAL!G84+[7]TOTAL!G84+[8]TOTAL!G84+[9]TOTAL!G84+[10]TOTAL!G84+[11]TOTAL!G84+[12]TOTAL!G84+[13]TOTAL!G84+[14]TOTAL!G84+[15]TOTAL!G84+[16]TOTAL!G84+[17]TOTAL!G84+[18]TOTAL!G84+[19]TOTAL!G84+[20]TOTAL!G84+[21]TOTAL!G84+[22]TOTAL!G84</f>
        <v>0</v>
      </c>
      <c r="H84" s="8">
        <f>[1]TOTAL!H84+[2]TOTAL!H84+[3]TOTAL!H84+[4]TOTAL!H84+[5]TOTAL!H84+[6]TOTAL!H84+[7]TOTAL!H84+[8]TOTAL!H84+[9]TOTAL!H84+[10]TOTAL!H84+[11]TOTAL!H84+[12]TOTAL!H84+[13]TOTAL!H84+[14]TOTAL!H84+[15]TOTAL!H84+[16]TOTAL!H84+[17]TOTAL!H84+[18]TOTAL!H84+[19]TOTAL!H84+[20]TOTAL!H84+[21]TOTAL!H84+[22]TOTAL!H84</f>
        <v>0</v>
      </c>
      <c r="I84" s="8">
        <f>[1]TOTAL!I84+[2]TOTAL!I84+[3]TOTAL!I84+[4]TOTAL!I84+[5]TOTAL!I84+[6]TOTAL!I84+[7]TOTAL!I84+[8]TOTAL!I84+[9]TOTAL!I84+[10]TOTAL!I84+[11]TOTAL!I84+[12]TOTAL!I84+[13]TOTAL!I84+[14]TOTAL!I84+[15]TOTAL!I84+[16]TOTAL!I84+[17]TOTAL!I84+[18]TOTAL!I84+[19]TOTAL!I84+[20]TOTAL!I84+[21]TOTAL!I84+[22]TOTAL!I84</f>
        <v>0</v>
      </c>
      <c r="J84" s="8">
        <f>[1]TOTAL!J84+[2]TOTAL!J84+[3]TOTAL!J84+[4]TOTAL!J84+[5]TOTAL!J84+[6]TOTAL!J84+[7]TOTAL!J84+[8]TOTAL!J84+[9]TOTAL!J84+[10]TOTAL!J84+[11]TOTAL!J84+[12]TOTAL!J84+[13]TOTAL!J84+[14]TOTAL!J84+[15]TOTAL!J84+[16]TOTAL!J84+[17]TOTAL!J84+[18]TOTAL!J84+[19]TOTAL!J84+[20]TOTAL!J84+[21]TOTAL!J84+[22]TOTAL!J84</f>
        <v>0</v>
      </c>
      <c r="K84" s="8">
        <f>[1]TOTAL!K84+[2]TOTAL!K84+[3]TOTAL!K84+[4]TOTAL!K84+[5]TOTAL!K84+[6]TOTAL!K84+[7]TOTAL!K84+[8]TOTAL!K84+[9]TOTAL!K84+[10]TOTAL!K84+[11]TOTAL!K84+[12]TOTAL!K84+[13]TOTAL!K84+[14]TOTAL!K84+[15]TOTAL!K84+[16]TOTAL!K84+[17]TOTAL!K84+[18]TOTAL!K84+[19]TOTAL!K84+[20]TOTAL!K84+[21]TOTAL!K84+[22]TOTAL!K84</f>
        <v>0</v>
      </c>
      <c r="L84" s="8">
        <f>[1]TOTAL!L84+[2]TOTAL!L84+[3]TOTAL!L84+[4]TOTAL!L84+[5]TOTAL!L84+[6]TOTAL!L84+[7]TOTAL!L84+[8]TOTAL!L84+[9]TOTAL!L84+[10]TOTAL!L84+[11]TOTAL!L84+[12]TOTAL!L84+[13]TOTAL!L84+[14]TOTAL!L84+[15]TOTAL!L84+[16]TOTAL!L84+[17]TOTAL!L84+[18]TOTAL!L84+[19]TOTAL!L84+[20]TOTAL!L84+[21]TOTAL!L84+[22]TOTAL!L84</f>
        <v>0</v>
      </c>
      <c r="M84" s="8">
        <f>[1]TOTAL!M84+[2]TOTAL!M84+[3]TOTAL!M84+[4]TOTAL!M84+[5]TOTAL!M84+[6]TOTAL!M84+[7]TOTAL!M84+[8]TOTAL!M84+[9]TOTAL!M84+[10]TOTAL!M84+[11]TOTAL!M84+[12]TOTAL!M84+[13]TOTAL!M84+[14]TOTAL!M84+[15]TOTAL!M84+[16]TOTAL!M84+[17]TOTAL!M84+[18]TOTAL!M84+[19]TOTAL!M84+[20]TOTAL!M84+[21]TOTAL!M84+[22]TOTAL!M84</f>
        <v>0</v>
      </c>
      <c r="N84" s="8">
        <f>[1]TOTAL!N84+[2]TOTAL!N84+[3]TOTAL!N84+[4]TOTAL!N84+[5]TOTAL!N84+[6]TOTAL!N84+[7]TOTAL!N84+[8]TOTAL!N84+[9]TOTAL!N84+[10]TOTAL!N84+[11]TOTAL!N84+[12]TOTAL!N84+[13]TOTAL!N84+[14]TOTAL!N84+[15]TOTAL!N84+[16]TOTAL!N84+[17]TOTAL!N84+[18]TOTAL!N84+[19]TOTAL!N84+[20]TOTAL!N84+[21]TOTAL!N84+[22]TOTAL!N84</f>
        <v>0</v>
      </c>
      <c r="O84" s="8">
        <f>[1]TOTAL!O84+[2]TOTAL!O84+[3]TOTAL!O84+[4]TOTAL!O84+[5]TOTAL!O84+[6]TOTAL!O84+[7]TOTAL!O84+[8]TOTAL!O84+[9]TOTAL!O84+[10]TOTAL!O84+[11]TOTAL!O84+[12]TOTAL!O84+[13]TOTAL!O84+[14]TOTAL!O84+[15]TOTAL!O84+[16]TOTAL!O84+[17]TOTAL!O84+[18]TOTAL!O84+[19]TOTAL!O84+[20]TOTAL!O84+[21]TOTAL!O84+[22]TOTAL!O84</f>
        <v>0</v>
      </c>
      <c r="P84" s="8">
        <f>[1]TOTAL!P84+[2]TOTAL!P84+[3]TOTAL!P84+[4]TOTAL!P84+[5]TOTAL!P84+[6]TOTAL!P84+[7]TOTAL!P84+[8]TOTAL!P84+[9]TOTAL!P84+[10]TOTAL!P84+[11]TOTAL!P84+[12]TOTAL!P84+[13]TOTAL!P84+[14]TOTAL!P84+[15]TOTAL!P84+[16]TOTAL!P84+[17]TOTAL!P84+[18]TOTAL!P84+[19]TOTAL!P84+[20]TOTAL!P84+[21]TOTAL!P84+[22]TOTAL!P84</f>
        <v>0</v>
      </c>
      <c r="Q84" s="8">
        <f>[1]TOTAL!Q84+[2]TOTAL!Q84+[3]TOTAL!Q84+[4]TOTAL!Q84+[5]TOTAL!Q84+[6]TOTAL!Q84+[7]TOTAL!Q84+[8]TOTAL!Q84+[9]TOTAL!Q84+[10]TOTAL!Q84+[11]TOTAL!Q84+[12]TOTAL!Q84+[13]TOTAL!Q84+[14]TOTAL!Q84+[15]TOTAL!Q84+[16]TOTAL!Q84+[17]TOTAL!Q84+[18]TOTAL!Q84+[19]TOTAL!Q84+[20]TOTAL!Q84+[21]TOTAL!Q84+[22]TOTAL!Q84</f>
        <v>0</v>
      </c>
      <c r="R84" s="8">
        <f>[1]TOTAL!R84+[2]TOTAL!R84+[3]TOTAL!R84+[4]TOTAL!R84+[5]TOTAL!R84+[6]TOTAL!R84+[7]TOTAL!R84+[8]TOTAL!R84+[9]TOTAL!R84+[10]TOTAL!R84+[11]TOTAL!R84+[12]TOTAL!R84+[13]TOTAL!R84+[14]TOTAL!R84+[15]TOTAL!R84+[16]TOTAL!R84+[17]TOTAL!R84+[18]TOTAL!R84+[19]TOTAL!R84+[20]TOTAL!R84+[21]TOTAL!R84+[22]TOTAL!R84</f>
        <v>0</v>
      </c>
      <c r="S84" s="141">
        <f>[1]TOTAL!S84+[2]TOTAL!S84+[3]TOTAL!S84+[4]TOTAL!S84+[5]TOTAL!S84+[6]TOTAL!S84+[7]TOTAL!S84+[8]TOTAL!S84+[9]TOTAL!S84+[10]TOTAL!S84+[11]TOTAL!S84+[12]TOTAL!S84+[13]TOTAL!S84+[14]TOTAL!S84+[15]TOTAL!S84+[16]TOTAL!S84+[17]TOTAL!S84+[18]TOTAL!S84+[19]TOTAL!S84+[20]TOTAL!S84+[21]TOTAL!S84+[22]TOTAL!S84</f>
        <v>0</v>
      </c>
      <c r="T84" s="143">
        <f t="shared" si="24"/>
        <v>0</v>
      </c>
      <c r="U84" s="11">
        <f t="shared" si="25"/>
        <v>0</v>
      </c>
      <c r="V84" s="11">
        <f t="shared" si="26"/>
        <v>0</v>
      </c>
      <c r="W84" s="11">
        <f t="shared" si="27"/>
        <v>0</v>
      </c>
      <c r="X84" s="11">
        <f t="shared" si="28"/>
        <v>0</v>
      </c>
      <c r="Y84" s="11">
        <f t="shared" si="29"/>
        <v>0</v>
      </c>
      <c r="Z84" s="11">
        <f t="shared" si="30"/>
        <v>0</v>
      </c>
      <c r="AA84" s="11">
        <f t="shared" si="31"/>
        <v>0</v>
      </c>
      <c r="AB84" s="11">
        <f t="shared" si="32"/>
        <v>0</v>
      </c>
      <c r="AC84" s="11">
        <f t="shared" si="33"/>
        <v>0</v>
      </c>
      <c r="AD84" s="11">
        <f t="shared" si="34"/>
        <v>0</v>
      </c>
      <c r="AE84" s="16">
        <f t="shared" si="35"/>
        <v>0</v>
      </c>
      <c r="AF84" s="30"/>
    </row>
    <row r="85" spans="1:32" ht="21.75" customHeight="1" x14ac:dyDescent="0.25">
      <c r="A85" s="51">
        <v>76</v>
      </c>
      <c r="B85" s="52"/>
      <c r="C85" s="53"/>
      <c r="D85" s="54"/>
      <c r="E85" s="54"/>
      <c r="F85" s="60"/>
      <c r="G85" s="15">
        <f>[1]TOTAL!G85+[2]TOTAL!G85+[3]TOTAL!G85+[4]TOTAL!G85+[5]TOTAL!G85+[6]TOTAL!G85+[7]TOTAL!G85+[8]TOTAL!G85+[9]TOTAL!G85+[10]TOTAL!G85+[11]TOTAL!G85+[12]TOTAL!G85+[13]TOTAL!G85+[14]TOTAL!G85+[15]TOTAL!G85+[16]TOTAL!G85+[17]TOTAL!G85+[18]TOTAL!G85+[19]TOTAL!G85+[20]TOTAL!G85+[21]TOTAL!G85+[22]TOTAL!G85</f>
        <v>0</v>
      </c>
      <c r="H85" s="8">
        <f>[1]TOTAL!H85+[2]TOTAL!H85+[3]TOTAL!H85+[4]TOTAL!H85+[5]TOTAL!H85+[6]TOTAL!H85+[7]TOTAL!H85+[8]TOTAL!H85+[9]TOTAL!H85+[10]TOTAL!H85+[11]TOTAL!H85+[12]TOTAL!H85+[13]TOTAL!H85+[14]TOTAL!H85+[15]TOTAL!H85+[16]TOTAL!H85+[17]TOTAL!H85+[18]TOTAL!H85+[19]TOTAL!H85+[20]TOTAL!H85+[21]TOTAL!H85+[22]TOTAL!H85</f>
        <v>0</v>
      </c>
      <c r="I85" s="8">
        <f>[1]TOTAL!I85+[2]TOTAL!I85+[3]TOTAL!I85+[4]TOTAL!I85+[5]TOTAL!I85+[6]TOTAL!I85+[7]TOTAL!I85+[8]TOTAL!I85+[9]TOTAL!I85+[10]TOTAL!I85+[11]TOTAL!I85+[12]TOTAL!I85+[13]TOTAL!I85+[14]TOTAL!I85+[15]TOTAL!I85+[16]TOTAL!I85+[17]TOTAL!I85+[18]TOTAL!I85+[19]TOTAL!I85+[20]TOTAL!I85+[21]TOTAL!I85+[22]TOTAL!I85</f>
        <v>0</v>
      </c>
      <c r="J85" s="8">
        <f>[1]TOTAL!J85+[2]TOTAL!J85+[3]TOTAL!J85+[4]TOTAL!J85+[5]TOTAL!J85+[6]TOTAL!J85+[7]TOTAL!J85+[8]TOTAL!J85+[9]TOTAL!J85+[10]TOTAL!J85+[11]TOTAL!J85+[12]TOTAL!J85+[13]TOTAL!J85+[14]TOTAL!J85+[15]TOTAL!J85+[16]TOTAL!J85+[17]TOTAL!J85+[18]TOTAL!J85+[19]TOTAL!J85+[20]TOTAL!J85+[21]TOTAL!J85+[22]TOTAL!J85</f>
        <v>0</v>
      </c>
      <c r="K85" s="8">
        <f>[1]TOTAL!K85+[2]TOTAL!K85+[3]TOTAL!K85+[4]TOTAL!K85+[5]TOTAL!K85+[6]TOTAL!K85+[7]TOTAL!K85+[8]TOTAL!K85+[9]TOTAL!K85+[10]TOTAL!K85+[11]TOTAL!K85+[12]TOTAL!K85+[13]TOTAL!K85+[14]TOTAL!K85+[15]TOTAL!K85+[16]TOTAL!K85+[17]TOTAL!K85+[18]TOTAL!K85+[19]TOTAL!K85+[20]TOTAL!K85+[21]TOTAL!K85+[22]TOTAL!K85</f>
        <v>0</v>
      </c>
      <c r="L85" s="8">
        <f>[1]TOTAL!L85+[2]TOTAL!L85+[3]TOTAL!L85+[4]TOTAL!L85+[5]TOTAL!L85+[6]TOTAL!L85+[7]TOTAL!L85+[8]TOTAL!L85+[9]TOTAL!L85+[10]TOTAL!L85+[11]TOTAL!L85+[12]TOTAL!L85+[13]TOTAL!L85+[14]TOTAL!L85+[15]TOTAL!L85+[16]TOTAL!L85+[17]TOTAL!L85+[18]TOTAL!L85+[19]TOTAL!L85+[20]TOTAL!L85+[21]TOTAL!L85+[22]TOTAL!L85</f>
        <v>0</v>
      </c>
      <c r="M85" s="8">
        <f>[1]TOTAL!M85+[2]TOTAL!M85+[3]TOTAL!M85+[4]TOTAL!M85+[5]TOTAL!M85+[6]TOTAL!M85+[7]TOTAL!M85+[8]TOTAL!M85+[9]TOTAL!M85+[10]TOTAL!M85+[11]TOTAL!M85+[12]TOTAL!M85+[13]TOTAL!M85+[14]TOTAL!M85+[15]TOTAL!M85+[16]TOTAL!M85+[17]TOTAL!M85+[18]TOTAL!M85+[19]TOTAL!M85+[20]TOTAL!M85+[21]TOTAL!M85+[22]TOTAL!M85</f>
        <v>0</v>
      </c>
      <c r="N85" s="8">
        <f>[1]TOTAL!N85+[2]TOTAL!N85+[3]TOTAL!N85+[4]TOTAL!N85+[5]TOTAL!N85+[6]TOTAL!N85+[7]TOTAL!N85+[8]TOTAL!N85+[9]TOTAL!N85+[10]TOTAL!N85+[11]TOTAL!N85+[12]TOTAL!N85+[13]TOTAL!N85+[14]TOTAL!N85+[15]TOTAL!N85+[16]TOTAL!N85+[17]TOTAL!N85+[18]TOTAL!N85+[19]TOTAL!N85+[20]TOTAL!N85+[21]TOTAL!N85+[22]TOTAL!N85</f>
        <v>0</v>
      </c>
      <c r="O85" s="8">
        <f>[1]TOTAL!O85+[2]TOTAL!O85+[3]TOTAL!O85+[4]TOTAL!O85+[5]TOTAL!O85+[6]TOTAL!O85+[7]TOTAL!O85+[8]TOTAL!O85+[9]TOTAL!O85+[10]TOTAL!O85+[11]TOTAL!O85+[12]TOTAL!O85+[13]TOTAL!O85+[14]TOTAL!O85+[15]TOTAL!O85+[16]TOTAL!O85+[17]TOTAL!O85+[18]TOTAL!O85+[19]TOTAL!O85+[20]TOTAL!O85+[21]TOTAL!O85+[22]TOTAL!O85</f>
        <v>0</v>
      </c>
      <c r="P85" s="8">
        <f>[1]TOTAL!P85+[2]TOTAL!P85+[3]TOTAL!P85+[4]TOTAL!P85+[5]TOTAL!P85+[6]TOTAL!P85+[7]TOTAL!P85+[8]TOTAL!P85+[9]TOTAL!P85+[10]TOTAL!P85+[11]TOTAL!P85+[12]TOTAL!P85+[13]TOTAL!P85+[14]TOTAL!P85+[15]TOTAL!P85+[16]TOTAL!P85+[17]TOTAL!P85+[18]TOTAL!P85+[19]TOTAL!P85+[20]TOTAL!P85+[21]TOTAL!P85+[22]TOTAL!P85</f>
        <v>0</v>
      </c>
      <c r="Q85" s="8">
        <f>[1]TOTAL!Q85+[2]TOTAL!Q85+[3]TOTAL!Q85+[4]TOTAL!Q85+[5]TOTAL!Q85+[6]TOTAL!Q85+[7]TOTAL!Q85+[8]TOTAL!Q85+[9]TOTAL!Q85+[10]TOTAL!Q85+[11]TOTAL!Q85+[12]TOTAL!Q85+[13]TOTAL!Q85+[14]TOTAL!Q85+[15]TOTAL!Q85+[16]TOTAL!Q85+[17]TOTAL!Q85+[18]TOTAL!Q85+[19]TOTAL!Q85+[20]TOTAL!Q85+[21]TOTAL!Q85+[22]TOTAL!Q85</f>
        <v>0</v>
      </c>
      <c r="R85" s="8">
        <f>[1]TOTAL!R85+[2]TOTAL!R85+[3]TOTAL!R85+[4]TOTAL!R85+[5]TOTAL!R85+[6]TOTAL!R85+[7]TOTAL!R85+[8]TOTAL!R85+[9]TOTAL!R85+[10]TOTAL!R85+[11]TOTAL!R85+[12]TOTAL!R85+[13]TOTAL!R85+[14]TOTAL!R85+[15]TOTAL!R85+[16]TOTAL!R85+[17]TOTAL!R85+[18]TOTAL!R85+[19]TOTAL!R85+[20]TOTAL!R85+[21]TOTAL!R85+[22]TOTAL!R85</f>
        <v>0</v>
      </c>
      <c r="S85" s="141">
        <f>[1]TOTAL!S85+[2]TOTAL!S85+[3]TOTAL!S85+[4]TOTAL!S85+[5]TOTAL!S85+[6]TOTAL!S85+[7]TOTAL!S85+[8]TOTAL!S85+[9]TOTAL!S85+[10]TOTAL!S85+[11]TOTAL!S85+[12]TOTAL!S85+[13]TOTAL!S85+[14]TOTAL!S85+[15]TOTAL!S85+[16]TOTAL!S85+[17]TOTAL!S85+[18]TOTAL!S85+[19]TOTAL!S85+[20]TOTAL!S85+[21]TOTAL!S85+[22]TOTAL!S85</f>
        <v>0</v>
      </c>
      <c r="T85" s="143">
        <f t="shared" si="24"/>
        <v>0</v>
      </c>
      <c r="U85" s="11">
        <f t="shared" si="25"/>
        <v>0</v>
      </c>
      <c r="V85" s="11">
        <f t="shared" si="26"/>
        <v>0</v>
      </c>
      <c r="W85" s="11">
        <f t="shared" si="27"/>
        <v>0</v>
      </c>
      <c r="X85" s="11">
        <f t="shared" si="28"/>
        <v>0</v>
      </c>
      <c r="Y85" s="11">
        <f t="shared" si="29"/>
        <v>0</v>
      </c>
      <c r="Z85" s="11">
        <f t="shared" si="30"/>
        <v>0</v>
      </c>
      <c r="AA85" s="11">
        <f t="shared" si="31"/>
        <v>0</v>
      </c>
      <c r="AB85" s="11">
        <f t="shared" si="32"/>
        <v>0</v>
      </c>
      <c r="AC85" s="11">
        <f t="shared" si="33"/>
        <v>0</v>
      </c>
      <c r="AD85" s="11">
        <f t="shared" si="34"/>
        <v>0</v>
      </c>
      <c r="AE85" s="16">
        <f t="shared" si="35"/>
        <v>0</v>
      </c>
      <c r="AF85" s="30"/>
    </row>
    <row r="86" spans="1:32" ht="21.75" customHeight="1" x14ac:dyDescent="0.25">
      <c r="A86" s="51">
        <v>77</v>
      </c>
      <c r="B86" s="52"/>
      <c r="C86" s="53"/>
      <c r="D86" s="54"/>
      <c r="E86" s="54"/>
      <c r="F86" s="60"/>
      <c r="G86" s="15">
        <f>[1]TOTAL!G86+[2]TOTAL!G86+[3]TOTAL!G86+[4]TOTAL!G86+[5]TOTAL!G86+[6]TOTAL!G86+[7]TOTAL!G86+[8]TOTAL!G86+[9]TOTAL!G86+[10]TOTAL!G86+[11]TOTAL!G86+[12]TOTAL!G86+[13]TOTAL!G86+[14]TOTAL!G86+[15]TOTAL!G86+[16]TOTAL!G86+[17]TOTAL!G86+[18]TOTAL!G86+[19]TOTAL!G86+[20]TOTAL!G86+[21]TOTAL!G86+[22]TOTAL!G86</f>
        <v>0</v>
      </c>
      <c r="H86" s="8">
        <f>[1]TOTAL!H86+[2]TOTAL!H86+[3]TOTAL!H86+[4]TOTAL!H86+[5]TOTAL!H86+[6]TOTAL!H86+[7]TOTAL!H86+[8]TOTAL!H86+[9]TOTAL!H86+[10]TOTAL!H86+[11]TOTAL!H86+[12]TOTAL!H86+[13]TOTAL!H86+[14]TOTAL!H86+[15]TOTAL!H86+[16]TOTAL!H86+[17]TOTAL!H86+[18]TOTAL!H86+[19]TOTAL!H86+[20]TOTAL!H86+[21]TOTAL!H86+[22]TOTAL!H86</f>
        <v>0</v>
      </c>
      <c r="I86" s="8">
        <f>[1]TOTAL!I86+[2]TOTAL!I86+[3]TOTAL!I86+[4]TOTAL!I86+[5]TOTAL!I86+[6]TOTAL!I86+[7]TOTAL!I86+[8]TOTAL!I86+[9]TOTAL!I86+[10]TOTAL!I86+[11]TOTAL!I86+[12]TOTAL!I86+[13]TOTAL!I86+[14]TOTAL!I86+[15]TOTAL!I86+[16]TOTAL!I86+[17]TOTAL!I86+[18]TOTAL!I86+[19]TOTAL!I86+[20]TOTAL!I86+[21]TOTAL!I86+[22]TOTAL!I86</f>
        <v>0</v>
      </c>
      <c r="J86" s="8">
        <f>[1]TOTAL!J86+[2]TOTAL!J86+[3]TOTAL!J86+[4]TOTAL!J86+[5]TOTAL!J86+[6]TOTAL!J86+[7]TOTAL!J86+[8]TOTAL!J86+[9]TOTAL!J86+[10]TOTAL!J86+[11]TOTAL!J86+[12]TOTAL!J86+[13]TOTAL!J86+[14]TOTAL!J86+[15]TOTAL!J86+[16]TOTAL!J86+[17]TOTAL!J86+[18]TOTAL!J86+[19]TOTAL!J86+[20]TOTAL!J86+[21]TOTAL!J86+[22]TOTAL!J86</f>
        <v>0</v>
      </c>
      <c r="K86" s="8">
        <f>[1]TOTAL!K86+[2]TOTAL!K86+[3]TOTAL!K86+[4]TOTAL!K86+[5]TOTAL!K86+[6]TOTAL!K86+[7]TOTAL!K86+[8]TOTAL!K86+[9]TOTAL!K86+[10]TOTAL!K86+[11]TOTAL!K86+[12]TOTAL!K86+[13]TOTAL!K86+[14]TOTAL!K86+[15]TOTAL!K86+[16]TOTAL!K86+[17]TOTAL!K86+[18]TOTAL!K86+[19]TOTAL!K86+[20]TOTAL!K86+[21]TOTAL!K86+[22]TOTAL!K86</f>
        <v>0</v>
      </c>
      <c r="L86" s="8">
        <f>[1]TOTAL!L86+[2]TOTAL!L86+[3]TOTAL!L86+[4]TOTAL!L86+[5]TOTAL!L86+[6]TOTAL!L86+[7]TOTAL!L86+[8]TOTAL!L86+[9]TOTAL!L86+[10]TOTAL!L86+[11]TOTAL!L86+[12]TOTAL!L86+[13]TOTAL!L86+[14]TOTAL!L86+[15]TOTAL!L86+[16]TOTAL!L86+[17]TOTAL!L86+[18]TOTAL!L86+[19]TOTAL!L86+[20]TOTAL!L86+[21]TOTAL!L86+[22]TOTAL!L86</f>
        <v>0</v>
      </c>
      <c r="M86" s="8">
        <f>[1]TOTAL!M86+[2]TOTAL!M86+[3]TOTAL!M86+[4]TOTAL!M86+[5]TOTAL!M86+[6]TOTAL!M86+[7]TOTAL!M86+[8]TOTAL!M86+[9]TOTAL!M86+[10]TOTAL!M86+[11]TOTAL!M86+[12]TOTAL!M86+[13]TOTAL!M86+[14]TOTAL!M86+[15]TOTAL!M86+[16]TOTAL!M86+[17]TOTAL!M86+[18]TOTAL!M86+[19]TOTAL!M86+[20]TOTAL!M86+[21]TOTAL!M86+[22]TOTAL!M86</f>
        <v>0</v>
      </c>
      <c r="N86" s="8">
        <f>[1]TOTAL!N86+[2]TOTAL!N86+[3]TOTAL!N86+[4]TOTAL!N86+[5]TOTAL!N86+[6]TOTAL!N86+[7]TOTAL!N86+[8]TOTAL!N86+[9]TOTAL!N86+[10]TOTAL!N86+[11]TOTAL!N86+[12]TOTAL!N86+[13]TOTAL!N86+[14]TOTAL!N86+[15]TOTAL!N86+[16]TOTAL!N86+[17]TOTAL!N86+[18]TOTAL!N86+[19]TOTAL!N86+[20]TOTAL!N86+[21]TOTAL!N86+[22]TOTAL!N86</f>
        <v>0</v>
      </c>
      <c r="O86" s="8">
        <f>[1]TOTAL!O86+[2]TOTAL!O86+[3]TOTAL!O86+[4]TOTAL!O86+[5]TOTAL!O86+[6]TOTAL!O86+[7]TOTAL!O86+[8]TOTAL!O86+[9]TOTAL!O86+[10]TOTAL!O86+[11]TOTAL!O86+[12]TOTAL!O86+[13]TOTAL!O86+[14]TOTAL!O86+[15]TOTAL!O86+[16]TOTAL!O86+[17]TOTAL!O86+[18]TOTAL!O86+[19]TOTAL!O86+[20]TOTAL!O86+[21]TOTAL!O86+[22]TOTAL!O86</f>
        <v>0</v>
      </c>
      <c r="P86" s="8">
        <f>[1]TOTAL!P86+[2]TOTAL!P86+[3]TOTAL!P86+[4]TOTAL!P86+[5]TOTAL!P86+[6]TOTAL!P86+[7]TOTAL!P86+[8]TOTAL!P86+[9]TOTAL!P86+[10]TOTAL!P86+[11]TOTAL!P86+[12]TOTAL!P86+[13]TOTAL!P86+[14]TOTAL!P86+[15]TOTAL!P86+[16]TOTAL!P86+[17]TOTAL!P86+[18]TOTAL!P86+[19]TOTAL!P86+[20]TOTAL!P86+[21]TOTAL!P86+[22]TOTAL!P86</f>
        <v>0</v>
      </c>
      <c r="Q86" s="8">
        <f>[1]TOTAL!Q86+[2]TOTAL!Q86+[3]TOTAL!Q86+[4]TOTAL!Q86+[5]TOTAL!Q86+[6]TOTAL!Q86+[7]TOTAL!Q86+[8]TOTAL!Q86+[9]TOTAL!Q86+[10]TOTAL!Q86+[11]TOTAL!Q86+[12]TOTAL!Q86+[13]TOTAL!Q86+[14]TOTAL!Q86+[15]TOTAL!Q86+[16]TOTAL!Q86+[17]TOTAL!Q86+[18]TOTAL!Q86+[19]TOTAL!Q86+[20]TOTAL!Q86+[21]TOTAL!Q86+[22]TOTAL!Q86</f>
        <v>0</v>
      </c>
      <c r="R86" s="8">
        <f>[1]TOTAL!R86+[2]TOTAL!R86+[3]TOTAL!R86+[4]TOTAL!R86+[5]TOTAL!R86+[6]TOTAL!R86+[7]TOTAL!R86+[8]TOTAL!R86+[9]TOTAL!R86+[10]TOTAL!R86+[11]TOTAL!R86+[12]TOTAL!R86+[13]TOTAL!R86+[14]TOTAL!R86+[15]TOTAL!R86+[16]TOTAL!R86+[17]TOTAL!R86+[18]TOTAL!R86+[19]TOTAL!R86+[20]TOTAL!R86+[21]TOTAL!R86+[22]TOTAL!R86</f>
        <v>0</v>
      </c>
      <c r="S86" s="141">
        <f>[1]TOTAL!S86+[2]TOTAL!S86+[3]TOTAL!S86+[4]TOTAL!S86+[5]TOTAL!S86+[6]TOTAL!S86+[7]TOTAL!S86+[8]TOTAL!S86+[9]TOTAL!S86+[10]TOTAL!S86+[11]TOTAL!S86+[12]TOTAL!S86+[13]TOTAL!S86+[14]TOTAL!S86+[15]TOTAL!S86+[16]TOTAL!S86+[17]TOTAL!S86+[18]TOTAL!S86+[19]TOTAL!S86+[20]TOTAL!S86+[21]TOTAL!S86+[22]TOTAL!S86</f>
        <v>0</v>
      </c>
      <c r="T86" s="143">
        <f t="shared" si="24"/>
        <v>0</v>
      </c>
      <c r="U86" s="11">
        <f t="shared" si="25"/>
        <v>0</v>
      </c>
      <c r="V86" s="11">
        <f t="shared" si="26"/>
        <v>0</v>
      </c>
      <c r="W86" s="11">
        <f t="shared" si="27"/>
        <v>0</v>
      </c>
      <c r="X86" s="11">
        <f t="shared" si="28"/>
        <v>0</v>
      </c>
      <c r="Y86" s="11">
        <f t="shared" si="29"/>
        <v>0</v>
      </c>
      <c r="Z86" s="11">
        <f t="shared" si="30"/>
        <v>0</v>
      </c>
      <c r="AA86" s="11">
        <f t="shared" si="31"/>
        <v>0</v>
      </c>
      <c r="AB86" s="11">
        <f t="shared" si="32"/>
        <v>0</v>
      </c>
      <c r="AC86" s="11">
        <f t="shared" si="33"/>
        <v>0</v>
      </c>
      <c r="AD86" s="11">
        <f t="shared" si="34"/>
        <v>0</v>
      </c>
      <c r="AE86" s="16">
        <f t="shared" si="35"/>
        <v>0</v>
      </c>
      <c r="AF86" s="30"/>
    </row>
    <row r="87" spans="1:32" ht="21.75" customHeight="1" x14ac:dyDescent="0.25">
      <c r="A87" s="51">
        <v>78</v>
      </c>
      <c r="B87" s="52"/>
      <c r="C87" s="53"/>
      <c r="D87" s="54"/>
      <c r="E87" s="54"/>
      <c r="F87" s="60"/>
      <c r="G87" s="15">
        <f>[1]TOTAL!G87+[2]TOTAL!G87+[3]TOTAL!G87+[4]TOTAL!G87+[5]TOTAL!G87+[6]TOTAL!G87+[7]TOTAL!G87+[8]TOTAL!G87+[9]TOTAL!G87+[10]TOTAL!G87+[11]TOTAL!G87+[12]TOTAL!G87+[13]TOTAL!G87+[14]TOTAL!G87+[15]TOTAL!G87+[16]TOTAL!G87+[17]TOTAL!G87+[18]TOTAL!G87+[19]TOTAL!G87+[20]TOTAL!G87+[21]TOTAL!G87+[22]TOTAL!G87</f>
        <v>0</v>
      </c>
      <c r="H87" s="8">
        <f>[1]TOTAL!H87+[2]TOTAL!H87+[3]TOTAL!H87+[4]TOTAL!H87+[5]TOTAL!H87+[6]TOTAL!H87+[7]TOTAL!H87+[8]TOTAL!H87+[9]TOTAL!H87+[10]TOTAL!H87+[11]TOTAL!H87+[12]TOTAL!H87+[13]TOTAL!H87+[14]TOTAL!H87+[15]TOTAL!H87+[16]TOTAL!H87+[17]TOTAL!H87+[18]TOTAL!H87+[19]TOTAL!H87+[20]TOTAL!H87+[21]TOTAL!H87+[22]TOTAL!H87</f>
        <v>0</v>
      </c>
      <c r="I87" s="8">
        <f>[1]TOTAL!I87+[2]TOTAL!I87+[3]TOTAL!I87+[4]TOTAL!I87+[5]TOTAL!I87+[6]TOTAL!I87+[7]TOTAL!I87+[8]TOTAL!I87+[9]TOTAL!I87+[10]TOTAL!I87+[11]TOTAL!I87+[12]TOTAL!I87+[13]TOTAL!I87+[14]TOTAL!I87+[15]TOTAL!I87+[16]TOTAL!I87+[17]TOTAL!I87+[18]TOTAL!I87+[19]TOTAL!I87+[20]TOTAL!I87+[21]TOTAL!I87+[22]TOTAL!I87</f>
        <v>0</v>
      </c>
      <c r="J87" s="8">
        <f>[1]TOTAL!J87+[2]TOTAL!J87+[3]TOTAL!J87+[4]TOTAL!J87+[5]TOTAL!J87+[6]TOTAL!J87+[7]TOTAL!J87+[8]TOTAL!J87+[9]TOTAL!J87+[10]TOTAL!J87+[11]TOTAL!J87+[12]TOTAL!J87+[13]TOTAL!J87+[14]TOTAL!J87+[15]TOTAL!J87+[16]TOTAL!J87+[17]TOTAL!J87+[18]TOTAL!J87+[19]TOTAL!J87+[20]TOTAL!J87+[21]TOTAL!J87+[22]TOTAL!J87</f>
        <v>0</v>
      </c>
      <c r="K87" s="8">
        <f>[1]TOTAL!K87+[2]TOTAL!K87+[3]TOTAL!K87+[4]TOTAL!K87+[5]TOTAL!K87+[6]TOTAL!K87+[7]TOTAL!K87+[8]TOTAL!K87+[9]TOTAL!K87+[10]TOTAL!K87+[11]TOTAL!K87+[12]TOTAL!K87+[13]TOTAL!K87+[14]TOTAL!K87+[15]TOTAL!K87+[16]TOTAL!K87+[17]TOTAL!K87+[18]TOTAL!K87+[19]TOTAL!K87+[20]TOTAL!K87+[21]TOTAL!K87+[22]TOTAL!K87</f>
        <v>0</v>
      </c>
      <c r="L87" s="8">
        <f>[1]TOTAL!L87+[2]TOTAL!L87+[3]TOTAL!L87+[4]TOTAL!L87+[5]TOTAL!L87+[6]TOTAL!L87+[7]TOTAL!L87+[8]TOTAL!L87+[9]TOTAL!L87+[10]TOTAL!L87+[11]TOTAL!L87+[12]TOTAL!L87+[13]TOTAL!L87+[14]TOTAL!L87+[15]TOTAL!L87+[16]TOTAL!L87+[17]TOTAL!L87+[18]TOTAL!L87+[19]TOTAL!L87+[20]TOTAL!L87+[21]TOTAL!L87+[22]TOTAL!L87</f>
        <v>0</v>
      </c>
      <c r="M87" s="8">
        <f>[1]TOTAL!M87+[2]TOTAL!M87+[3]TOTAL!M87+[4]TOTAL!M87+[5]TOTAL!M87+[6]TOTAL!M87+[7]TOTAL!M87+[8]TOTAL!M87+[9]TOTAL!M87+[10]TOTAL!M87+[11]TOTAL!M87+[12]TOTAL!M87+[13]TOTAL!M87+[14]TOTAL!M87+[15]TOTAL!M87+[16]TOTAL!M87+[17]TOTAL!M87+[18]TOTAL!M87+[19]TOTAL!M87+[20]TOTAL!M87+[21]TOTAL!M87+[22]TOTAL!M87</f>
        <v>0</v>
      </c>
      <c r="N87" s="8">
        <f>[1]TOTAL!N87+[2]TOTAL!N87+[3]TOTAL!N87+[4]TOTAL!N87+[5]TOTAL!N87+[6]TOTAL!N87+[7]TOTAL!N87+[8]TOTAL!N87+[9]TOTAL!N87+[10]TOTAL!N87+[11]TOTAL!N87+[12]TOTAL!N87+[13]TOTAL!N87+[14]TOTAL!N87+[15]TOTAL!N87+[16]TOTAL!N87+[17]TOTAL!N87+[18]TOTAL!N87+[19]TOTAL!N87+[20]TOTAL!N87+[21]TOTAL!N87+[22]TOTAL!N87</f>
        <v>0</v>
      </c>
      <c r="O87" s="8">
        <f>[1]TOTAL!O87+[2]TOTAL!O87+[3]TOTAL!O87+[4]TOTAL!O87+[5]TOTAL!O87+[6]TOTAL!O87+[7]TOTAL!O87+[8]TOTAL!O87+[9]TOTAL!O87+[10]TOTAL!O87+[11]TOTAL!O87+[12]TOTAL!O87+[13]TOTAL!O87+[14]TOTAL!O87+[15]TOTAL!O87+[16]TOTAL!O87+[17]TOTAL!O87+[18]TOTAL!O87+[19]TOTAL!O87+[20]TOTAL!O87+[21]TOTAL!O87+[22]TOTAL!O87</f>
        <v>0</v>
      </c>
      <c r="P87" s="8">
        <f>[1]TOTAL!P87+[2]TOTAL!P87+[3]TOTAL!P87+[4]TOTAL!P87+[5]TOTAL!P87+[6]TOTAL!P87+[7]TOTAL!P87+[8]TOTAL!P87+[9]TOTAL!P87+[10]TOTAL!P87+[11]TOTAL!P87+[12]TOTAL!P87+[13]TOTAL!P87+[14]TOTAL!P87+[15]TOTAL!P87+[16]TOTAL!P87+[17]TOTAL!P87+[18]TOTAL!P87+[19]TOTAL!P87+[20]TOTAL!P87+[21]TOTAL!P87+[22]TOTAL!P87</f>
        <v>0</v>
      </c>
      <c r="Q87" s="8">
        <f>[1]TOTAL!Q87+[2]TOTAL!Q87+[3]TOTAL!Q87+[4]TOTAL!Q87+[5]TOTAL!Q87+[6]TOTAL!Q87+[7]TOTAL!Q87+[8]TOTAL!Q87+[9]TOTAL!Q87+[10]TOTAL!Q87+[11]TOTAL!Q87+[12]TOTAL!Q87+[13]TOTAL!Q87+[14]TOTAL!Q87+[15]TOTAL!Q87+[16]TOTAL!Q87+[17]TOTAL!Q87+[18]TOTAL!Q87+[19]TOTAL!Q87+[20]TOTAL!Q87+[21]TOTAL!Q87+[22]TOTAL!Q87</f>
        <v>0</v>
      </c>
      <c r="R87" s="8">
        <f>[1]TOTAL!R87+[2]TOTAL!R87+[3]TOTAL!R87+[4]TOTAL!R87+[5]TOTAL!R87+[6]TOTAL!R87+[7]TOTAL!R87+[8]TOTAL!R87+[9]TOTAL!R87+[10]TOTAL!R87+[11]TOTAL!R87+[12]TOTAL!R87+[13]TOTAL!R87+[14]TOTAL!R87+[15]TOTAL!R87+[16]TOTAL!R87+[17]TOTAL!R87+[18]TOTAL!R87+[19]TOTAL!R87+[20]TOTAL!R87+[21]TOTAL!R87+[22]TOTAL!R87</f>
        <v>0</v>
      </c>
      <c r="S87" s="141">
        <f>[1]TOTAL!S87+[2]TOTAL!S87+[3]TOTAL!S87+[4]TOTAL!S87+[5]TOTAL!S87+[6]TOTAL!S87+[7]TOTAL!S87+[8]TOTAL!S87+[9]TOTAL!S87+[10]TOTAL!S87+[11]TOTAL!S87+[12]TOTAL!S87+[13]TOTAL!S87+[14]TOTAL!S87+[15]TOTAL!S87+[16]TOTAL!S87+[17]TOTAL!S87+[18]TOTAL!S87+[19]TOTAL!S87+[20]TOTAL!S87+[21]TOTAL!S87+[22]TOTAL!S87</f>
        <v>0</v>
      </c>
      <c r="T87" s="143">
        <f t="shared" si="24"/>
        <v>0</v>
      </c>
      <c r="U87" s="11">
        <f t="shared" si="25"/>
        <v>0</v>
      </c>
      <c r="V87" s="11">
        <f t="shared" si="26"/>
        <v>0</v>
      </c>
      <c r="W87" s="11">
        <f t="shared" si="27"/>
        <v>0</v>
      </c>
      <c r="X87" s="11">
        <f t="shared" si="28"/>
        <v>0</v>
      </c>
      <c r="Y87" s="11">
        <f t="shared" si="29"/>
        <v>0</v>
      </c>
      <c r="Z87" s="11">
        <f t="shared" si="30"/>
        <v>0</v>
      </c>
      <c r="AA87" s="11">
        <f t="shared" si="31"/>
        <v>0</v>
      </c>
      <c r="AB87" s="11">
        <f t="shared" si="32"/>
        <v>0</v>
      </c>
      <c r="AC87" s="11">
        <f t="shared" si="33"/>
        <v>0</v>
      </c>
      <c r="AD87" s="11">
        <f t="shared" si="34"/>
        <v>0</v>
      </c>
      <c r="AE87" s="16">
        <f t="shared" si="35"/>
        <v>0</v>
      </c>
      <c r="AF87" s="30"/>
    </row>
    <row r="88" spans="1:32" ht="21.75" customHeight="1" x14ac:dyDescent="0.25">
      <c r="A88" s="51">
        <v>79</v>
      </c>
      <c r="B88" s="52"/>
      <c r="C88" s="53"/>
      <c r="D88" s="54"/>
      <c r="E88" s="54"/>
      <c r="F88" s="60"/>
      <c r="G88" s="15">
        <f>[1]TOTAL!G88+[2]TOTAL!G88+[3]TOTAL!G88+[4]TOTAL!G88+[5]TOTAL!G88+[6]TOTAL!G88+[7]TOTAL!G88+[8]TOTAL!G88+[9]TOTAL!G88+[10]TOTAL!G88+[11]TOTAL!G88+[12]TOTAL!G88+[13]TOTAL!G88+[14]TOTAL!G88+[15]TOTAL!G88+[16]TOTAL!G88+[17]TOTAL!G88+[18]TOTAL!G88+[19]TOTAL!G88+[20]TOTAL!G88+[21]TOTAL!G88+[22]TOTAL!G88</f>
        <v>0</v>
      </c>
      <c r="H88" s="8">
        <f>[1]TOTAL!H88+[2]TOTAL!H88+[3]TOTAL!H88+[4]TOTAL!H88+[5]TOTAL!H88+[6]TOTAL!H88+[7]TOTAL!H88+[8]TOTAL!H88+[9]TOTAL!H88+[10]TOTAL!H88+[11]TOTAL!H88+[12]TOTAL!H88+[13]TOTAL!H88+[14]TOTAL!H88+[15]TOTAL!H88+[16]TOTAL!H88+[17]TOTAL!H88+[18]TOTAL!H88+[19]TOTAL!H88+[20]TOTAL!H88+[21]TOTAL!H88+[22]TOTAL!H88</f>
        <v>0</v>
      </c>
      <c r="I88" s="8">
        <f>[1]TOTAL!I88+[2]TOTAL!I88+[3]TOTAL!I88+[4]TOTAL!I88+[5]TOTAL!I88+[6]TOTAL!I88+[7]TOTAL!I88+[8]TOTAL!I88+[9]TOTAL!I88+[10]TOTAL!I88+[11]TOTAL!I88+[12]TOTAL!I88+[13]TOTAL!I88+[14]TOTAL!I88+[15]TOTAL!I88+[16]TOTAL!I88+[17]TOTAL!I88+[18]TOTAL!I88+[19]TOTAL!I88+[20]TOTAL!I88+[21]TOTAL!I88+[22]TOTAL!I88</f>
        <v>0</v>
      </c>
      <c r="J88" s="8">
        <f>[1]TOTAL!J88+[2]TOTAL!J88+[3]TOTAL!J88+[4]TOTAL!J88+[5]TOTAL!J88+[6]TOTAL!J88+[7]TOTAL!J88+[8]TOTAL!J88+[9]TOTAL!J88+[10]TOTAL!J88+[11]TOTAL!J88+[12]TOTAL!J88+[13]TOTAL!J88+[14]TOTAL!J88+[15]TOTAL!J88+[16]TOTAL!J88+[17]TOTAL!J88+[18]TOTAL!J88+[19]TOTAL!J88+[20]TOTAL!J88+[21]TOTAL!J88+[22]TOTAL!J88</f>
        <v>0</v>
      </c>
      <c r="K88" s="8">
        <f>[1]TOTAL!K88+[2]TOTAL!K88+[3]TOTAL!K88+[4]TOTAL!K88+[5]TOTAL!K88+[6]TOTAL!K88+[7]TOTAL!K88+[8]TOTAL!K88+[9]TOTAL!K88+[10]TOTAL!K88+[11]TOTAL!K88+[12]TOTAL!K88+[13]TOTAL!K88+[14]TOTAL!K88+[15]TOTAL!K88+[16]TOTAL!K88+[17]TOTAL!K88+[18]TOTAL!K88+[19]TOTAL!K88+[20]TOTAL!K88+[21]TOTAL!K88+[22]TOTAL!K88</f>
        <v>0</v>
      </c>
      <c r="L88" s="8">
        <f>[1]TOTAL!L88+[2]TOTAL!L88+[3]TOTAL!L88+[4]TOTAL!L88+[5]TOTAL!L88+[6]TOTAL!L88+[7]TOTAL!L88+[8]TOTAL!L88+[9]TOTAL!L88+[10]TOTAL!L88+[11]TOTAL!L88+[12]TOTAL!L88+[13]TOTAL!L88+[14]TOTAL!L88+[15]TOTAL!L88+[16]TOTAL!L88+[17]TOTAL!L88+[18]TOTAL!L88+[19]TOTAL!L88+[20]TOTAL!L88+[21]TOTAL!L88+[22]TOTAL!L88</f>
        <v>0</v>
      </c>
      <c r="M88" s="8">
        <f>[1]TOTAL!M88+[2]TOTAL!M88+[3]TOTAL!M88+[4]TOTAL!M88+[5]TOTAL!M88+[6]TOTAL!M88+[7]TOTAL!M88+[8]TOTAL!M88+[9]TOTAL!M88+[10]TOTAL!M88+[11]TOTAL!M88+[12]TOTAL!M88+[13]TOTAL!M88+[14]TOTAL!M88+[15]TOTAL!M88+[16]TOTAL!M88+[17]TOTAL!M88+[18]TOTAL!M88+[19]TOTAL!M88+[20]TOTAL!M88+[21]TOTAL!M88+[22]TOTAL!M88</f>
        <v>0</v>
      </c>
      <c r="N88" s="8">
        <f>[1]TOTAL!N88+[2]TOTAL!N88+[3]TOTAL!N88+[4]TOTAL!N88+[5]TOTAL!N88+[6]TOTAL!N88+[7]TOTAL!N88+[8]TOTAL!N88+[9]TOTAL!N88+[10]TOTAL!N88+[11]TOTAL!N88+[12]TOTAL!N88+[13]TOTAL!N88+[14]TOTAL!N88+[15]TOTAL!N88+[16]TOTAL!N88+[17]TOTAL!N88+[18]TOTAL!N88+[19]TOTAL!N88+[20]TOTAL!N88+[21]TOTAL!N88+[22]TOTAL!N88</f>
        <v>0</v>
      </c>
      <c r="O88" s="8">
        <f>[1]TOTAL!O88+[2]TOTAL!O88+[3]TOTAL!O88+[4]TOTAL!O88+[5]TOTAL!O88+[6]TOTAL!O88+[7]TOTAL!O88+[8]TOTAL!O88+[9]TOTAL!O88+[10]TOTAL!O88+[11]TOTAL!O88+[12]TOTAL!O88+[13]TOTAL!O88+[14]TOTAL!O88+[15]TOTAL!O88+[16]TOTAL!O88+[17]TOTAL!O88+[18]TOTAL!O88+[19]TOTAL!O88+[20]TOTAL!O88+[21]TOTAL!O88+[22]TOTAL!O88</f>
        <v>0</v>
      </c>
      <c r="P88" s="8">
        <f>[1]TOTAL!P88+[2]TOTAL!P88+[3]TOTAL!P88+[4]TOTAL!P88+[5]TOTAL!P88+[6]TOTAL!P88+[7]TOTAL!P88+[8]TOTAL!P88+[9]TOTAL!P88+[10]TOTAL!P88+[11]TOTAL!P88+[12]TOTAL!P88+[13]TOTAL!P88+[14]TOTAL!P88+[15]TOTAL!P88+[16]TOTAL!P88+[17]TOTAL!P88+[18]TOTAL!P88+[19]TOTAL!P88+[20]TOTAL!P88+[21]TOTAL!P88+[22]TOTAL!P88</f>
        <v>0</v>
      </c>
      <c r="Q88" s="8">
        <f>[1]TOTAL!Q88+[2]TOTAL!Q88+[3]TOTAL!Q88+[4]TOTAL!Q88+[5]TOTAL!Q88+[6]TOTAL!Q88+[7]TOTAL!Q88+[8]TOTAL!Q88+[9]TOTAL!Q88+[10]TOTAL!Q88+[11]TOTAL!Q88+[12]TOTAL!Q88+[13]TOTAL!Q88+[14]TOTAL!Q88+[15]TOTAL!Q88+[16]TOTAL!Q88+[17]TOTAL!Q88+[18]TOTAL!Q88+[19]TOTAL!Q88+[20]TOTAL!Q88+[21]TOTAL!Q88+[22]TOTAL!Q88</f>
        <v>0</v>
      </c>
      <c r="R88" s="8">
        <f>[1]TOTAL!R88+[2]TOTAL!R88+[3]TOTAL!R88+[4]TOTAL!R88+[5]TOTAL!R88+[6]TOTAL!R88+[7]TOTAL!R88+[8]TOTAL!R88+[9]TOTAL!R88+[10]TOTAL!R88+[11]TOTAL!R88+[12]TOTAL!R88+[13]TOTAL!R88+[14]TOTAL!R88+[15]TOTAL!R88+[16]TOTAL!R88+[17]TOTAL!R88+[18]TOTAL!R88+[19]TOTAL!R88+[20]TOTAL!R88+[21]TOTAL!R88+[22]TOTAL!R88</f>
        <v>0</v>
      </c>
      <c r="S88" s="141">
        <f>[1]TOTAL!S88+[2]TOTAL!S88+[3]TOTAL!S88+[4]TOTAL!S88+[5]TOTAL!S88+[6]TOTAL!S88+[7]TOTAL!S88+[8]TOTAL!S88+[9]TOTAL!S88+[10]TOTAL!S88+[11]TOTAL!S88+[12]TOTAL!S88+[13]TOTAL!S88+[14]TOTAL!S88+[15]TOTAL!S88+[16]TOTAL!S88+[17]TOTAL!S88+[18]TOTAL!S88+[19]TOTAL!S88+[20]TOTAL!S88+[21]TOTAL!S88+[22]TOTAL!S88</f>
        <v>0</v>
      </c>
      <c r="T88" s="143">
        <f t="shared" si="24"/>
        <v>0</v>
      </c>
      <c r="U88" s="11">
        <f t="shared" si="25"/>
        <v>0</v>
      </c>
      <c r="V88" s="11">
        <f t="shared" si="26"/>
        <v>0</v>
      </c>
      <c r="W88" s="11">
        <f t="shared" si="27"/>
        <v>0</v>
      </c>
      <c r="X88" s="11">
        <f t="shared" si="28"/>
        <v>0</v>
      </c>
      <c r="Y88" s="11">
        <f t="shared" si="29"/>
        <v>0</v>
      </c>
      <c r="Z88" s="11">
        <f t="shared" si="30"/>
        <v>0</v>
      </c>
      <c r="AA88" s="11">
        <f t="shared" si="31"/>
        <v>0</v>
      </c>
      <c r="AB88" s="11">
        <f t="shared" si="32"/>
        <v>0</v>
      </c>
      <c r="AC88" s="11">
        <f t="shared" si="33"/>
        <v>0</v>
      </c>
      <c r="AD88" s="11">
        <f t="shared" si="34"/>
        <v>0</v>
      </c>
      <c r="AE88" s="16">
        <f t="shared" si="35"/>
        <v>0</v>
      </c>
      <c r="AF88" s="30"/>
    </row>
    <row r="89" spans="1:32" ht="21.75" customHeight="1" thickBot="1" x14ac:dyDescent="0.3">
      <c r="A89" s="94">
        <v>80</v>
      </c>
      <c r="B89" s="95"/>
      <c r="C89" s="96"/>
      <c r="D89" s="97"/>
      <c r="E89" s="97"/>
      <c r="F89" s="98"/>
      <c r="G89" s="15">
        <f>[1]TOTAL!G89+[2]TOTAL!G89+[3]TOTAL!G89+[4]TOTAL!G89+[5]TOTAL!G89+[6]TOTAL!G89+[7]TOTAL!G89+[8]TOTAL!G89+[9]TOTAL!G89+[10]TOTAL!G89+[11]TOTAL!G89+[12]TOTAL!G89+[13]TOTAL!G89+[14]TOTAL!G89+[15]TOTAL!G89+[16]TOTAL!G89+[17]TOTAL!G89+[18]TOTAL!G89+[19]TOTAL!G89+[20]TOTAL!G89+[21]TOTAL!G89+[22]TOTAL!G89</f>
        <v>0</v>
      </c>
      <c r="H89" s="8">
        <f>[1]TOTAL!H89+[2]TOTAL!H89+[3]TOTAL!H89+[4]TOTAL!H89+[5]TOTAL!H89+[6]TOTAL!H89+[7]TOTAL!H89+[8]TOTAL!H89+[9]TOTAL!H89+[10]TOTAL!H89+[11]TOTAL!H89+[12]TOTAL!H89+[13]TOTAL!H89+[14]TOTAL!H89+[15]TOTAL!H89+[16]TOTAL!H89+[17]TOTAL!H89+[18]TOTAL!H89+[19]TOTAL!H89+[20]TOTAL!H89+[21]TOTAL!H89+[22]TOTAL!H89</f>
        <v>0</v>
      </c>
      <c r="I89" s="8">
        <f>[1]TOTAL!I89+[2]TOTAL!I89+[3]TOTAL!I89+[4]TOTAL!I89+[5]TOTAL!I89+[6]TOTAL!I89+[7]TOTAL!I89+[8]TOTAL!I89+[9]TOTAL!I89+[10]TOTAL!I89+[11]TOTAL!I89+[12]TOTAL!I89+[13]TOTAL!I89+[14]TOTAL!I89+[15]TOTAL!I89+[16]TOTAL!I89+[17]TOTAL!I89+[18]TOTAL!I89+[19]TOTAL!I89+[20]TOTAL!I89+[21]TOTAL!I89+[22]TOTAL!I89</f>
        <v>0</v>
      </c>
      <c r="J89" s="8">
        <f>[1]TOTAL!J89+[2]TOTAL!J89+[3]TOTAL!J89+[4]TOTAL!J89+[5]TOTAL!J89+[6]TOTAL!J89+[7]TOTAL!J89+[8]TOTAL!J89+[9]TOTAL!J89+[10]TOTAL!J89+[11]TOTAL!J89+[12]TOTAL!J89+[13]TOTAL!J89+[14]TOTAL!J89+[15]TOTAL!J89+[16]TOTAL!J89+[17]TOTAL!J89+[18]TOTAL!J89+[19]TOTAL!J89+[20]TOTAL!J89+[21]TOTAL!J89+[22]TOTAL!J89</f>
        <v>0</v>
      </c>
      <c r="K89" s="8">
        <f>[1]TOTAL!K89+[2]TOTAL!K89+[3]TOTAL!K89+[4]TOTAL!K89+[5]TOTAL!K89+[6]TOTAL!K89+[7]TOTAL!K89+[8]TOTAL!K89+[9]TOTAL!K89+[10]TOTAL!K89+[11]TOTAL!K89+[12]TOTAL!K89+[13]TOTAL!K89+[14]TOTAL!K89+[15]TOTAL!K89+[16]TOTAL!K89+[17]TOTAL!K89+[18]TOTAL!K89+[19]TOTAL!K89+[20]TOTAL!K89+[21]TOTAL!K89+[22]TOTAL!K89</f>
        <v>0</v>
      </c>
      <c r="L89" s="8">
        <f>[1]TOTAL!L89+[2]TOTAL!L89+[3]TOTAL!L89+[4]TOTAL!L89+[5]TOTAL!L89+[6]TOTAL!L89+[7]TOTAL!L89+[8]TOTAL!L89+[9]TOTAL!L89+[10]TOTAL!L89+[11]TOTAL!L89+[12]TOTAL!L89+[13]TOTAL!L89+[14]TOTAL!L89+[15]TOTAL!L89+[16]TOTAL!L89+[17]TOTAL!L89+[18]TOTAL!L89+[19]TOTAL!L89+[20]TOTAL!L89+[21]TOTAL!L89+[22]TOTAL!L89</f>
        <v>0</v>
      </c>
      <c r="M89" s="8">
        <f>[1]TOTAL!M89+[2]TOTAL!M89+[3]TOTAL!M89+[4]TOTAL!M89+[5]TOTAL!M89+[6]TOTAL!M89+[7]TOTAL!M89+[8]TOTAL!M89+[9]TOTAL!M89+[10]TOTAL!M89+[11]TOTAL!M89+[12]TOTAL!M89+[13]TOTAL!M89+[14]TOTAL!M89+[15]TOTAL!M89+[16]TOTAL!M89+[17]TOTAL!M89+[18]TOTAL!M89+[19]TOTAL!M89+[20]TOTAL!M89+[21]TOTAL!M89+[22]TOTAL!M89</f>
        <v>0</v>
      </c>
      <c r="N89" s="8">
        <f>[1]TOTAL!N89+[2]TOTAL!N89+[3]TOTAL!N89+[4]TOTAL!N89+[5]TOTAL!N89+[6]TOTAL!N89+[7]TOTAL!N89+[8]TOTAL!N89+[9]TOTAL!N89+[10]TOTAL!N89+[11]TOTAL!N89+[12]TOTAL!N89+[13]TOTAL!N89+[14]TOTAL!N89+[15]TOTAL!N89+[16]TOTAL!N89+[17]TOTAL!N89+[18]TOTAL!N89+[19]TOTAL!N89+[20]TOTAL!N89+[21]TOTAL!N89+[22]TOTAL!N89</f>
        <v>0</v>
      </c>
      <c r="O89" s="8">
        <f>[1]TOTAL!O89+[2]TOTAL!O89+[3]TOTAL!O89+[4]TOTAL!O89+[5]TOTAL!O89+[6]TOTAL!O89+[7]TOTAL!O89+[8]TOTAL!O89+[9]TOTAL!O89+[10]TOTAL!O89+[11]TOTAL!O89+[12]TOTAL!O89+[13]TOTAL!O89+[14]TOTAL!O89+[15]TOTAL!O89+[16]TOTAL!O89+[17]TOTAL!O89+[18]TOTAL!O89+[19]TOTAL!O89+[20]TOTAL!O89+[21]TOTAL!O89+[22]TOTAL!O89</f>
        <v>0</v>
      </c>
      <c r="P89" s="8">
        <f>[1]TOTAL!P89+[2]TOTAL!P89+[3]TOTAL!P89+[4]TOTAL!P89+[5]TOTAL!P89+[6]TOTAL!P89+[7]TOTAL!P89+[8]TOTAL!P89+[9]TOTAL!P89+[10]TOTAL!P89+[11]TOTAL!P89+[12]TOTAL!P89+[13]TOTAL!P89+[14]TOTAL!P89+[15]TOTAL!P89+[16]TOTAL!P89+[17]TOTAL!P89+[18]TOTAL!P89+[19]TOTAL!P89+[20]TOTAL!P89+[21]TOTAL!P89+[22]TOTAL!P89</f>
        <v>0</v>
      </c>
      <c r="Q89" s="8">
        <f>[1]TOTAL!Q89+[2]TOTAL!Q89+[3]TOTAL!Q89+[4]TOTAL!Q89+[5]TOTAL!Q89+[6]TOTAL!Q89+[7]TOTAL!Q89+[8]TOTAL!Q89+[9]TOTAL!Q89+[10]TOTAL!Q89+[11]TOTAL!Q89+[12]TOTAL!Q89+[13]TOTAL!Q89+[14]TOTAL!Q89+[15]TOTAL!Q89+[16]TOTAL!Q89+[17]TOTAL!Q89+[18]TOTAL!Q89+[19]TOTAL!Q89+[20]TOTAL!Q89+[21]TOTAL!Q89+[22]TOTAL!Q89</f>
        <v>0</v>
      </c>
      <c r="R89" s="8">
        <f>[1]TOTAL!R89+[2]TOTAL!R89+[3]TOTAL!R89+[4]TOTAL!R89+[5]TOTAL!R89+[6]TOTAL!R89+[7]TOTAL!R89+[8]TOTAL!R89+[9]TOTAL!R89+[10]TOTAL!R89+[11]TOTAL!R89+[12]TOTAL!R89+[13]TOTAL!R89+[14]TOTAL!R89+[15]TOTAL!R89+[16]TOTAL!R89+[17]TOTAL!R89+[18]TOTAL!R89+[19]TOTAL!R89+[20]TOTAL!R89+[21]TOTAL!R89+[22]TOTAL!R89</f>
        <v>0</v>
      </c>
      <c r="S89" s="141">
        <f>[1]TOTAL!S89+[2]TOTAL!S89+[3]TOTAL!S89+[4]TOTAL!S89+[5]TOTAL!S89+[6]TOTAL!S89+[7]TOTAL!S89+[8]TOTAL!S89+[9]TOTAL!S89+[10]TOTAL!S89+[11]TOTAL!S89+[12]TOTAL!S89+[13]TOTAL!S89+[14]TOTAL!S89+[15]TOTAL!S89+[16]TOTAL!S89+[17]TOTAL!S89+[18]TOTAL!S89+[19]TOTAL!S89+[20]TOTAL!S89+[21]TOTAL!S89+[22]TOTAL!S89</f>
        <v>0</v>
      </c>
      <c r="T89" s="144">
        <f t="shared" si="24"/>
        <v>0</v>
      </c>
      <c r="U89" s="23">
        <f t="shared" si="25"/>
        <v>0</v>
      </c>
      <c r="V89" s="23">
        <f t="shared" si="26"/>
        <v>0</v>
      </c>
      <c r="W89" s="23">
        <f t="shared" si="27"/>
        <v>0</v>
      </c>
      <c r="X89" s="23">
        <f t="shared" si="28"/>
        <v>0</v>
      </c>
      <c r="Y89" s="23">
        <f t="shared" si="29"/>
        <v>0</v>
      </c>
      <c r="Z89" s="23">
        <f t="shared" si="30"/>
        <v>0</v>
      </c>
      <c r="AA89" s="23">
        <f t="shared" si="31"/>
        <v>0</v>
      </c>
      <c r="AB89" s="23">
        <f t="shared" si="32"/>
        <v>0</v>
      </c>
      <c r="AC89" s="23">
        <f t="shared" si="33"/>
        <v>0</v>
      </c>
      <c r="AD89" s="23">
        <f t="shared" si="34"/>
        <v>0</v>
      </c>
      <c r="AE89" s="24">
        <f t="shared" si="35"/>
        <v>0</v>
      </c>
      <c r="AF89" s="99"/>
    </row>
    <row r="90" spans="1:32" ht="47.25" customHeight="1" thickBot="1" x14ac:dyDescent="0.3">
      <c r="A90" s="82" t="s">
        <v>187</v>
      </c>
      <c r="B90" s="83"/>
      <c r="C90" s="84"/>
      <c r="D90" s="84"/>
      <c r="E90" s="84"/>
      <c r="F90" s="84"/>
      <c r="G90" s="138">
        <f>SUM(G10:G89)</f>
        <v>925.42100000000005</v>
      </c>
      <c r="H90" s="139">
        <f t="shared" ref="H90:S90" si="36">SUM(H10:H89)</f>
        <v>894.13800000000015</v>
      </c>
      <c r="I90" s="139">
        <f t="shared" si="36"/>
        <v>0</v>
      </c>
      <c r="J90" s="139">
        <f t="shared" si="36"/>
        <v>0</v>
      </c>
      <c r="K90" s="139">
        <f t="shared" si="36"/>
        <v>0</v>
      </c>
      <c r="L90" s="139">
        <f t="shared" si="36"/>
        <v>0</v>
      </c>
      <c r="M90" s="139">
        <f t="shared" si="36"/>
        <v>0</v>
      </c>
      <c r="N90" s="139">
        <f t="shared" si="36"/>
        <v>0</v>
      </c>
      <c r="O90" s="139">
        <f t="shared" si="36"/>
        <v>0</v>
      </c>
      <c r="P90" s="139">
        <f t="shared" si="36"/>
        <v>0</v>
      </c>
      <c r="Q90" s="139">
        <f t="shared" si="36"/>
        <v>0</v>
      </c>
      <c r="R90" s="139">
        <f t="shared" si="36"/>
        <v>0</v>
      </c>
      <c r="S90" s="140">
        <f t="shared" si="36"/>
        <v>0</v>
      </c>
      <c r="T90" s="137">
        <f>SUM(T10:T89)</f>
        <v>-31.282999999999955</v>
      </c>
      <c r="U90" s="118">
        <f t="shared" ref="U90:AE90" si="37">SUM(U10:U89)</f>
        <v>-894.13800000000015</v>
      </c>
      <c r="V90" s="118">
        <f t="shared" si="37"/>
        <v>0</v>
      </c>
      <c r="W90" s="118">
        <f t="shared" si="37"/>
        <v>0</v>
      </c>
      <c r="X90" s="118">
        <f t="shared" si="37"/>
        <v>0</v>
      </c>
      <c r="Y90" s="118">
        <f t="shared" si="37"/>
        <v>0</v>
      </c>
      <c r="Z90" s="118">
        <f t="shared" si="37"/>
        <v>0</v>
      </c>
      <c r="AA90" s="118">
        <f t="shared" si="37"/>
        <v>0</v>
      </c>
      <c r="AB90" s="118">
        <f t="shared" si="37"/>
        <v>0</v>
      </c>
      <c r="AC90" s="118">
        <f t="shared" si="37"/>
        <v>0</v>
      </c>
      <c r="AD90" s="118">
        <f t="shared" si="37"/>
        <v>0</v>
      </c>
      <c r="AE90" s="118">
        <f t="shared" si="37"/>
        <v>0</v>
      </c>
      <c r="AF90" s="85"/>
    </row>
    <row r="91" spans="1:32" ht="21.75" customHeight="1" x14ac:dyDescent="0.25"/>
    <row r="92" spans="1:32" ht="21.75" customHeight="1" x14ac:dyDescent="0.25">
      <c r="A92" s="25">
        <v>45461</v>
      </c>
    </row>
  </sheetData>
  <mergeCells count="28">
    <mergeCell ref="AF8:AF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T7:AE7"/>
    <mergeCell ref="A8:A9"/>
    <mergeCell ref="B8:B9"/>
    <mergeCell ref="C8:C9"/>
    <mergeCell ref="D8:D9"/>
    <mergeCell ref="E8:E9"/>
    <mergeCell ref="F8:F9"/>
    <mergeCell ref="G8:S8"/>
    <mergeCell ref="T8:T9"/>
    <mergeCell ref="A7:F7"/>
    <mergeCell ref="G7:S7"/>
    <mergeCell ref="B3:D3"/>
    <mergeCell ref="B4:D4"/>
    <mergeCell ref="A6:Q6"/>
    <mergeCell ref="I3:P3"/>
    <mergeCell ref="I4:P4"/>
  </mergeCells>
  <conditionalFormatting sqref="G10:S90">
    <cfRule type="cellIs" dxfId="8" priority="1" operator="greaterThan">
      <formula>0</formula>
    </cfRule>
  </conditionalFormatting>
  <conditionalFormatting sqref="T10:AE89">
    <cfRule type="cellIs" dxfId="7" priority="2" operator="greaterThan">
      <formula>0</formula>
    </cfRule>
    <cfRule type="cellIs" dxfId="6" priority="3" operator="less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Planilha1!$B$4:$B$27</xm:f>
          </x14:formula1>
          <xm:sqref>I4:P4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4">
    <pageSetUpPr fitToPage="1"/>
  </sheetPr>
  <dimension ref="A1:T92"/>
  <sheetViews>
    <sheetView showGridLines="0" zoomScale="60" zoomScaleNormal="60" workbookViewId="0">
      <selection activeCell="H24" sqref="H24"/>
    </sheetView>
  </sheetViews>
  <sheetFormatPr defaultColWidth="37.5703125" defaultRowHeight="12.75" x14ac:dyDescent="0.25"/>
  <cols>
    <col min="1" max="1" width="15.85546875" style="7" bestFit="1" customWidth="1"/>
    <col min="2" max="2" width="81" style="1" customWidth="1"/>
    <col min="3" max="3" width="12.7109375" style="7" bestFit="1" customWidth="1"/>
    <col min="4" max="4" width="19.85546875" style="7" bestFit="1" customWidth="1"/>
    <col min="5" max="5" width="15.5703125" style="7" bestFit="1" customWidth="1"/>
    <col min="6" max="6" width="13" style="7" bestFit="1" customWidth="1"/>
    <col min="7" max="19" width="15.7109375" style="7" customWidth="1"/>
    <col min="20" max="20" width="123.5703125" style="7" customWidth="1"/>
    <col min="21" max="16384" width="37.5703125" style="7"/>
  </cols>
  <sheetData>
    <row r="1" spans="1:20" ht="64.5" customHeight="1" x14ac:dyDescent="0.25">
      <c r="P1" s="6"/>
      <c r="Q1" s="6"/>
    </row>
    <row r="3" spans="1:20" ht="22.5" customHeight="1" x14ac:dyDescent="0.25">
      <c r="A3" s="4" t="s">
        <v>0</v>
      </c>
      <c r="B3" s="148" t="str">
        <f>VLOOKUP(I4,Planilha1!B4:E27,3,0)</f>
        <v>2 - BH - NOVA SUIÇA (NS) - CI</v>
      </c>
      <c r="C3" s="148"/>
      <c r="D3" s="148"/>
      <c r="E3" s="9"/>
      <c r="F3" s="5"/>
      <c r="G3" s="45"/>
      <c r="H3" s="45"/>
      <c r="I3" s="148" t="str">
        <f>VLOOKUP(I4,Planilha1!B4:E27,2,0)</f>
        <v>COORDENAÇÃO DE DESENVOLVIMENTO DA INFRAESTRUTURA DE PESQUISA - NS (11.52.11)</v>
      </c>
      <c r="J3" s="148"/>
      <c r="K3" s="148"/>
      <c r="L3" s="148"/>
      <c r="M3" s="148"/>
      <c r="N3" s="148"/>
      <c r="O3" s="148"/>
      <c r="P3" s="148"/>
    </row>
    <row r="4" spans="1:20" ht="22.5" customHeight="1" x14ac:dyDescent="0.25">
      <c r="A4" s="4" t="s">
        <v>1</v>
      </c>
      <c r="B4" s="148" t="str">
        <f>VLOOKUP(I4,Planilha1!B4:E27,4,0)</f>
        <v>JÉSSICA OLIVEIRA SILVA</v>
      </c>
      <c r="C4" s="148"/>
      <c r="D4" s="148"/>
      <c r="E4" s="9"/>
      <c r="F4" s="5"/>
      <c r="G4" s="45"/>
      <c r="H4" s="45"/>
      <c r="I4" s="148" t="s">
        <v>103</v>
      </c>
      <c r="J4" s="148"/>
      <c r="K4" s="148"/>
      <c r="L4" s="148"/>
      <c r="M4" s="148"/>
      <c r="N4" s="148"/>
      <c r="O4" s="148"/>
      <c r="P4" s="148"/>
    </row>
    <row r="5" spans="1:20" ht="20.25" customHeight="1" x14ac:dyDescent="0.25">
      <c r="D5" s="3"/>
      <c r="E5" s="3"/>
      <c r="F5" s="3"/>
    </row>
    <row r="6" spans="1:20" ht="27" customHeight="1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</row>
    <row r="7" spans="1:20" ht="21.75" customHeight="1" thickBot="1" x14ac:dyDescent="0.3">
      <c r="A7" s="178" t="s">
        <v>3</v>
      </c>
      <c r="B7" s="179"/>
      <c r="C7" s="179"/>
      <c r="D7" s="179"/>
      <c r="E7" s="179"/>
      <c r="F7" s="179"/>
      <c r="G7" s="165" t="s">
        <v>104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  <c r="T7" s="41"/>
    </row>
    <row r="8" spans="1:20" ht="21.75" customHeight="1" x14ac:dyDescent="0.25">
      <c r="A8" s="153" t="s">
        <v>4</v>
      </c>
      <c r="B8" s="155" t="s">
        <v>5</v>
      </c>
      <c r="C8" s="155" t="s">
        <v>6</v>
      </c>
      <c r="D8" s="155" t="s">
        <v>7</v>
      </c>
      <c r="E8" s="155" t="s">
        <v>8</v>
      </c>
      <c r="F8" s="157" t="s">
        <v>9</v>
      </c>
      <c r="G8" s="159" t="s">
        <v>105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1"/>
      <c r="T8" s="177" t="s">
        <v>22</v>
      </c>
    </row>
    <row r="9" spans="1:20" ht="21.75" customHeight="1" x14ac:dyDescent="0.25">
      <c r="A9" s="154"/>
      <c r="B9" s="156"/>
      <c r="C9" s="156"/>
      <c r="D9" s="156"/>
      <c r="E9" s="156"/>
      <c r="F9" s="158"/>
      <c r="G9" s="65">
        <v>45627</v>
      </c>
      <c r="H9" s="64" t="s">
        <v>10</v>
      </c>
      <c r="I9" s="64" t="s">
        <v>11</v>
      </c>
      <c r="J9" s="64" t="s">
        <v>12</v>
      </c>
      <c r="K9" s="64" t="s">
        <v>13</v>
      </c>
      <c r="L9" s="64" t="s">
        <v>14</v>
      </c>
      <c r="M9" s="64" t="s">
        <v>15</v>
      </c>
      <c r="N9" s="64" t="s">
        <v>16</v>
      </c>
      <c r="O9" s="64" t="s">
        <v>17</v>
      </c>
      <c r="P9" s="64" t="s">
        <v>18</v>
      </c>
      <c r="Q9" s="64" t="s">
        <v>19</v>
      </c>
      <c r="R9" s="64" t="s">
        <v>20</v>
      </c>
      <c r="S9" s="66" t="s">
        <v>21</v>
      </c>
      <c r="T9" s="177"/>
    </row>
    <row r="10" spans="1:20" ht="38.25" customHeight="1" x14ac:dyDescent="0.25">
      <c r="A10" s="12">
        <v>1</v>
      </c>
      <c r="B10" s="46" t="s">
        <v>23</v>
      </c>
      <c r="C10" s="13" t="s">
        <v>24</v>
      </c>
      <c r="D10" s="14">
        <v>99.99</v>
      </c>
      <c r="E10" s="14">
        <v>1.3</v>
      </c>
      <c r="F10" s="28" t="s">
        <v>25</v>
      </c>
      <c r="G10" s="6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68"/>
      <c r="T10" s="42"/>
    </row>
    <row r="11" spans="1:20" ht="47.25" customHeight="1" x14ac:dyDescent="0.25">
      <c r="A11" s="12">
        <v>2</v>
      </c>
      <c r="B11" s="46" t="s">
        <v>26</v>
      </c>
      <c r="C11" s="13" t="s">
        <v>24</v>
      </c>
      <c r="D11" s="14">
        <v>99.8</v>
      </c>
      <c r="E11" s="14">
        <v>0.9</v>
      </c>
      <c r="F11" s="28" t="s">
        <v>25</v>
      </c>
      <c r="G11" s="6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68"/>
      <c r="T11" s="43"/>
    </row>
    <row r="12" spans="1:20" ht="63.75" customHeight="1" x14ac:dyDescent="0.25">
      <c r="A12" s="12">
        <v>3</v>
      </c>
      <c r="B12" s="46" t="s">
        <v>27</v>
      </c>
      <c r="C12" s="13" t="s">
        <v>24</v>
      </c>
      <c r="D12" s="14">
        <v>99.5</v>
      </c>
      <c r="E12" s="14">
        <v>0.79100000000000004</v>
      </c>
      <c r="F12" s="28" t="s">
        <v>25</v>
      </c>
      <c r="G12" s="67">
        <v>3</v>
      </c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37"/>
      <c r="S12" s="68"/>
      <c r="T12" s="43"/>
    </row>
    <row r="13" spans="1:20" ht="38.25" customHeight="1" x14ac:dyDescent="0.25">
      <c r="A13" s="12">
        <v>4</v>
      </c>
      <c r="B13" s="46" t="s">
        <v>28</v>
      </c>
      <c r="C13" s="13" t="s">
        <v>29</v>
      </c>
      <c r="D13" s="17">
        <v>99.7</v>
      </c>
      <c r="E13" s="17">
        <v>1.05</v>
      </c>
      <c r="F13" s="28" t="s">
        <v>25</v>
      </c>
      <c r="G13" s="6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68"/>
      <c r="T13" s="42"/>
    </row>
    <row r="14" spans="1:20" ht="38.25" customHeight="1" x14ac:dyDescent="0.25">
      <c r="A14" s="12">
        <v>5</v>
      </c>
      <c r="B14" s="46" t="s">
        <v>30</v>
      </c>
      <c r="C14" s="13" t="s">
        <v>29</v>
      </c>
      <c r="D14" s="17">
        <v>99.5</v>
      </c>
      <c r="E14" s="17">
        <v>1.27</v>
      </c>
      <c r="F14" s="28" t="s">
        <v>31</v>
      </c>
      <c r="G14" s="6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68"/>
      <c r="T14" s="42"/>
    </row>
    <row r="15" spans="1:20" ht="38.25" customHeight="1" x14ac:dyDescent="0.25">
      <c r="A15" s="12">
        <v>6</v>
      </c>
      <c r="B15" s="46" t="s">
        <v>32</v>
      </c>
      <c r="C15" s="13" t="s">
        <v>29</v>
      </c>
      <c r="D15" s="17">
        <v>99.5</v>
      </c>
      <c r="E15" s="17">
        <v>1.44</v>
      </c>
      <c r="F15" s="28" t="s">
        <v>31</v>
      </c>
      <c r="G15" s="6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68"/>
      <c r="T15" s="42"/>
    </row>
    <row r="16" spans="1:20" ht="38.25" customHeight="1" x14ac:dyDescent="0.25">
      <c r="A16" s="12">
        <v>7</v>
      </c>
      <c r="B16" s="46" t="s">
        <v>33</v>
      </c>
      <c r="C16" s="13" t="s">
        <v>29</v>
      </c>
      <c r="D16" s="17">
        <v>48</v>
      </c>
      <c r="E16" s="17">
        <v>1.49</v>
      </c>
      <c r="F16" s="28" t="s">
        <v>25</v>
      </c>
      <c r="G16" s="6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68"/>
      <c r="T16" s="42"/>
    </row>
    <row r="17" spans="1:20" ht="82.5" customHeight="1" x14ac:dyDescent="0.25">
      <c r="A17" s="12">
        <v>8</v>
      </c>
      <c r="B17" s="46" t="s">
        <v>184</v>
      </c>
      <c r="C17" s="13" t="s">
        <v>29</v>
      </c>
      <c r="D17" s="17">
        <v>37</v>
      </c>
      <c r="E17" s="17">
        <v>1.19</v>
      </c>
      <c r="F17" s="28" t="s">
        <v>25</v>
      </c>
      <c r="G17" s="67">
        <v>2</v>
      </c>
      <c r="H17" s="37">
        <v>15</v>
      </c>
      <c r="I17" s="37"/>
      <c r="J17" s="37"/>
      <c r="K17" s="37"/>
      <c r="L17" s="37"/>
      <c r="M17" s="37"/>
      <c r="N17" s="37"/>
      <c r="O17" s="37"/>
      <c r="P17" s="37"/>
      <c r="Q17" s="38"/>
      <c r="R17" s="37"/>
      <c r="S17" s="68"/>
      <c r="T17" s="115"/>
    </row>
    <row r="18" spans="1:20" ht="38.25" customHeight="1" x14ac:dyDescent="0.25">
      <c r="A18" s="12">
        <v>9</v>
      </c>
      <c r="B18" s="46" t="s">
        <v>34</v>
      </c>
      <c r="C18" s="13" t="s">
        <v>29</v>
      </c>
      <c r="D18" s="17">
        <v>0.8</v>
      </c>
      <c r="E18" s="17">
        <v>1.01</v>
      </c>
      <c r="F18" s="28" t="s">
        <v>25</v>
      </c>
      <c r="G18" s="6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68"/>
      <c r="T18" s="42"/>
    </row>
    <row r="19" spans="1:20" ht="38.25" customHeight="1" x14ac:dyDescent="0.25">
      <c r="A19" s="12">
        <v>10</v>
      </c>
      <c r="B19" s="46" t="s">
        <v>35</v>
      </c>
      <c r="C19" s="13" t="s">
        <v>29</v>
      </c>
      <c r="D19" s="17">
        <v>8</v>
      </c>
      <c r="E19" s="17">
        <v>1.01</v>
      </c>
      <c r="F19" s="28" t="s">
        <v>25</v>
      </c>
      <c r="G19" s="6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68"/>
      <c r="T19" s="42"/>
    </row>
    <row r="20" spans="1:20" ht="38.25" customHeight="1" x14ac:dyDescent="0.25">
      <c r="A20" s="12">
        <v>11</v>
      </c>
      <c r="B20" s="46" t="s">
        <v>36</v>
      </c>
      <c r="C20" s="13" t="s">
        <v>29</v>
      </c>
      <c r="D20" s="17">
        <v>86</v>
      </c>
      <c r="E20" s="17">
        <v>1.2</v>
      </c>
      <c r="F20" s="28" t="s">
        <v>25</v>
      </c>
      <c r="G20" s="69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68"/>
      <c r="T20" s="42"/>
    </row>
    <row r="21" spans="1:20" ht="38.25" customHeight="1" x14ac:dyDescent="0.25">
      <c r="A21" s="12">
        <v>12</v>
      </c>
      <c r="B21" s="47" t="s">
        <v>37</v>
      </c>
      <c r="C21" s="18" t="s">
        <v>29</v>
      </c>
      <c r="D21" s="17">
        <v>98</v>
      </c>
      <c r="E21" s="17">
        <v>1.22</v>
      </c>
      <c r="F21" s="28" t="s">
        <v>25</v>
      </c>
      <c r="G21" s="69"/>
      <c r="H21" s="38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68"/>
      <c r="T21" s="43"/>
    </row>
    <row r="22" spans="1:20" ht="67.5" customHeight="1" x14ac:dyDescent="0.25">
      <c r="A22" s="12">
        <v>13</v>
      </c>
      <c r="B22" s="46" t="s">
        <v>38</v>
      </c>
      <c r="C22" s="13" t="s">
        <v>29</v>
      </c>
      <c r="D22" s="17">
        <v>98</v>
      </c>
      <c r="E22" s="17">
        <v>1.83</v>
      </c>
      <c r="F22" s="28" t="s">
        <v>25</v>
      </c>
      <c r="G22" s="67">
        <v>1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68"/>
      <c r="T22" s="43"/>
    </row>
    <row r="23" spans="1:20" ht="38.25" customHeight="1" x14ac:dyDescent="0.25">
      <c r="A23" s="12">
        <v>14</v>
      </c>
      <c r="B23" s="46" t="s">
        <v>39</v>
      </c>
      <c r="C23" s="13" t="s">
        <v>40</v>
      </c>
      <c r="D23" s="17">
        <v>99</v>
      </c>
      <c r="E23" s="17">
        <v>1.08</v>
      </c>
      <c r="F23" s="28" t="s">
        <v>25</v>
      </c>
      <c r="G23" s="6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68"/>
      <c r="T23" s="42"/>
    </row>
    <row r="24" spans="1:20" ht="38.25" customHeight="1" x14ac:dyDescent="0.25">
      <c r="A24" s="12">
        <v>15</v>
      </c>
      <c r="B24" s="46" t="s">
        <v>41</v>
      </c>
      <c r="C24" s="13" t="s">
        <v>42</v>
      </c>
      <c r="D24" s="17">
        <v>100</v>
      </c>
      <c r="E24" s="17">
        <v>2.17</v>
      </c>
      <c r="F24" s="28" t="s">
        <v>31</v>
      </c>
      <c r="G24" s="67"/>
      <c r="H24" s="37"/>
      <c r="I24" s="37"/>
      <c r="J24" s="37"/>
      <c r="K24" s="37"/>
      <c r="L24" s="37"/>
      <c r="M24" s="37"/>
      <c r="N24" s="37"/>
      <c r="O24" s="37"/>
      <c r="P24" s="38"/>
      <c r="Q24" s="38"/>
      <c r="R24" s="37"/>
      <c r="S24" s="68"/>
      <c r="T24" s="126"/>
    </row>
    <row r="25" spans="1:20" ht="38.25" customHeight="1" x14ac:dyDescent="0.25">
      <c r="A25" s="12">
        <v>16</v>
      </c>
      <c r="B25" s="46" t="s">
        <v>43</v>
      </c>
      <c r="C25" s="13" t="s">
        <v>40</v>
      </c>
      <c r="D25" s="17">
        <v>98</v>
      </c>
      <c r="E25" s="17">
        <v>1.07</v>
      </c>
      <c r="F25" s="28" t="s">
        <v>31</v>
      </c>
      <c r="G25" s="67"/>
      <c r="H25" s="37">
        <v>2.5000000000000001E-2</v>
      </c>
      <c r="I25" s="37"/>
      <c r="J25" s="37"/>
      <c r="K25" s="37"/>
      <c r="L25" s="37"/>
      <c r="M25" s="37"/>
      <c r="N25" s="38"/>
      <c r="O25" s="37"/>
      <c r="P25" s="37"/>
      <c r="Q25" s="37"/>
      <c r="R25" s="37"/>
      <c r="S25" s="68"/>
      <c r="T25" s="42"/>
    </row>
    <row r="26" spans="1:20" ht="38.25" customHeight="1" x14ac:dyDescent="0.25">
      <c r="A26" s="12">
        <v>17</v>
      </c>
      <c r="B26" s="46" t="s">
        <v>44</v>
      </c>
      <c r="C26" s="13" t="s">
        <v>40</v>
      </c>
      <c r="D26" s="17">
        <v>98</v>
      </c>
      <c r="E26" s="17">
        <v>0.74</v>
      </c>
      <c r="F26" s="28" t="s">
        <v>25</v>
      </c>
      <c r="G26" s="6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68"/>
      <c r="T26" s="42"/>
    </row>
    <row r="27" spans="1:20" ht="38.25" customHeight="1" x14ac:dyDescent="0.25">
      <c r="A27" s="12">
        <v>18</v>
      </c>
      <c r="B27" s="46" t="s">
        <v>45</v>
      </c>
      <c r="C27" s="19" t="s">
        <v>46</v>
      </c>
      <c r="D27" s="17">
        <v>99</v>
      </c>
      <c r="E27" s="17">
        <v>1.23</v>
      </c>
      <c r="F27" s="29" t="s">
        <v>31</v>
      </c>
      <c r="G27" s="6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68"/>
      <c r="T27" s="42"/>
    </row>
    <row r="28" spans="1:20" ht="38.25" customHeight="1" x14ac:dyDescent="0.25">
      <c r="A28" s="12">
        <v>19</v>
      </c>
      <c r="B28" s="46" t="s">
        <v>47</v>
      </c>
      <c r="C28" s="13" t="s">
        <v>40</v>
      </c>
      <c r="D28" s="17">
        <v>99</v>
      </c>
      <c r="E28" s="17">
        <v>1.53</v>
      </c>
      <c r="F28" s="28" t="s">
        <v>31</v>
      </c>
      <c r="G28" s="6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68"/>
      <c r="T28" s="42"/>
    </row>
    <row r="29" spans="1:20" ht="38.25" customHeight="1" x14ac:dyDescent="0.25">
      <c r="A29" s="12">
        <v>20</v>
      </c>
      <c r="B29" s="46" t="s">
        <v>48</v>
      </c>
      <c r="C29" s="13" t="s">
        <v>24</v>
      </c>
      <c r="D29" s="14">
        <v>100</v>
      </c>
      <c r="E29" s="14">
        <v>1.333</v>
      </c>
      <c r="F29" s="28" t="s">
        <v>25</v>
      </c>
      <c r="G29" s="67"/>
      <c r="H29" s="37">
        <v>4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68"/>
      <c r="T29" s="42"/>
    </row>
    <row r="30" spans="1:20" ht="38.25" customHeight="1" x14ac:dyDescent="0.25">
      <c r="A30" s="12">
        <v>21</v>
      </c>
      <c r="B30" s="46" t="s">
        <v>49</v>
      </c>
      <c r="C30" s="13" t="s">
        <v>40</v>
      </c>
      <c r="D30" s="17">
        <v>99</v>
      </c>
      <c r="E30" s="17">
        <v>5.42</v>
      </c>
      <c r="F30" s="28" t="s">
        <v>31</v>
      </c>
      <c r="G30" s="6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68"/>
      <c r="T30" s="42"/>
    </row>
    <row r="31" spans="1:20" ht="38.25" customHeight="1" x14ac:dyDescent="0.25">
      <c r="A31" s="12">
        <v>22</v>
      </c>
      <c r="B31" s="46" t="s">
        <v>50</v>
      </c>
      <c r="C31" s="13" t="s">
        <v>24</v>
      </c>
      <c r="D31" s="14">
        <v>99.8</v>
      </c>
      <c r="E31" s="14">
        <v>1.48</v>
      </c>
      <c r="F31" s="28" t="s">
        <v>25</v>
      </c>
      <c r="G31" s="6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68"/>
      <c r="T31" s="105"/>
    </row>
    <row r="32" spans="1:20" ht="38.25" customHeight="1" x14ac:dyDescent="0.25">
      <c r="A32" s="12">
        <v>23</v>
      </c>
      <c r="B32" s="46" t="s">
        <v>51</v>
      </c>
      <c r="C32" s="13" t="s">
        <v>40</v>
      </c>
      <c r="D32" s="17">
        <v>99</v>
      </c>
      <c r="E32" s="17">
        <v>2.73</v>
      </c>
      <c r="F32" s="28" t="s">
        <v>31</v>
      </c>
      <c r="G32" s="6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68"/>
      <c r="T32" s="42"/>
    </row>
    <row r="33" spans="1:20" ht="38.25" customHeight="1" x14ac:dyDescent="0.25">
      <c r="A33" s="12">
        <v>24</v>
      </c>
      <c r="B33" s="46" t="s">
        <v>52</v>
      </c>
      <c r="C33" s="13" t="s">
        <v>40</v>
      </c>
      <c r="D33" s="17">
        <v>99</v>
      </c>
      <c r="E33" s="17">
        <v>2.68</v>
      </c>
      <c r="F33" s="28" t="s">
        <v>31</v>
      </c>
      <c r="G33" s="6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68"/>
      <c r="T33" s="42"/>
    </row>
    <row r="34" spans="1:20" ht="38.25" customHeight="1" x14ac:dyDescent="0.25">
      <c r="A34" s="12">
        <v>25</v>
      </c>
      <c r="B34" s="46" t="s">
        <v>53</v>
      </c>
      <c r="C34" s="13" t="s">
        <v>40</v>
      </c>
      <c r="D34" s="17">
        <v>99</v>
      </c>
      <c r="E34" s="17">
        <v>2.52</v>
      </c>
      <c r="F34" s="28" t="s">
        <v>31</v>
      </c>
      <c r="G34" s="6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68"/>
      <c r="T34" s="42"/>
    </row>
    <row r="35" spans="1:20" ht="38.25" customHeight="1" x14ac:dyDescent="0.25">
      <c r="A35" s="12">
        <v>26</v>
      </c>
      <c r="B35" s="46" t="s">
        <v>54</v>
      </c>
      <c r="C35" s="13" t="s">
        <v>24</v>
      </c>
      <c r="D35" s="14">
        <v>98</v>
      </c>
      <c r="E35" s="14">
        <v>0.71199999999999997</v>
      </c>
      <c r="F35" s="28" t="s">
        <v>25</v>
      </c>
      <c r="G35" s="67"/>
      <c r="H35" s="37">
        <v>6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68"/>
      <c r="T35" s="43"/>
    </row>
    <row r="36" spans="1:20" ht="38.25" customHeight="1" x14ac:dyDescent="0.25">
      <c r="A36" s="12">
        <v>27</v>
      </c>
      <c r="B36" s="46" t="s">
        <v>55</v>
      </c>
      <c r="C36" s="13" t="s">
        <v>40</v>
      </c>
      <c r="D36" s="17">
        <v>99</v>
      </c>
      <c r="E36" s="17">
        <v>0.80600000000000005</v>
      </c>
      <c r="F36" s="28" t="s">
        <v>31</v>
      </c>
      <c r="G36" s="6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68"/>
      <c r="T36" s="42"/>
    </row>
    <row r="37" spans="1:20" ht="38.25" customHeight="1" x14ac:dyDescent="0.25">
      <c r="A37" s="12">
        <v>28</v>
      </c>
      <c r="B37" s="46" t="s">
        <v>56</v>
      </c>
      <c r="C37" s="13" t="s">
        <v>40</v>
      </c>
      <c r="D37" s="17">
        <v>50</v>
      </c>
      <c r="E37" s="17">
        <v>1</v>
      </c>
      <c r="F37" s="28" t="s">
        <v>25</v>
      </c>
      <c r="G37" s="6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68"/>
      <c r="T37" s="42"/>
    </row>
    <row r="38" spans="1:20" ht="38.25" customHeight="1" x14ac:dyDescent="0.25">
      <c r="A38" s="12">
        <v>29</v>
      </c>
      <c r="B38" s="46" t="s">
        <v>57</v>
      </c>
      <c r="C38" s="13" t="s">
        <v>40</v>
      </c>
      <c r="D38" s="17">
        <v>99</v>
      </c>
      <c r="E38" s="17">
        <v>1.1299999999999999</v>
      </c>
      <c r="F38" s="28" t="s">
        <v>25</v>
      </c>
      <c r="G38" s="6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68"/>
      <c r="T38" s="42"/>
    </row>
    <row r="39" spans="1:20" ht="38.25" customHeight="1" x14ac:dyDescent="0.25">
      <c r="A39" s="12">
        <v>30</v>
      </c>
      <c r="B39" s="46" t="s">
        <v>58</v>
      </c>
      <c r="C39" s="13" t="s">
        <v>40</v>
      </c>
      <c r="D39" s="17">
        <v>98</v>
      </c>
      <c r="E39" s="17">
        <v>2.34</v>
      </c>
      <c r="F39" s="28" t="s">
        <v>31</v>
      </c>
      <c r="G39" s="6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68"/>
      <c r="T39" s="42"/>
    </row>
    <row r="40" spans="1:20" ht="38.25" customHeight="1" x14ac:dyDescent="0.25">
      <c r="A40" s="12">
        <v>31</v>
      </c>
      <c r="B40" s="46" t="s">
        <v>59</v>
      </c>
      <c r="C40" s="13" t="s">
        <v>42</v>
      </c>
      <c r="D40" s="17">
        <v>28</v>
      </c>
      <c r="E40" s="17">
        <v>0.9</v>
      </c>
      <c r="F40" s="28" t="s">
        <v>25</v>
      </c>
      <c r="G40" s="67"/>
      <c r="H40" s="37"/>
      <c r="I40" s="37"/>
      <c r="J40" s="37"/>
      <c r="K40" s="37"/>
      <c r="L40" s="37"/>
      <c r="M40" s="38"/>
      <c r="N40" s="37"/>
      <c r="O40" s="37"/>
      <c r="P40" s="37"/>
      <c r="Q40" s="37"/>
      <c r="R40" s="37"/>
      <c r="S40" s="68"/>
      <c r="T40" s="42"/>
    </row>
    <row r="41" spans="1:20" ht="38.25" customHeight="1" x14ac:dyDescent="0.25">
      <c r="A41" s="12">
        <v>32</v>
      </c>
      <c r="B41" s="46" t="s">
        <v>60</v>
      </c>
      <c r="C41" s="13" t="s">
        <v>40</v>
      </c>
      <c r="D41" s="17">
        <v>96</v>
      </c>
      <c r="E41" s="17">
        <v>1.67</v>
      </c>
      <c r="F41" s="28" t="s">
        <v>31</v>
      </c>
      <c r="G41" s="6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68"/>
      <c r="T41" s="42"/>
    </row>
    <row r="42" spans="1:20" ht="38.25" customHeight="1" x14ac:dyDescent="0.25">
      <c r="A42" s="12">
        <v>33</v>
      </c>
      <c r="B42" s="46" t="s">
        <v>61</v>
      </c>
      <c r="C42" s="19" t="s">
        <v>46</v>
      </c>
      <c r="D42" s="17">
        <v>96</v>
      </c>
      <c r="E42" s="17">
        <v>1.52</v>
      </c>
      <c r="F42" s="29" t="s">
        <v>31</v>
      </c>
      <c r="G42" s="6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68"/>
      <c r="T42" s="42"/>
    </row>
    <row r="43" spans="1:20" ht="38.25" customHeight="1" x14ac:dyDescent="0.25">
      <c r="A43" s="12">
        <v>34</v>
      </c>
      <c r="B43" s="46" t="s">
        <v>62</v>
      </c>
      <c r="C43" s="13" t="s">
        <v>40</v>
      </c>
      <c r="D43" s="17">
        <v>99</v>
      </c>
      <c r="E43" s="17">
        <v>1.1000000000000001</v>
      </c>
      <c r="F43" s="28" t="s">
        <v>31</v>
      </c>
      <c r="G43" s="6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68"/>
      <c r="T43" s="42"/>
    </row>
    <row r="44" spans="1:20" ht="38.25" customHeight="1" x14ac:dyDescent="0.25">
      <c r="A44" s="12">
        <v>35</v>
      </c>
      <c r="B44" s="46" t="s">
        <v>63</v>
      </c>
      <c r="C44" s="13" t="s">
        <v>40</v>
      </c>
      <c r="D44" s="17">
        <v>40</v>
      </c>
      <c r="E44" s="17">
        <v>0.89700000000000002</v>
      </c>
      <c r="F44" s="28" t="s">
        <v>25</v>
      </c>
      <c r="G44" s="6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68"/>
      <c r="T44" s="42"/>
    </row>
    <row r="45" spans="1:20" ht="38.25" customHeight="1" x14ac:dyDescent="0.25">
      <c r="A45" s="12">
        <v>36</v>
      </c>
      <c r="B45" s="46" t="s">
        <v>64</v>
      </c>
      <c r="C45" s="13" t="s">
        <v>24</v>
      </c>
      <c r="D45" s="14">
        <v>99</v>
      </c>
      <c r="E45" s="14">
        <v>0.80400000000000005</v>
      </c>
      <c r="F45" s="28" t="s">
        <v>25</v>
      </c>
      <c r="G45" s="6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68"/>
      <c r="T45" s="42"/>
    </row>
    <row r="46" spans="1:20" ht="38.25" customHeight="1" x14ac:dyDescent="0.25">
      <c r="A46" s="12">
        <v>37</v>
      </c>
      <c r="B46" s="46" t="s">
        <v>65</v>
      </c>
      <c r="C46" s="13" t="s">
        <v>40</v>
      </c>
      <c r="D46" s="17">
        <v>98</v>
      </c>
      <c r="E46" s="17">
        <v>1.0449999999999999</v>
      </c>
      <c r="F46" s="28" t="s">
        <v>31</v>
      </c>
      <c r="G46" s="6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68"/>
      <c r="T46" s="42"/>
    </row>
    <row r="47" spans="1:20" ht="38.25" customHeight="1" x14ac:dyDescent="0.25">
      <c r="A47" s="12">
        <v>38</v>
      </c>
      <c r="B47" s="46" t="s">
        <v>66</v>
      </c>
      <c r="C47" s="19" t="s">
        <v>46</v>
      </c>
      <c r="D47" s="17">
        <v>100</v>
      </c>
      <c r="E47" s="17">
        <v>1</v>
      </c>
      <c r="F47" s="29" t="s">
        <v>31</v>
      </c>
      <c r="G47" s="6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68"/>
      <c r="T47" s="42"/>
    </row>
    <row r="48" spans="1:20" ht="38.25" customHeight="1" x14ac:dyDescent="0.25">
      <c r="A48" s="12">
        <v>39</v>
      </c>
      <c r="B48" s="46" t="s">
        <v>67</v>
      </c>
      <c r="C48" s="13" t="s">
        <v>40</v>
      </c>
      <c r="D48" s="17">
        <v>99</v>
      </c>
      <c r="E48" s="17">
        <v>2.7</v>
      </c>
      <c r="F48" s="28" t="s">
        <v>31</v>
      </c>
      <c r="G48" s="6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68"/>
      <c r="T48" s="42"/>
    </row>
    <row r="49" spans="1:20" ht="38.25" customHeight="1" x14ac:dyDescent="0.25">
      <c r="A49" s="12">
        <v>40</v>
      </c>
      <c r="B49" s="46" t="s">
        <v>68</v>
      </c>
      <c r="C49" s="19" t="s">
        <v>69</v>
      </c>
      <c r="D49" s="17">
        <v>97</v>
      </c>
      <c r="E49" s="17">
        <v>1.1000000000000001</v>
      </c>
      <c r="F49" s="29" t="s">
        <v>31</v>
      </c>
      <c r="G49" s="6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68"/>
      <c r="T49" s="42"/>
    </row>
    <row r="50" spans="1:20" ht="38.25" customHeight="1" x14ac:dyDescent="0.25">
      <c r="A50" s="12">
        <v>41</v>
      </c>
      <c r="B50" s="46" t="s">
        <v>70</v>
      </c>
      <c r="C50" s="19" t="s">
        <v>46</v>
      </c>
      <c r="D50" s="17">
        <v>99</v>
      </c>
      <c r="E50" s="17">
        <v>1</v>
      </c>
      <c r="F50" s="29" t="s">
        <v>31</v>
      </c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68"/>
      <c r="T50" s="42"/>
    </row>
    <row r="51" spans="1:20" ht="38.25" customHeight="1" x14ac:dyDescent="0.25">
      <c r="A51" s="12">
        <v>42</v>
      </c>
      <c r="B51" s="46" t="s">
        <v>71</v>
      </c>
      <c r="C51" s="13" t="s">
        <v>24</v>
      </c>
      <c r="D51" s="14">
        <v>99.5</v>
      </c>
      <c r="E51" s="14">
        <v>0.86699999999999999</v>
      </c>
      <c r="F51" s="28" t="s">
        <v>25</v>
      </c>
      <c r="G51" s="6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68"/>
      <c r="T51" s="105"/>
    </row>
    <row r="52" spans="1:20" ht="38.25" customHeight="1" x14ac:dyDescent="0.25">
      <c r="A52" s="48">
        <v>43</v>
      </c>
      <c r="B52" s="49" t="s">
        <v>72</v>
      </c>
      <c r="C52" s="20" t="s">
        <v>73</v>
      </c>
      <c r="D52" s="50"/>
      <c r="E52" s="50"/>
      <c r="F52" s="59"/>
      <c r="G52" s="6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68"/>
      <c r="T52" s="42"/>
    </row>
    <row r="53" spans="1:20" ht="38.25" customHeight="1" x14ac:dyDescent="0.25">
      <c r="A53" s="48">
        <v>44</v>
      </c>
      <c r="B53" s="49" t="s">
        <v>74</v>
      </c>
      <c r="C53" s="20" t="s">
        <v>73</v>
      </c>
      <c r="D53" s="50"/>
      <c r="E53" s="50"/>
      <c r="F53" s="59"/>
      <c r="G53" s="6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68"/>
      <c r="T53" s="42"/>
    </row>
    <row r="54" spans="1:20" ht="38.25" customHeight="1" x14ac:dyDescent="0.25">
      <c r="A54" s="48">
        <v>45</v>
      </c>
      <c r="B54" s="49" t="s">
        <v>75</v>
      </c>
      <c r="C54" s="20" t="s">
        <v>73</v>
      </c>
      <c r="D54" s="50"/>
      <c r="E54" s="50"/>
      <c r="F54" s="59"/>
      <c r="G54" s="6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68"/>
      <c r="T54" s="42"/>
    </row>
    <row r="55" spans="1:20" ht="38.25" customHeight="1" x14ac:dyDescent="0.25">
      <c r="A55" s="48">
        <v>46</v>
      </c>
      <c r="B55" s="49" t="s">
        <v>76</v>
      </c>
      <c r="C55" s="20" t="s">
        <v>73</v>
      </c>
      <c r="D55" s="50"/>
      <c r="E55" s="50"/>
      <c r="F55" s="59"/>
      <c r="G55" s="6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68"/>
      <c r="T55" s="106"/>
    </row>
    <row r="56" spans="1:20" ht="38.25" customHeight="1" x14ac:dyDescent="0.25">
      <c r="A56" s="48">
        <v>47</v>
      </c>
      <c r="B56" s="49" t="s">
        <v>77</v>
      </c>
      <c r="C56" s="20" t="s">
        <v>73</v>
      </c>
      <c r="D56" s="50"/>
      <c r="E56" s="50"/>
      <c r="F56" s="59"/>
      <c r="G56" s="6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68"/>
      <c r="T56" s="42"/>
    </row>
    <row r="57" spans="1:20" ht="38.25" customHeight="1" x14ac:dyDescent="0.25">
      <c r="A57" s="48">
        <v>48</v>
      </c>
      <c r="B57" s="49" t="s">
        <v>78</v>
      </c>
      <c r="C57" s="20" t="s">
        <v>73</v>
      </c>
      <c r="D57" s="50"/>
      <c r="E57" s="50"/>
      <c r="F57" s="59"/>
      <c r="G57" s="6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68"/>
      <c r="T57" s="42"/>
    </row>
    <row r="58" spans="1:20" ht="38.25" customHeight="1" x14ac:dyDescent="0.25">
      <c r="A58" s="48">
        <v>49</v>
      </c>
      <c r="B58" s="49" t="s">
        <v>79</v>
      </c>
      <c r="C58" s="20" t="s">
        <v>73</v>
      </c>
      <c r="D58" s="50"/>
      <c r="E58" s="50"/>
      <c r="F58" s="59"/>
      <c r="G58" s="6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68"/>
      <c r="T58" s="42"/>
    </row>
    <row r="59" spans="1:20" ht="38.25" customHeight="1" x14ac:dyDescent="0.25">
      <c r="A59" s="48">
        <v>50</v>
      </c>
      <c r="B59" s="49" t="s">
        <v>80</v>
      </c>
      <c r="C59" s="20" t="s">
        <v>73</v>
      </c>
      <c r="D59" s="50"/>
      <c r="E59" s="50"/>
      <c r="F59" s="59"/>
      <c r="G59" s="6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68"/>
      <c r="T59" s="42"/>
    </row>
    <row r="60" spans="1:20" ht="38.25" customHeight="1" x14ac:dyDescent="0.25">
      <c r="A60" s="48">
        <v>51</v>
      </c>
      <c r="B60" s="49" t="s">
        <v>81</v>
      </c>
      <c r="C60" s="20" t="s">
        <v>73</v>
      </c>
      <c r="D60" s="50"/>
      <c r="E60" s="50"/>
      <c r="F60" s="59"/>
      <c r="G60" s="6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68"/>
      <c r="T60" s="42"/>
    </row>
    <row r="61" spans="1:20" ht="38.25" customHeight="1" x14ac:dyDescent="0.25">
      <c r="A61" s="48">
        <v>52</v>
      </c>
      <c r="B61" s="49" t="s">
        <v>82</v>
      </c>
      <c r="C61" s="20" t="s">
        <v>73</v>
      </c>
      <c r="D61" s="50"/>
      <c r="E61" s="50"/>
      <c r="F61" s="59"/>
      <c r="G61" s="6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68"/>
      <c r="T61" s="42"/>
    </row>
    <row r="62" spans="1:20" ht="38.25" customHeight="1" x14ac:dyDescent="0.25">
      <c r="A62" s="48">
        <v>53</v>
      </c>
      <c r="B62" s="49" t="s">
        <v>83</v>
      </c>
      <c r="C62" s="20" t="s">
        <v>73</v>
      </c>
      <c r="D62" s="50"/>
      <c r="E62" s="50"/>
      <c r="F62" s="59"/>
      <c r="G62" s="6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68"/>
      <c r="T62" s="42"/>
    </row>
    <row r="63" spans="1:20" ht="38.25" customHeight="1" x14ac:dyDescent="0.25">
      <c r="A63" s="48">
        <v>54</v>
      </c>
      <c r="B63" s="49" t="s">
        <v>84</v>
      </c>
      <c r="C63" s="20" t="s">
        <v>73</v>
      </c>
      <c r="D63" s="50"/>
      <c r="E63" s="50"/>
      <c r="F63" s="59"/>
      <c r="G63" s="70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71"/>
      <c r="T63" s="42"/>
    </row>
    <row r="64" spans="1:20" ht="38.25" customHeight="1" x14ac:dyDescent="0.25">
      <c r="A64" s="48">
        <v>55</v>
      </c>
      <c r="B64" s="49" t="s">
        <v>85</v>
      </c>
      <c r="C64" s="20" t="s">
        <v>73</v>
      </c>
      <c r="D64" s="50"/>
      <c r="E64" s="50"/>
      <c r="F64" s="59"/>
      <c r="G64" s="70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71"/>
      <c r="T64" s="42"/>
    </row>
    <row r="65" spans="1:20" ht="38.25" customHeight="1" x14ac:dyDescent="0.25">
      <c r="A65" s="48">
        <v>56</v>
      </c>
      <c r="B65" s="49" t="s">
        <v>86</v>
      </c>
      <c r="C65" s="20" t="s">
        <v>73</v>
      </c>
      <c r="D65" s="50"/>
      <c r="E65" s="50"/>
      <c r="F65" s="59"/>
      <c r="G65" s="72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73"/>
      <c r="T65" s="42"/>
    </row>
    <row r="66" spans="1:20" ht="38.25" customHeight="1" x14ac:dyDescent="0.25">
      <c r="A66" s="48">
        <v>57</v>
      </c>
      <c r="B66" s="49" t="s">
        <v>87</v>
      </c>
      <c r="C66" s="20" t="s">
        <v>73</v>
      </c>
      <c r="D66" s="50"/>
      <c r="E66" s="50"/>
      <c r="F66" s="59"/>
      <c r="G66" s="70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71"/>
      <c r="T66" s="42"/>
    </row>
    <row r="67" spans="1:20" ht="38.25" customHeight="1" x14ac:dyDescent="0.25">
      <c r="A67" s="48">
        <v>58</v>
      </c>
      <c r="B67" s="49" t="s">
        <v>88</v>
      </c>
      <c r="C67" s="20" t="s">
        <v>73</v>
      </c>
      <c r="D67" s="50"/>
      <c r="E67" s="50"/>
      <c r="F67" s="59"/>
      <c r="G67" s="70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71"/>
      <c r="T67" s="42"/>
    </row>
    <row r="68" spans="1:20" ht="38.25" customHeight="1" x14ac:dyDescent="0.25">
      <c r="A68" s="48">
        <v>59</v>
      </c>
      <c r="B68" s="49" t="s">
        <v>89</v>
      </c>
      <c r="C68" s="20" t="s">
        <v>73</v>
      </c>
      <c r="D68" s="50"/>
      <c r="E68" s="50"/>
      <c r="F68" s="59"/>
      <c r="G68" s="70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71"/>
      <c r="T68" s="42"/>
    </row>
    <row r="69" spans="1:20" ht="38.25" customHeight="1" x14ac:dyDescent="0.25">
      <c r="A69" s="48">
        <v>60</v>
      </c>
      <c r="B69" s="49" t="s">
        <v>90</v>
      </c>
      <c r="C69" s="20" t="s">
        <v>73</v>
      </c>
      <c r="D69" s="50"/>
      <c r="E69" s="50"/>
      <c r="F69" s="59"/>
      <c r="G69" s="70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71"/>
      <c r="T69" s="42"/>
    </row>
    <row r="70" spans="1:20" ht="38.25" customHeight="1" x14ac:dyDescent="0.25">
      <c r="A70" s="48">
        <v>61</v>
      </c>
      <c r="B70" s="49" t="s">
        <v>91</v>
      </c>
      <c r="C70" s="20" t="s">
        <v>73</v>
      </c>
      <c r="D70" s="50"/>
      <c r="E70" s="50"/>
      <c r="F70" s="59"/>
      <c r="G70" s="70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71"/>
      <c r="T70" s="42"/>
    </row>
    <row r="71" spans="1:20" ht="38.25" customHeight="1" x14ac:dyDescent="0.25">
      <c r="A71" s="48">
        <v>62</v>
      </c>
      <c r="B71" s="49" t="s">
        <v>92</v>
      </c>
      <c r="C71" s="20" t="s">
        <v>73</v>
      </c>
      <c r="D71" s="50"/>
      <c r="E71" s="50"/>
      <c r="F71" s="59"/>
      <c r="G71" s="70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71"/>
      <c r="T71" s="42"/>
    </row>
    <row r="72" spans="1:20" ht="38.25" customHeight="1" x14ac:dyDescent="0.25">
      <c r="A72" s="48">
        <v>63</v>
      </c>
      <c r="B72" s="49" t="s">
        <v>93</v>
      </c>
      <c r="C72" s="20" t="s">
        <v>73</v>
      </c>
      <c r="D72" s="50"/>
      <c r="E72" s="50"/>
      <c r="F72" s="59"/>
      <c r="G72" s="70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71"/>
      <c r="T72" s="42"/>
    </row>
    <row r="73" spans="1:20" ht="38.25" customHeight="1" x14ac:dyDescent="0.25">
      <c r="A73" s="48">
        <v>64</v>
      </c>
      <c r="B73" s="49" t="s">
        <v>94</v>
      </c>
      <c r="C73" s="20" t="s">
        <v>73</v>
      </c>
      <c r="D73" s="50"/>
      <c r="E73" s="50"/>
      <c r="F73" s="59"/>
      <c r="G73" s="70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71"/>
      <c r="T73" s="42"/>
    </row>
    <row r="74" spans="1:20" ht="38.25" customHeight="1" x14ac:dyDescent="0.25">
      <c r="A74" s="48">
        <v>65</v>
      </c>
      <c r="B74" s="49" t="s">
        <v>95</v>
      </c>
      <c r="C74" s="20" t="s">
        <v>73</v>
      </c>
      <c r="D74" s="50"/>
      <c r="E74" s="50"/>
      <c r="F74" s="59"/>
      <c r="G74" s="70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71"/>
      <c r="T74" s="42"/>
    </row>
    <row r="75" spans="1:20" ht="38.25" customHeight="1" x14ac:dyDescent="0.25">
      <c r="A75" s="48">
        <v>66</v>
      </c>
      <c r="B75" s="49" t="s">
        <v>96</v>
      </c>
      <c r="C75" s="20" t="s">
        <v>73</v>
      </c>
      <c r="D75" s="50"/>
      <c r="E75" s="50"/>
      <c r="F75" s="59"/>
      <c r="G75" s="70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71"/>
      <c r="T75" s="42"/>
    </row>
    <row r="76" spans="1:20" ht="38.25" customHeight="1" x14ac:dyDescent="0.25">
      <c r="A76" s="48">
        <v>67</v>
      </c>
      <c r="B76" s="49" t="s">
        <v>97</v>
      </c>
      <c r="C76" s="20" t="s">
        <v>73</v>
      </c>
      <c r="D76" s="50"/>
      <c r="E76" s="50"/>
      <c r="F76" s="59"/>
      <c r="G76" s="70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71"/>
      <c r="T76" s="42"/>
    </row>
    <row r="77" spans="1:20" ht="38.25" customHeight="1" x14ac:dyDescent="0.25">
      <c r="A77" s="48">
        <v>68</v>
      </c>
      <c r="B77" s="49" t="s">
        <v>98</v>
      </c>
      <c r="C77" s="20" t="s">
        <v>73</v>
      </c>
      <c r="D77" s="50"/>
      <c r="E77" s="50"/>
      <c r="F77" s="59"/>
      <c r="G77" s="70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71"/>
      <c r="T77" s="42"/>
    </row>
    <row r="78" spans="1:20" ht="38.25" customHeight="1" x14ac:dyDescent="0.25">
      <c r="A78" s="48">
        <v>69</v>
      </c>
      <c r="B78" s="49" t="s">
        <v>99</v>
      </c>
      <c r="C78" s="20" t="s">
        <v>73</v>
      </c>
      <c r="D78" s="50"/>
      <c r="E78" s="50"/>
      <c r="F78" s="59"/>
      <c r="G78" s="70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71"/>
      <c r="T78" s="42"/>
    </row>
    <row r="79" spans="1:20" ht="38.25" customHeight="1" x14ac:dyDescent="0.25">
      <c r="A79" s="51">
        <v>70</v>
      </c>
      <c r="B79" s="52"/>
      <c r="C79" s="53"/>
      <c r="D79" s="54"/>
      <c r="E79" s="54"/>
      <c r="F79" s="60"/>
      <c r="G79" s="70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71"/>
      <c r="T79" s="42"/>
    </row>
    <row r="80" spans="1:20" ht="21.75" customHeight="1" x14ac:dyDescent="0.25">
      <c r="A80" s="51">
        <v>71</v>
      </c>
      <c r="B80" s="52"/>
      <c r="C80" s="53"/>
      <c r="D80" s="54"/>
      <c r="E80" s="54"/>
      <c r="F80" s="60"/>
      <c r="G80" s="70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71"/>
      <c r="T80" s="42"/>
    </row>
    <row r="81" spans="1:20" ht="21.75" customHeight="1" x14ac:dyDescent="0.25">
      <c r="A81" s="51">
        <v>72</v>
      </c>
      <c r="B81" s="52"/>
      <c r="C81" s="53"/>
      <c r="D81" s="54"/>
      <c r="E81" s="54"/>
      <c r="F81" s="60"/>
      <c r="G81" s="70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71"/>
      <c r="T81" s="42"/>
    </row>
    <row r="82" spans="1:20" ht="21.75" customHeight="1" x14ac:dyDescent="0.25">
      <c r="A82" s="51">
        <v>73</v>
      </c>
      <c r="B82" s="52"/>
      <c r="C82" s="53"/>
      <c r="D82" s="54"/>
      <c r="E82" s="54"/>
      <c r="F82" s="60"/>
      <c r="G82" s="70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71"/>
      <c r="T82" s="42"/>
    </row>
    <row r="83" spans="1:20" ht="21.75" customHeight="1" x14ac:dyDescent="0.25">
      <c r="A83" s="51">
        <v>74</v>
      </c>
      <c r="B83" s="52"/>
      <c r="C83" s="53"/>
      <c r="D83" s="54"/>
      <c r="E83" s="54"/>
      <c r="F83" s="60"/>
      <c r="G83" s="70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71"/>
      <c r="T83" s="42"/>
    </row>
    <row r="84" spans="1:20" ht="21.75" customHeight="1" x14ac:dyDescent="0.25">
      <c r="A84" s="51">
        <v>75</v>
      </c>
      <c r="B84" s="52"/>
      <c r="C84" s="53"/>
      <c r="D84" s="54"/>
      <c r="E84" s="54"/>
      <c r="F84" s="60"/>
      <c r="G84" s="70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71"/>
      <c r="T84" s="42"/>
    </row>
    <row r="85" spans="1:20" ht="21.75" customHeight="1" x14ac:dyDescent="0.25">
      <c r="A85" s="51">
        <v>76</v>
      </c>
      <c r="B85" s="52"/>
      <c r="C85" s="53"/>
      <c r="D85" s="54"/>
      <c r="E85" s="54"/>
      <c r="F85" s="60"/>
      <c r="G85" s="70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71"/>
      <c r="T85" s="42"/>
    </row>
    <row r="86" spans="1:20" ht="21.75" customHeight="1" x14ac:dyDescent="0.25">
      <c r="A86" s="51">
        <v>77</v>
      </c>
      <c r="B86" s="52"/>
      <c r="C86" s="53"/>
      <c r="D86" s="54"/>
      <c r="E86" s="54"/>
      <c r="F86" s="60"/>
      <c r="G86" s="70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71"/>
      <c r="T86" s="42"/>
    </row>
    <row r="87" spans="1:20" ht="21.75" customHeight="1" x14ac:dyDescent="0.25">
      <c r="A87" s="51">
        <v>78</v>
      </c>
      <c r="B87" s="52"/>
      <c r="C87" s="53"/>
      <c r="D87" s="54"/>
      <c r="E87" s="54"/>
      <c r="F87" s="60"/>
      <c r="G87" s="70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71"/>
      <c r="T87" s="42"/>
    </row>
    <row r="88" spans="1:20" ht="21.75" customHeight="1" x14ac:dyDescent="0.25">
      <c r="A88" s="51">
        <v>79</v>
      </c>
      <c r="B88" s="52"/>
      <c r="C88" s="53"/>
      <c r="D88" s="54"/>
      <c r="E88" s="54"/>
      <c r="F88" s="60"/>
      <c r="G88" s="70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71"/>
      <c r="T88" s="42"/>
    </row>
    <row r="89" spans="1:20" ht="21.75" customHeight="1" thickBot="1" x14ac:dyDescent="0.3">
      <c r="A89" s="55">
        <v>80</v>
      </c>
      <c r="B89" s="56"/>
      <c r="C89" s="57"/>
      <c r="D89" s="58"/>
      <c r="E89" s="58"/>
      <c r="F89" s="61"/>
      <c r="G89" s="74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6"/>
      <c r="T89" s="44"/>
    </row>
    <row r="90" spans="1:20" ht="21.75" customHeight="1" thickBot="1" x14ac:dyDescent="0.3">
      <c r="A90" s="101" t="s">
        <v>187</v>
      </c>
      <c r="B90" s="102"/>
      <c r="C90" s="103"/>
      <c r="D90" s="103"/>
      <c r="E90" s="103"/>
      <c r="F90" s="103"/>
      <c r="G90" s="100">
        <f>SUM(G10:G89)</f>
        <v>6</v>
      </c>
      <c r="H90" s="100">
        <f t="shared" ref="H90:S90" si="0">SUM(H10:H89)</f>
        <v>25.024999999999999</v>
      </c>
      <c r="I90" s="100">
        <f t="shared" si="0"/>
        <v>0</v>
      </c>
      <c r="J90" s="100">
        <f t="shared" si="0"/>
        <v>0</v>
      </c>
      <c r="K90" s="100">
        <f t="shared" si="0"/>
        <v>0</v>
      </c>
      <c r="L90" s="100">
        <f t="shared" si="0"/>
        <v>0</v>
      </c>
      <c r="M90" s="100">
        <f t="shared" si="0"/>
        <v>0</v>
      </c>
      <c r="N90" s="100">
        <f t="shared" si="0"/>
        <v>0</v>
      </c>
      <c r="O90" s="100">
        <f t="shared" si="0"/>
        <v>0</v>
      </c>
      <c r="P90" s="100">
        <f t="shared" si="0"/>
        <v>0</v>
      </c>
      <c r="Q90" s="100">
        <f t="shared" si="0"/>
        <v>0</v>
      </c>
      <c r="R90" s="100">
        <f t="shared" si="0"/>
        <v>0</v>
      </c>
      <c r="S90" s="100">
        <f t="shared" si="0"/>
        <v>0</v>
      </c>
      <c r="T90" s="85"/>
    </row>
    <row r="91" spans="1:20" ht="21.75" customHeight="1" x14ac:dyDescent="0.25"/>
    <row r="92" spans="1:20" ht="21.75" customHeight="1" x14ac:dyDescent="0.25">
      <c r="A92" s="25">
        <v>45307</v>
      </c>
    </row>
  </sheetData>
  <mergeCells count="15">
    <mergeCell ref="T8:T9"/>
    <mergeCell ref="G7:S7"/>
    <mergeCell ref="B3:D3"/>
    <mergeCell ref="A7:F7"/>
    <mergeCell ref="A8:A9"/>
    <mergeCell ref="B8:B9"/>
    <mergeCell ref="C8:C9"/>
    <mergeCell ref="B4:D4"/>
    <mergeCell ref="D8:D9"/>
    <mergeCell ref="E8:E9"/>
    <mergeCell ref="F8:F9"/>
    <mergeCell ref="I3:P3"/>
    <mergeCell ref="I4:P4"/>
    <mergeCell ref="A6:Q6"/>
    <mergeCell ref="G8:S8"/>
  </mergeCells>
  <conditionalFormatting sqref="G10:S90">
    <cfRule type="cellIs" dxfId="5" priority="1" operator="greater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Planilha1!$B$4:$B$27</xm:f>
          </x14:formula1>
          <xm:sqref>I4:P4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2"/>
  <sheetViews>
    <sheetView showGridLines="0" topLeftCell="A6" zoomScale="60" zoomScaleNormal="60" workbookViewId="0">
      <selection activeCell="I42" sqref="I42"/>
    </sheetView>
  </sheetViews>
  <sheetFormatPr defaultColWidth="37.5703125" defaultRowHeight="12.75" x14ac:dyDescent="0.25"/>
  <cols>
    <col min="1" max="1" width="15.85546875" style="7" bestFit="1" customWidth="1"/>
    <col min="2" max="2" width="81" style="1" customWidth="1"/>
    <col min="3" max="3" width="12.7109375" style="7" bestFit="1" customWidth="1"/>
    <col min="4" max="4" width="19.85546875" style="7" bestFit="1" customWidth="1"/>
    <col min="5" max="5" width="15.5703125" style="7" bestFit="1" customWidth="1"/>
    <col min="6" max="6" width="13" style="7" bestFit="1" customWidth="1"/>
    <col min="7" max="19" width="15.7109375" style="7" customWidth="1"/>
    <col min="20" max="20" width="123.5703125" style="7" customWidth="1"/>
    <col min="21" max="16384" width="37.5703125" style="7"/>
  </cols>
  <sheetData>
    <row r="1" spans="1:20" ht="64.5" customHeight="1" x14ac:dyDescent="0.25">
      <c r="P1" s="6"/>
      <c r="Q1" s="6"/>
    </row>
    <row r="3" spans="1:20" ht="22.5" customHeight="1" x14ac:dyDescent="0.25">
      <c r="A3" s="4" t="s">
        <v>0</v>
      </c>
      <c r="B3" s="148" t="str">
        <f>VLOOKUP(I4,Planilha1!B4:E27,3,0)</f>
        <v>2 - BH - NOVA SUIÇA (NS) - CI</v>
      </c>
      <c r="C3" s="148"/>
      <c r="D3" s="148"/>
      <c r="E3" s="9"/>
      <c r="F3" s="5"/>
      <c r="G3" s="45"/>
      <c r="H3" s="45"/>
      <c r="I3" s="148" t="str">
        <f>VLOOKUP(I4,Planilha1!B4:E27,2,0)</f>
        <v>COORDENAÇÃO DE DESENVOLVIMENTO DA INFRAESTRUTURA DE PESQUISA - NS (11.52.11)</v>
      </c>
      <c r="J3" s="148"/>
      <c r="K3" s="148"/>
      <c r="L3" s="148"/>
      <c r="M3" s="148"/>
      <c r="N3" s="148"/>
      <c r="O3" s="148"/>
      <c r="P3" s="148"/>
    </row>
    <row r="4" spans="1:20" ht="22.5" customHeight="1" x14ac:dyDescent="0.25">
      <c r="A4" s="4" t="s">
        <v>1</v>
      </c>
      <c r="B4" s="148" t="str">
        <f>VLOOKUP(I4,Planilha1!B4:E27,4,0)</f>
        <v>JÉSSICA OLIVEIRA SILVA</v>
      </c>
      <c r="C4" s="148"/>
      <c r="D4" s="148"/>
      <c r="E4" s="9"/>
      <c r="F4" s="5"/>
      <c r="G4" s="45"/>
      <c r="H4" s="45"/>
      <c r="I4" s="148" t="s">
        <v>103</v>
      </c>
      <c r="J4" s="148"/>
      <c r="K4" s="148"/>
      <c r="L4" s="148"/>
      <c r="M4" s="148"/>
      <c r="N4" s="148"/>
      <c r="O4" s="148"/>
      <c r="P4" s="148"/>
    </row>
    <row r="5" spans="1:20" ht="20.25" customHeight="1" x14ac:dyDescent="0.25">
      <c r="D5" s="3"/>
      <c r="E5" s="3"/>
      <c r="F5" s="3"/>
    </row>
    <row r="6" spans="1:20" ht="27" customHeight="1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</row>
    <row r="7" spans="1:20" ht="21.75" customHeight="1" thickBot="1" x14ac:dyDescent="0.3">
      <c r="A7" s="178" t="s">
        <v>3</v>
      </c>
      <c r="B7" s="179"/>
      <c r="C7" s="179"/>
      <c r="D7" s="179"/>
      <c r="E7" s="179"/>
      <c r="F7" s="179"/>
      <c r="G7" s="165" t="s">
        <v>104</v>
      </c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  <c r="T7" s="41"/>
    </row>
    <row r="8" spans="1:20" ht="21.75" customHeight="1" x14ac:dyDescent="0.25">
      <c r="A8" s="153" t="s">
        <v>4</v>
      </c>
      <c r="B8" s="155" t="s">
        <v>5</v>
      </c>
      <c r="C8" s="155" t="s">
        <v>6</v>
      </c>
      <c r="D8" s="155" t="s">
        <v>7</v>
      </c>
      <c r="E8" s="155" t="s">
        <v>8</v>
      </c>
      <c r="F8" s="157" t="s">
        <v>9</v>
      </c>
      <c r="G8" s="159" t="s">
        <v>105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1"/>
      <c r="T8" s="177" t="s">
        <v>22</v>
      </c>
    </row>
    <row r="9" spans="1:20" ht="21.75" customHeight="1" x14ac:dyDescent="0.25">
      <c r="A9" s="154"/>
      <c r="B9" s="156"/>
      <c r="C9" s="156"/>
      <c r="D9" s="156"/>
      <c r="E9" s="156"/>
      <c r="F9" s="158"/>
      <c r="G9" s="65">
        <v>45627</v>
      </c>
      <c r="H9" s="64" t="s">
        <v>10</v>
      </c>
      <c r="I9" s="64" t="s">
        <v>11</v>
      </c>
      <c r="J9" s="64" t="s">
        <v>12</v>
      </c>
      <c r="K9" s="64" t="s">
        <v>13</v>
      </c>
      <c r="L9" s="64" t="s">
        <v>14</v>
      </c>
      <c r="M9" s="64" t="s">
        <v>15</v>
      </c>
      <c r="N9" s="64" t="s">
        <v>16</v>
      </c>
      <c r="O9" s="64" t="s">
        <v>17</v>
      </c>
      <c r="P9" s="64" t="s">
        <v>18</v>
      </c>
      <c r="Q9" s="64" t="s">
        <v>19</v>
      </c>
      <c r="R9" s="64" t="s">
        <v>20</v>
      </c>
      <c r="S9" s="66" t="s">
        <v>21</v>
      </c>
      <c r="T9" s="177"/>
    </row>
    <row r="10" spans="1:20" ht="38.25" customHeight="1" x14ac:dyDescent="0.25">
      <c r="A10" s="12">
        <v>1</v>
      </c>
      <c r="B10" s="46" t="s">
        <v>23</v>
      </c>
      <c r="C10" s="13" t="s">
        <v>24</v>
      </c>
      <c r="D10" s="14">
        <v>99.99</v>
      </c>
      <c r="E10" s="14">
        <v>1.3</v>
      </c>
      <c r="F10" s="28" t="s">
        <v>25</v>
      </c>
      <c r="G10" s="6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68"/>
      <c r="T10" s="42"/>
    </row>
    <row r="11" spans="1:20" ht="47.25" customHeight="1" x14ac:dyDescent="0.25">
      <c r="A11" s="12">
        <v>2</v>
      </c>
      <c r="B11" s="46" t="s">
        <v>26</v>
      </c>
      <c r="C11" s="13" t="s">
        <v>24</v>
      </c>
      <c r="D11" s="14">
        <v>99.8</v>
      </c>
      <c r="E11" s="14">
        <v>0.9</v>
      </c>
      <c r="F11" s="28" t="s">
        <v>25</v>
      </c>
      <c r="G11" s="6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68"/>
      <c r="T11" s="43"/>
    </row>
    <row r="12" spans="1:20" ht="60.75" customHeight="1" x14ac:dyDescent="0.25">
      <c r="A12" s="12">
        <v>3</v>
      </c>
      <c r="B12" s="46" t="s">
        <v>27</v>
      </c>
      <c r="C12" s="13" t="s">
        <v>24</v>
      </c>
      <c r="D12" s="14">
        <v>99.5</v>
      </c>
      <c r="E12" s="14">
        <v>0.79100000000000004</v>
      </c>
      <c r="F12" s="28" t="s">
        <v>25</v>
      </c>
      <c r="G12" s="67"/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37"/>
      <c r="S12" s="68"/>
      <c r="T12" s="43"/>
    </row>
    <row r="13" spans="1:20" ht="38.25" customHeight="1" x14ac:dyDescent="0.25">
      <c r="A13" s="12">
        <v>4</v>
      </c>
      <c r="B13" s="46" t="s">
        <v>28</v>
      </c>
      <c r="C13" s="13" t="s">
        <v>29</v>
      </c>
      <c r="D13" s="17">
        <v>99.7</v>
      </c>
      <c r="E13" s="17">
        <v>1.05</v>
      </c>
      <c r="F13" s="28" t="s">
        <v>25</v>
      </c>
      <c r="G13" s="6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68"/>
      <c r="T13" s="42"/>
    </row>
    <row r="14" spans="1:20" ht="38.25" customHeight="1" x14ac:dyDescent="0.25">
      <c r="A14" s="12">
        <v>5</v>
      </c>
      <c r="B14" s="46" t="s">
        <v>30</v>
      </c>
      <c r="C14" s="13" t="s">
        <v>29</v>
      </c>
      <c r="D14" s="17">
        <v>99.5</v>
      </c>
      <c r="E14" s="17">
        <v>1.27</v>
      </c>
      <c r="F14" s="28" t="s">
        <v>31</v>
      </c>
      <c r="G14" s="6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68"/>
      <c r="T14" s="42"/>
    </row>
    <row r="15" spans="1:20" ht="38.25" customHeight="1" x14ac:dyDescent="0.25">
      <c r="A15" s="12">
        <v>6</v>
      </c>
      <c r="B15" s="46" t="s">
        <v>32</v>
      </c>
      <c r="C15" s="13" t="s">
        <v>29</v>
      </c>
      <c r="D15" s="17">
        <v>99.5</v>
      </c>
      <c r="E15" s="17">
        <v>1.44</v>
      </c>
      <c r="F15" s="28" t="s">
        <v>31</v>
      </c>
      <c r="G15" s="6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68"/>
      <c r="T15" s="42"/>
    </row>
    <row r="16" spans="1:20" ht="38.25" customHeight="1" x14ac:dyDescent="0.25">
      <c r="A16" s="12">
        <v>7</v>
      </c>
      <c r="B16" s="46" t="s">
        <v>33</v>
      </c>
      <c r="C16" s="13" t="s">
        <v>29</v>
      </c>
      <c r="D16" s="17">
        <v>48</v>
      </c>
      <c r="E16" s="17">
        <v>1.49</v>
      </c>
      <c r="F16" s="28" t="s">
        <v>25</v>
      </c>
      <c r="G16" s="6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68"/>
      <c r="T16" s="42"/>
    </row>
    <row r="17" spans="1:20" ht="47.25" customHeight="1" x14ac:dyDescent="0.25">
      <c r="A17" s="12">
        <v>8</v>
      </c>
      <c r="B17" s="46" t="s">
        <v>184</v>
      </c>
      <c r="C17" s="13" t="s">
        <v>29</v>
      </c>
      <c r="D17" s="17">
        <v>37</v>
      </c>
      <c r="E17" s="17">
        <v>1.19</v>
      </c>
      <c r="F17" s="28" t="s">
        <v>25</v>
      </c>
      <c r="G17" s="6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37"/>
      <c r="S17" s="68"/>
      <c r="T17" s="115"/>
    </row>
    <row r="18" spans="1:20" ht="38.25" customHeight="1" x14ac:dyDescent="0.25">
      <c r="A18" s="12">
        <v>9</v>
      </c>
      <c r="B18" s="46" t="s">
        <v>34</v>
      </c>
      <c r="C18" s="13" t="s">
        <v>29</v>
      </c>
      <c r="D18" s="17">
        <v>0.8</v>
      </c>
      <c r="E18" s="17">
        <v>1.01</v>
      </c>
      <c r="F18" s="28" t="s">
        <v>25</v>
      </c>
      <c r="G18" s="6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68"/>
      <c r="T18" s="42"/>
    </row>
    <row r="19" spans="1:20" ht="38.25" customHeight="1" x14ac:dyDescent="0.25">
      <c r="A19" s="12">
        <v>10</v>
      </c>
      <c r="B19" s="46" t="s">
        <v>35</v>
      </c>
      <c r="C19" s="13" t="s">
        <v>29</v>
      </c>
      <c r="D19" s="17">
        <v>8</v>
      </c>
      <c r="E19" s="17">
        <v>1.01</v>
      </c>
      <c r="F19" s="28" t="s">
        <v>25</v>
      </c>
      <c r="G19" s="6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68"/>
      <c r="T19" s="42"/>
    </row>
    <row r="20" spans="1:20" ht="38.25" customHeight="1" x14ac:dyDescent="0.25">
      <c r="A20" s="12">
        <v>11</v>
      </c>
      <c r="B20" s="46" t="s">
        <v>36</v>
      </c>
      <c r="C20" s="13" t="s">
        <v>29</v>
      </c>
      <c r="D20" s="17">
        <v>86</v>
      </c>
      <c r="E20" s="17">
        <v>1.2</v>
      </c>
      <c r="F20" s="28" t="s">
        <v>25</v>
      </c>
      <c r="G20" s="69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68"/>
      <c r="T20" s="115"/>
    </row>
    <row r="21" spans="1:20" ht="38.25" customHeight="1" x14ac:dyDescent="0.25">
      <c r="A21" s="12">
        <v>12</v>
      </c>
      <c r="B21" s="47" t="s">
        <v>37</v>
      </c>
      <c r="C21" s="18" t="s">
        <v>29</v>
      </c>
      <c r="D21" s="17">
        <v>98</v>
      </c>
      <c r="E21" s="17">
        <v>1.22</v>
      </c>
      <c r="F21" s="28" t="s">
        <v>25</v>
      </c>
      <c r="G21" s="69"/>
      <c r="H21" s="38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68"/>
      <c r="T21" s="43"/>
    </row>
    <row r="22" spans="1:20" ht="38.25" customHeight="1" x14ac:dyDescent="0.25">
      <c r="A22" s="12">
        <v>13</v>
      </c>
      <c r="B22" s="46" t="s">
        <v>38</v>
      </c>
      <c r="C22" s="13" t="s">
        <v>29</v>
      </c>
      <c r="D22" s="17">
        <v>98</v>
      </c>
      <c r="E22" s="17">
        <v>1.83</v>
      </c>
      <c r="F22" s="28" t="s">
        <v>25</v>
      </c>
      <c r="G22" s="6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68"/>
      <c r="T22" s="43"/>
    </row>
    <row r="23" spans="1:20" ht="38.25" customHeight="1" x14ac:dyDescent="0.25">
      <c r="A23" s="12">
        <v>14</v>
      </c>
      <c r="B23" s="46" t="s">
        <v>39</v>
      </c>
      <c r="C23" s="13" t="s">
        <v>40</v>
      </c>
      <c r="D23" s="17">
        <v>99</v>
      </c>
      <c r="E23" s="17">
        <v>1.08</v>
      </c>
      <c r="F23" s="28" t="s">
        <v>25</v>
      </c>
      <c r="G23" s="6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68"/>
      <c r="T23" s="42"/>
    </row>
    <row r="24" spans="1:20" ht="38.25" customHeight="1" x14ac:dyDescent="0.25">
      <c r="A24" s="12">
        <v>15</v>
      </c>
      <c r="B24" s="46" t="s">
        <v>41</v>
      </c>
      <c r="C24" s="13" t="s">
        <v>42</v>
      </c>
      <c r="D24" s="17">
        <v>100</v>
      </c>
      <c r="E24" s="17">
        <v>2.17</v>
      </c>
      <c r="F24" s="28" t="s">
        <v>31</v>
      </c>
      <c r="G24" s="67"/>
      <c r="H24" s="37"/>
      <c r="I24" s="37"/>
      <c r="J24" s="37"/>
      <c r="K24" s="37"/>
      <c r="L24" s="37"/>
      <c r="M24" s="37"/>
      <c r="N24" s="37"/>
      <c r="O24" s="37"/>
      <c r="P24" s="38"/>
      <c r="Q24" s="38"/>
      <c r="R24" s="37"/>
      <c r="S24" s="68"/>
      <c r="T24" s="43"/>
    </row>
    <row r="25" spans="1:20" ht="38.25" customHeight="1" x14ac:dyDescent="0.25">
      <c r="A25" s="12">
        <v>16</v>
      </c>
      <c r="B25" s="46" t="s">
        <v>43</v>
      </c>
      <c r="C25" s="13" t="s">
        <v>40</v>
      </c>
      <c r="D25" s="17">
        <v>98</v>
      </c>
      <c r="E25" s="17">
        <v>1.07</v>
      </c>
      <c r="F25" s="28" t="s">
        <v>31</v>
      </c>
      <c r="G25" s="67"/>
      <c r="H25" s="37"/>
      <c r="I25" s="37"/>
      <c r="J25" s="37"/>
      <c r="K25" s="37"/>
      <c r="L25" s="37"/>
      <c r="M25" s="37"/>
      <c r="N25" s="38"/>
      <c r="O25" s="37"/>
      <c r="P25" s="37"/>
      <c r="Q25" s="37"/>
      <c r="R25" s="37"/>
      <c r="S25" s="68"/>
      <c r="T25" s="42"/>
    </row>
    <row r="26" spans="1:20" ht="38.25" customHeight="1" x14ac:dyDescent="0.25">
      <c r="A26" s="12">
        <v>17</v>
      </c>
      <c r="B26" s="46" t="s">
        <v>44</v>
      </c>
      <c r="C26" s="13" t="s">
        <v>40</v>
      </c>
      <c r="D26" s="17">
        <v>98</v>
      </c>
      <c r="E26" s="17">
        <v>0.74</v>
      </c>
      <c r="F26" s="28" t="s">
        <v>25</v>
      </c>
      <c r="G26" s="6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68"/>
      <c r="T26" s="42"/>
    </row>
    <row r="27" spans="1:20" ht="38.25" customHeight="1" x14ac:dyDescent="0.25">
      <c r="A27" s="12">
        <v>18</v>
      </c>
      <c r="B27" s="46" t="s">
        <v>45</v>
      </c>
      <c r="C27" s="19" t="s">
        <v>46</v>
      </c>
      <c r="D27" s="17">
        <v>99</v>
      </c>
      <c r="E27" s="17">
        <v>1.23</v>
      </c>
      <c r="F27" s="29" t="s">
        <v>31</v>
      </c>
      <c r="G27" s="6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68"/>
      <c r="T27" s="42"/>
    </row>
    <row r="28" spans="1:20" ht="38.25" customHeight="1" x14ac:dyDescent="0.25">
      <c r="A28" s="12">
        <v>19</v>
      </c>
      <c r="B28" s="46" t="s">
        <v>47</v>
      </c>
      <c r="C28" s="13" t="s">
        <v>40</v>
      </c>
      <c r="D28" s="17">
        <v>99</v>
      </c>
      <c r="E28" s="17">
        <v>1.53</v>
      </c>
      <c r="F28" s="28" t="s">
        <v>31</v>
      </c>
      <c r="G28" s="6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68"/>
      <c r="T28" s="42"/>
    </row>
    <row r="29" spans="1:20" ht="38.25" customHeight="1" x14ac:dyDescent="0.25">
      <c r="A29" s="12">
        <v>20</v>
      </c>
      <c r="B29" s="46" t="s">
        <v>48</v>
      </c>
      <c r="C29" s="13" t="s">
        <v>24</v>
      </c>
      <c r="D29" s="14">
        <v>100</v>
      </c>
      <c r="E29" s="14">
        <v>1.333</v>
      </c>
      <c r="F29" s="28" t="s">
        <v>25</v>
      </c>
      <c r="G29" s="6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68"/>
      <c r="T29" s="42"/>
    </row>
    <row r="30" spans="1:20" ht="38.25" customHeight="1" x14ac:dyDescent="0.25">
      <c r="A30" s="12">
        <v>21</v>
      </c>
      <c r="B30" s="46" t="s">
        <v>49</v>
      </c>
      <c r="C30" s="13" t="s">
        <v>40</v>
      </c>
      <c r="D30" s="17">
        <v>99</v>
      </c>
      <c r="E30" s="17">
        <v>5.42</v>
      </c>
      <c r="F30" s="28" t="s">
        <v>31</v>
      </c>
      <c r="G30" s="6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68"/>
      <c r="T30" s="42"/>
    </row>
    <row r="31" spans="1:20" ht="38.25" customHeight="1" x14ac:dyDescent="0.25">
      <c r="A31" s="12">
        <v>22</v>
      </c>
      <c r="B31" s="46" t="s">
        <v>50</v>
      </c>
      <c r="C31" s="13" t="s">
        <v>24</v>
      </c>
      <c r="D31" s="14">
        <v>99.8</v>
      </c>
      <c r="E31" s="14">
        <v>1.48</v>
      </c>
      <c r="F31" s="28" t="s">
        <v>25</v>
      </c>
      <c r="G31" s="6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68"/>
      <c r="T31" s="105"/>
    </row>
    <row r="32" spans="1:20" ht="38.25" customHeight="1" x14ac:dyDescent="0.25">
      <c r="A32" s="12">
        <v>23</v>
      </c>
      <c r="B32" s="46" t="s">
        <v>51</v>
      </c>
      <c r="C32" s="13" t="s">
        <v>40</v>
      </c>
      <c r="D32" s="17">
        <v>99</v>
      </c>
      <c r="E32" s="17">
        <v>2.73</v>
      </c>
      <c r="F32" s="28" t="s">
        <v>31</v>
      </c>
      <c r="G32" s="6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68"/>
      <c r="T32" s="42"/>
    </row>
    <row r="33" spans="1:20" ht="38.25" customHeight="1" x14ac:dyDescent="0.25">
      <c r="A33" s="12">
        <v>24</v>
      </c>
      <c r="B33" s="46" t="s">
        <v>52</v>
      </c>
      <c r="C33" s="13" t="s">
        <v>40</v>
      </c>
      <c r="D33" s="17">
        <v>99</v>
      </c>
      <c r="E33" s="17">
        <v>2.68</v>
      </c>
      <c r="F33" s="28" t="s">
        <v>31</v>
      </c>
      <c r="G33" s="6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68"/>
      <c r="T33" s="115"/>
    </row>
    <row r="34" spans="1:20" ht="38.25" customHeight="1" x14ac:dyDescent="0.25">
      <c r="A34" s="12">
        <v>25</v>
      </c>
      <c r="B34" s="46" t="s">
        <v>53</v>
      </c>
      <c r="C34" s="13" t="s">
        <v>40</v>
      </c>
      <c r="D34" s="17">
        <v>99</v>
      </c>
      <c r="E34" s="17">
        <v>2.52</v>
      </c>
      <c r="F34" s="28" t="s">
        <v>31</v>
      </c>
      <c r="G34" s="6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68"/>
      <c r="T34" s="42"/>
    </row>
    <row r="35" spans="1:20" ht="38.25" customHeight="1" x14ac:dyDescent="0.25">
      <c r="A35" s="12">
        <v>26</v>
      </c>
      <c r="B35" s="46" t="s">
        <v>54</v>
      </c>
      <c r="C35" s="13" t="s">
        <v>24</v>
      </c>
      <c r="D35" s="14">
        <v>98</v>
      </c>
      <c r="E35" s="14">
        <v>0.71199999999999997</v>
      </c>
      <c r="F35" s="28" t="s">
        <v>25</v>
      </c>
      <c r="G35" s="6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68"/>
      <c r="T35" s="43"/>
    </row>
    <row r="36" spans="1:20" ht="38.25" customHeight="1" x14ac:dyDescent="0.25">
      <c r="A36" s="12">
        <v>27</v>
      </c>
      <c r="B36" s="46" t="s">
        <v>55</v>
      </c>
      <c r="C36" s="13" t="s">
        <v>40</v>
      </c>
      <c r="D36" s="17">
        <v>99</v>
      </c>
      <c r="E36" s="17">
        <v>0.80600000000000005</v>
      </c>
      <c r="F36" s="28" t="s">
        <v>31</v>
      </c>
      <c r="G36" s="6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68"/>
      <c r="T36" s="42"/>
    </row>
    <row r="37" spans="1:20" ht="38.25" customHeight="1" x14ac:dyDescent="0.25">
      <c r="A37" s="12">
        <v>28</v>
      </c>
      <c r="B37" s="46" t="s">
        <v>56</v>
      </c>
      <c r="C37" s="13" t="s">
        <v>40</v>
      </c>
      <c r="D37" s="17">
        <v>50</v>
      </c>
      <c r="E37" s="17">
        <v>1</v>
      </c>
      <c r="F37" s="28" t="s">
        <v>25</v>
      </c>
      <c r="G37" s="6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68"/>
      <c r="T37" s="42"/>
    </row>
    <row r="38" spans="1:20" ht="38.25" customHeight="1" x14ac:dyDescent="0.25">
      <c r="A38" s="12">
        <v>29</v>
      </c>
      <c r="B38" s="46" t="s">
        <v>57</v>
      </c>
      <c r="C38" s="13" t="s">
        <v>40</v>
      </c>
      <c r="D38" s="17">
        <v>99</v>
      </c>
      <c r="E38" s="17">
        <v>1.1299999999999999</v>
      </c>
      <c r="F38" s="28" t="s">
        <v>25</v>
      </c>
      <c r="G38" s="6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68"/>
      <c r="T38" s="42"/>
    </row>
    <row r="39" spans="1:20" ht="38.25" customHeight="1" x14ac:dyDescent="0.25">
      <c r="A39" s="12">
        <v>30</v>
      </c>
      <c r="B39" s="46" t="s">
        <v>58</v>
      </c>
      <c r="C39" s="13" t="s">
        <v>40</v>
      </c>
      <c r="D39" s="17">
        <v>98</v>
      </c>
      <c r="E39" s="17">
        <v>2.34</v>
      </c>
      <c r="F39" s="28" t="s">
        <v>31</v>
      </c>
      <c r="G39" s="6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68"/>
      <c r="T39" s="42"/>
    </row>
    <row r="40" spans="1:20" ht="38.25" customHeight="1" x14ac:dyDescent="0.25">
      <c r="A40" s="12">
        <v>31</v>
      </c>
      <c r="B40" s="46" t="s">
        <v>59</v>
      </c>
      <c r="C40" s="13" t="s">
        <v>42</v>
      </c>
      <c r="D40" s="17">
        <v>28</v>
      </c>
      <c r="E40" s="17">
        <v>0.9</v>
      </c>
      <c r="F40" s="28" t="s">
        <v>25</v>
      </c>
      <c r="G40" s="67"/>
      <c r="H40" s="37"/>
      <c r="I40" s="37"/>
      <c r="J40" s="37"/>
      <c r="K40" s="37"/>
      <c r="L40" s="37"/>
      <c r="M40" s="38"/>
      <c r="N40" s="37"/>
      <c r="O40" s="37"/>
      <c r="P40" s="37"/>
      <c r="Q40" s="37"/>
      <c r="R40" s="37"/>
      <c r="S40" s="68"/>
      <c r="T40" s="42"/>
    </row>
    <row r="41" spans="1:20" ht="38.25" customHeight="1" x14ac:dyDescent="0.25">
      <c r="A41" s="12">
        <v>32</v>
      </c>
      <c r="B41" s="46" t="s">
        <v>60</v>
      </c>
      <c r="C41" s="13" t="s">
        <v>40</v>
      </c>
      <c r="D41" s="17">
        <v>96</v>
      </c>
      <c r="E41" s="17">
        <v>1.67</v>
      </c>
      <c r="F41" s="28" t="s">
        <v>31</v>
      </c>
      <c r="G41" s="6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68"/>
      <c r="T41" s="42"/>
    </row>
    <row r="42" spans="1:20" ht="38.25" customHeight="1" x14ac:dyDescent="0.25">
      <c r="A42" s="12">
        <v>33</v>
      </c>
      <c r="B42" s="46" t="s">
        <v>61</v>
      </c>
      <c r="C42" s="19" t="s">
        <v>46</v>
      </c>
      <c r="D42" s="17">
        <v>96</v>
      </c>
      <c r="E42" s="17">
        <v>1.52</v>
      </c>
      <c r="F42" s="29" t="s">
        <v>31</v>
      </c>
      <c r="G42" s="6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68"/>
      <c r="T42" s="42"/>
    </row>
    <row r="43" spans="1:20" ht="38.25" customHeight="1" x14ac:dyDescent="0.25">
      <c r="A43" s="12">
        <v>34</v>
      </c>
      <c r="B43" s="46" t="s">
        <v>62</v>
      </c>
      <c r="C43" s="13" t="s">
        <v>40</v>
      </c>
      <c r="D43" s="17">
        <v>99</v>
      </c>
      <c r="E43" s="17">
        <v>1.1000000000000001</v>
      </c>
      <c r="F43" s="28" t="s">
        <v>31</v>
      </c>
      <c r="G43" s="6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68"/>
      <c r="T43" s="42"/>
    </row>
    <row r="44" spans="1:20" ht="38.25" customHeight="1" x14ac:dyDescent="0.25">
      <c r="A44" s="12">
        <v>35</v>
      </c>
      <c r="B44" s="46" t="s">
        <v>63</v>
      </c>
      <c r="C44" s="13" t="s">
        <v>40</v>
      </c>
      <c r="D44" s="17">
        <v>40</v>
      </c>
      <c r="E44" s="17">
        <v>0.89700000000000002</v>
      </c>
      <c r="F44" s="28" t="s">
        <v>25</v>
      </c>
      <c r="G44" s="6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68"/>
      <c r="T44" s="42"/>
    </row>
    <row r="45" spans="1:20" ht="38.25" customHeight="1" x14ac:dyDescent="0.25">
      <c r="A45" s="12">
        <v>36</v>
      </c>
      <c r="B45" s="46" t="s">
        <v>64</v>
      </c>
      <c r="C45" s="13" t="s">
        <v>24</v>
      </c>
      <c r="D45" s="14">
        <v>99</v>
      </c>
      <c r="E45" s="14">
        <v>0.80400000000000005</v>
      </c>
      <c r="F45" s="28" t="s">
        <v>25</v>
      </c>
      <c r="G45" s="6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68"/>
      <c r="T45" s="42"/>
    </row>
    <row r="46" spans="1:20" ht="38.25" customHeight="1" x14ac:dyDescent="0.25">
      <c r="A46" s="12">
        <v>37</v>
      </c>
      <c r="B46" s="46" t="s">
        <v>65</v>
      </c>
      <c r="C46" s="13" t="s">
        <v>40</v>
      </c>
      <c r="D46" s="17">
        <v>98</v>
      </c>
      <c r="E46" s="17">
        <v>1.0449999999999999</v>
      </c>
      <c r="F46" s="28" t="s">
        <v>31</v>
      </c>
      <c r="G46" s="6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68"/>
      <c r="T46" s="42"/>
    </row>
    <row r="47" spans="1:20" ht="38.25" customHeight="1" x14ac:dyDescent="0.25">
      <c r="A47" s="12">
        <v>38</v>
      </c>
      <c r="B47" s="46" t="s">
        <v>66</v>
      </c>
      <c r="C47" s="19" t="s">
        <v>46</v>
      </c>
      <c r="D47" s="17">
        <v>100</v>
      </c>
      <c r="E47" s="17">
        <v>1</v>
      </c>
      <c r="F47" s="29" t="s">
        <v>31</v>
      </c>
      <c r="G47" s="6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68"/>
      <c r="T47" s="42"/>
    </row>
    <row r="48" spans="1:20" ht="38.25" customHeight="1" x14ac:dyDescent="0.25">
      <c r="A48" s="12">
        <v>39</v>
      </c>
      <c r="B48" s="46" t="s">
        <v>67</v>
      </c>
      <c r="C48" s="13" t="s">
        <v>40</v>
      </c>
      <c r="D48" s="17">
        <v>99</v>
      </c>
      <c r="E48" s="17">
        <v>2.7</v>
      </c>
      <c r="F48" s="28" t="s">
        <v>31</v>
      </c>
      <c r="G48" s="6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68"/>
      <c r="T48" s="42"/>
    </row>
    <row r="49" spans="1:20" ht="38.25" customHeight="1" x14ac:dyDescent="0.25">
      <c r="A49" s="12">
        <v>40</v>
      </c>
      <c r="B49" s="46" t="s">
        <v>68</v>
      </c>
      <c r="C49" s="19" t="s">
        <v>69</v>
      </c>
      <c r="D49" s="17">
        <v>97</v>
      </c>
      <c r="E49" s="17">
        <v>1.1000000000000001</v>
      </c>
      <c r="F49" s="29" t="s">
        <v>31</v>
      </c>
      <c r="G49" s="6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68"/>
      <c r="T49" s="42"/>
    </row>
    <row r="50" spans="1:20" ht="38.25" customHeight="1" x14ac:dyDescent="0.25">
      <c r="A50" s="12">
        <v>41</v>
      </c>
      <c r="B50" s="46" t="s">
        <v>70</v>
      </c>
      <c r="C50" s="19" t="s">
        <v>46</v>
      </c>
      <c r="D50" s="17">
        <v>99</v>
      </c>
      <c r="E50" s="17">
        <v>1</v>
      </c>
      <c r="F50" s="29" t="s">
        <v>31</v>
      </c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68"/>
      <c r="T50" s="42"/>
    </row>
    <row r="51" spans="1:20" ht="38.25" customHeight="1" x14ac:dyDescent="0.25">
      <c r="A51" s="12">
        <v>42</v>
      </c>
      <c r="B51" s="46" t="s">
        <v>71</v>
      </c>
      <c r="C51" s="13" t="s">
        <v>24</v>
      </c>
      <c r="D51" s="14">
        <v>99.5</v>
      </c>
      <c r="E51" s="14">
        <v>0.86699999999999999</v>
      </c>
      <c r="F51" s="28" t="s">
        <v>25</v>
      </c>
      <c r="G51" s="6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68"/>
      <c r="T51" s="105"/>
    </row>
    <row r="52" spans="1:20" ht="38.25" customHeight="1" x14ac:dyDescent="0.25">
      <c r="A52" s="48">
        <v>43</v>
      </c>
      <c r="B52" s="49" t="s">
        <v>72</v>
      </c>
      <c r="C52" s="20" t="s">
        <v>73</v>
      </c>
      <c r="D52" s="50"/>
      <c r="E52" s="50"/>
      <c r="F52" s="59"/>
      <c r="G52" s="6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68"/>
      <c r="T52" s="42"/>
    </row>
    <row r="53" spans="1:20" ht="38.25" customHeight="1" x14ac:dyDescent="0.25">
      <c r="A53" s="48">
        <v>44</v>
      </c>
      <c r="B53" s="49" t="s">
        <v>74</v>
      </c>
      <c r="C53" s="20" t="s">
        <v>73</v>
      </c>
      <c r="D53" s="50"/>
      <c r="E53" s="50"/>
      <c r="F53" s="59"/>
      <c r="G53" s="6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68"/>
      <c r="T53" s="42"/>
    </row>
    <row r="54" spans="1:20" ht="38.25" customHeight="1" x14ac:dyDescent="0.25">
      <c r="A54" s="48">
        <v>45</v>
      </c>
      <c r="B54" s="49" t="s">
        <v>75</v>
      </c>
      <c r="C54" s="20" t="s">
        <v>73</v>
      </c>
      <c r="D54" s="50"/>
      <c r="E54" s="50"/>
      <c r="F54" s="59"/>
      <c r="G54" s="6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68"/>
      <c r="T54" s="42"/>
    </row>
    <row r="55" spans="1:20" ht="38.25" customHeight="1" x14ac:dyDescent="0.25">
      <c r="A55" s="48">
        <v>46</v>
      </c>
      <c r="B55" s="49" t="s">
        <v>76</v>
      </c>
      <c r="C55" s="20" t="s">
        <v>73</v>
      </c>
      <c r="D55" s="50"/>
      <c r="E55" s="50"/>
      <c r="F55" s="59"/>
      <c r="G55" s="6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68"/>
      <c r="T55" s="106"/>
    </row>
    <row r="56" spans="1:20" ht="38.25" customHeight="1" x14ac:dyDescent="0.25">
      <c r="A56" s="48">
        <v>47</v>
      </c>
      <c r="B56" s="49" t="s">
        <v>77</v>
      </c>
      <c r="C56" s="20" t="s">
        <v>73</v>
      </c>
      <c r="D56" s="50"/>
      <c r="E56" s="50"/>
      <c r="F56" s="59"/>
      <c r="G56" s="6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68"/>
      <c r="T56" s="42"/>
    </row>
    <row r="57" spans="1:20" ht="38.25" customHeight="1" x14ac:dyDescent="0.25">
      <c r="A57" s="48">
        <v>48</v>
      </c>
      <c r="B57" s="49" t="s">
        <v>78</v>
      </c>
      <c r="C57" s="20" t="s">
        <v>73</v>
      </c>
      <c r="D57" s="50"/>
      <c r="E57" s="50"/>
      <c r="F57" s="59"/>
      <c r="G57" s="6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68"/>
      <c r="T57" s="42"/>
    </row>
    <row r="58" spans="1:20" ht="38.25" customHeight="1" x14ac:dyDescent="0.25">
      <c r="A58" s="48">
        <v>49</v>
      </c>
      <c r="B58" s="49" t="s">
        <v>79</v>
      </c>
      <c r="C58" s="20" t="s">
        <v>73</v>
      </c>
      <c r="D58" s="50"/>
      <c r="E58" s="50"/>
      <c r="F58" s="59"/>
      <c r="G58" s="6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68"/>
      <c r="T58" s="42"/>
    </row>
    <row r="59" spans="1:20" ht="38.25" customHeight="1" x14ac:dyDescent="0.25">
      <c r="A59" s="48">
        <v>50</v>
      </c>
      <c r="B59" s="49" t="s">
        <v>80</v>
      </c>
      <c r="C59" s="20" t="s">
        <v>73</v>
      </c>
      <c r="D59" s="50"/>
      <c r="E59" s="50"/>
      <c r="F59" s="59"/>
      <c r="G59" s="6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68"/>
      <c r="T59" s="42"/>
    </row>
    <row r="60" spans="1:20" ht="38.25" customHeight="1" x14ac:dyDescent="0.25">
      <c r="A60" s="48">
        <v>51</v>
      </c>
      <c r="B60" s="49" t="s">
        <v>81</v>
      </c>
      <c r="C60" s="20" t="s">
        <v>73</v>
      </c>
      <c r="D60" s="50"/>
      <c r="E60" s="50"/>
      <c r="F60" s="59"/>
      <c r="G60" s="6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68"/>
      <c r="T60" s="42"/>
    </row>
    <row r="61" spans="1:20" ht="38.25" customHeight="1" x14ac:dyDescent="0.25">
      <c r="A61" s="48">
        <v>52</v>
      </c>
      <c r="B61" s="49" t="s">
        <v>82</v>
      </c>
      <c r="C61" s="20" t="s">
        <v>73</v>
      </c>
      <c r="D61" s="50"/>
      <c r="E61" s="50"/>
      <c r="F61" s="59"/>
      <c r="G61" s="6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68"/>
      <c r="T61" s="42"/>
    </row>
    <row r="62" spans="1:20" ht="38.25" customHeight="1" x14ac:dyDescent="0.25">
      <c r="A62" s="48">
        <v>53</v>
      </c>
      <c r="B62" s="49" t="s">
        <v>83</v>
      </c>
      <c r="C62" s="20" t="s">
        <v>73</v>
      </c>
      <c r="D62" s="50"/>
      <c r="E62" s="50"/>
      <c r="F62" s="59"/>
      <c r="G62" s="6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68"/>
      <c r="T62" s="42"/>
    </row>
    <row r="63" spans="1:20" ht="38.25" customHeight="1" x14ac:dyDescent="0.25">
      <c r="A63" s="48">
        <v>54</v>
      </c>
      <c r="B63" s="49" t="s">
        <v>84</v>
      </c>
      <c r="C63" s="20" t="s">
        <v>73</v>
      </c>
      <c r="D63" s="50"/>
      <c r="E63" s="50"/>
      <c r="F63" s="59"/>
      <c r="G63" s="70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71"/>
      <c r="T63" s="42"/>
    </row>
    <row r="64" spans="1:20" ht="38.25" customHeight="1" x14ac:dyDescent="0.25">
      <c r="A64" s="48">
        <v>55</v>
      </c>
      <c r="B64" s="49" t="s">
        <v>85</v>
      </c>
      <c r="C64" s="20" t="s">
        <v>73</v>
      </c>
      <c r="D64" s="50"/>
      <c r="E64" s="50"/>
      <c r="F64" s="59"/>
      <c r="G64" s="70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71"/>
      <c r="T64" s="42"/>
    </row>
    <row r="65" spans="1:20" ht="38.25" customHeight="1" x14ac:dyDescent="0.25">
      <c r="A65" s="48">
        <v>56</v>
      </c>
      <c r="B65" s="49" t="s">
        <v>86</v>
      </c>
      <c r="C65" s="20" t="s">
        <v>73</v>
      </c>
      <c r="D65" s="50"/>
      <c r="E65" s="50"/>
      <c r="F65" s="59"/>
      <c r="G65" s="72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73"/>
      <c r="T65" s="42"/>
    </row>
    <row r="66" spans="1:20" ht="38.25" customHeight="1" x14ac:dyDescent="0.25">
      <c r="A66" s="48">
        <v>57</v>
      </c>
      <c r="B66" s="49" t="s">
        <v>87</v>
      </c>
      <c r="C66" s="20" t="s">
        <v>73</v>
      </c>
      <c r="D66" s="50"/>
      <c r="E66" s="50"/>
      <c r="F66" s="59"/>
      <c r="G66" s="70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71"/>
      <c r="T66" s="42"/>
    </row>
    <row r="67" spans="1:20" ht="38.25" customHeight="1" x14ac:dyDescent="0.25">
      <c r="A67" s="48">
        <v>58</v>
      </c>
      <c r="B67" s="49" t="s">
        <v>88</v>
      </c>
      <c r="C67" s="20" t="s">
        <v>73</v>
      </c>
      <c r="D67" s="50"/>
      <c r="E67" s="50"/>
      <c r="F67" s="59"/>
      <c r="G67" s="70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71"/>
      <c r="T67" s="42"/>
    </row>
    <row r="68" spans="1:20" ht="38.25" customHeight="1" x14ac:dyDescent="0.25">
      <c r="A68" s="48">
        <v>59</v>
      </c>
      <c r="B68" s="49" t="s">
        <v>89</v>
      </c>
      <c r="C68" s="20" t="s">
        <v>73</v>
      </c>
      <c r="D68" s="50"/>
      <c r="E68" s="50"/>
      <c r="F68" s="59"/>
      <c r="G68" s="70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71"/>
      <c r="T68" s="42"/>
    </row>
    <row r="69" spans="1:20" ht="38.25" customHeight="1" x14ac:dyDescent="0.25">
      <c r="A69" s="48">
        <v>60</v>
      </c>
      <c r="B69" s="49" t="s">
        <v>90</v>
      </c>
      <c r="C69" s="20" t="s">
        <v>73</v>
      </c>
      <c r="D69" s="50"/>
      <c r="E69" s="50"/>
      <c r="F69" s="59"/>
      <c r="G69" s="70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71"/>
      <c r="T69" s="42"/>
    </row>
    <row r="70" spans="1:20" ht="38.25" customHeight="1" x14ac:dyDescent="0.25">
      <c r="A70" s="48">
        <v>61</v>
      </c>
      <c r="B70" s="49" t="s">
        <v>91</v>
      </c>
      <c r="C70" s="20" t="s">
        <v>73</v>
      </c>
      <c r="D70" s="50"/>
      <c r="E70" s="50"/>
      <c r="F70" s="59"/>
      <c r="G70" s="70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71"/>
      <c r="T70" s="42"/>
    </row>
    <row r="71" spans="1:20" ht="38.25" customHeight="1" x14ac:dyDescent="0.25">
      <c r="A71" s="48">
        <v>62</v>
      </c>
      <c r="B71" s="49" t="s">
        <v>92</v>
      </c>
      <c r="C71" s="20" t="s">
        <v>73</v>
      </c>
      <c r="D71" s="50"/>
      <c r="E71" s="50"/>
      <c r="F71" s="59"/>
      <c r="G71" s="70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71"/>
      <c r="T71" s="42"/>
    </row>
    <row r="72" spans="1:20" ht="38.25" customHeight="1" x14ac:dyDescent="0.25">
      <c r="A72" s="48">
        <v>63</v>
      </c>
      <c r="B72" s="49" t="s">
        <v>93</v>
      </c>
      <c r="C72" s="20" t="s">
        <v>73</v>
      </c>
      <c r="D72" s="50"/>
      <c r="E72" s="50"/>
      <c r="F72" s="59"/>
      <c r="G72" s="70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71"/>
      <c r="T72" s="42"/>
    </row>
    <row r="73" spans="1:20" ht="38.25" customHeight="1" x14ac:dyDescent="0.25">
      <c r="A73" s="48">
        <v>64</v>
      </c>
      <c r="B73" s="49" t="s">
        <v>94</v>
      </c>
      <c r="C73" s="20" t="s">
        <v>73</v>
      </c>
      <c r="D73" s="50"/>
      <c r="E73" s="50"/>
      <c r="F73" s="59"/>
      <c r="G73" s="70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71"/>
      <c r="T73" s="42"/>
    </row>
    <row r="74" spans="1:20" ht="38.25" customHeight="1" x14ac:dyDescent="0.25">
      <c r="A74" s="48">
        <v>65</v>
      </c>
      <c r="B74" s="49" t="s">
        <v>95</v>
      </c>
      <c r="C74" s="20" t="s">
        <v>73</v>
      </c>
      <c r="D74" s="50"/>
      <c r="E74" s="50"/>
      <c r="F74" s="59"/>
      <c r="G74" s="70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71"/>
      <c r="T74" s="42"/>
    </row>
    <row r="75" spans="1:20" ht="38.25" customHeight="1" x14ac:dyDescent="0.25">
      <c r="A75" s="48">
        <v>66</v>
      </c>
      <c r="B75" s="49" t="s">
        <v>96</v>
      </c>
      <c r="C75" s="20" t="s">
        <v>73</v>
      </c>
      <c r="D75" s="50"/>
      <c r="E75" s="50"/>
      <c r="F75" s="59"/>
      <c r="G75" s="70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71"/>
      <c r="T75" s="42"/>
    </row>
    <row r="76" spans="1:20" ht="38.25" customHeight="1" x14ac:dyDescent="0.25">
      <c r="A76" s="48">
        <v>67</v>
      </c>
      <c r="B76" s="49" t="s">
        <v>97</v>
      </c>
      <c r="C76" s="20" t="s">
        <v>73</v>
      </c>
      <c r="D76" s="50"/>
      <c r="E76" s="50"/>
      <c r="F76" s="59"/>
      <c r="G76" s="70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71"/>
      <c r="T76" s="42"/>
    </row>
    <row r="77" spans="1:20" ht="38.25" customHeight="1" x14ac:dyDescent="0.25">
      <c r="A77" s="48">
        <v>68</v>
      </c>
      <c r="B77" s="49" t="s">
        <v>98</v>
      </c>
      <c r="C77" s="20" t="s">
        <v>73</v>
      </c>
      <c r="D77" s="50"/>
      <c r="E77" s="50"/>
      <c r="F77" s="59"/>
      <c r="G77" s="70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71"/>
      <c r="T77" s="42"/>
    </row>
    <row r="78" spans="1:20" ht="38.25" customHeight="1" x14ac:dyDescent="0.25">
      <c r="A78" s="48">
        <v>69</v>
      </c>
      <c r="B78" s="49" t="s">
        <v>99</v>
      </c>
      <c r="C78" s="20" t="s">
        <v>73</v>
      </c>
      <c r="D78" s="50"/>
      <c r="E78" s="50"/>
      <c r="F78" s="59"/>
      <c r="G78" s="70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71"/>
      <c r="T78" s="42"/>
    </row>
    <row r="79" spans="1:20" ht="38.25" customHeight="1" x14ac:dyDescent="0.25">
      <c r="A79" s="51">
        <v>70</v>
      </c>
      <c r="B79" s="52"/>
      <c r="C79" s="53"/>
      <c r="D79" s="54"/>
      <c r="E79" s="54"/>
      <c r="F79" s="60"/>
      <c r="G79" s="70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71"/>
      <c r="T79" s="42"/>
    </row>
    <row r="80" spans="1:20" ht="21.75" customHeight="1" x14ac:dyDescent="0.25">
      <c r="A80" s="51">
        <v>71</v>
      </c>
      <c r="B80" s="52"/>
      <c r="C80" s="53"/>
      <c r="D80" s="54"/>
      <c r="E80" s="54"/>
      <c r="F80" s="60"/>
      <c r="G80" s="70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71"/>
      <c r="T80" s="42"/>
    </row>
    <row r="81" spans="1:20" ht="21.75" customHeight="1" x14ac:dyDescent="0.25">
      <c r="A81" s="51">
        <v>72</v>
      </c>
      <c r="B81" s="52"/>
      <c r="C81" s="53"/>
      <c r="D81" s="54"/>
      <c r="E81" s="54"/>
      <c r="F81" s="60"/>
      <c r="G81" s="70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71"/>
      <c r="T81" s="42"/>
    </row>
    <row r="82" spans="1:20" ht="21.75" customHeight="1" x14ac:dyDescent="0.25">
      <c r="A82" s="51">
        <v>73</v>
      </c>
      <c r="B82" s="52"/>
      <c r="C82" s="53"/>
      <c r="D82" s="54"/>
      <c r="E82" s="54"/>
      <c r="F82" s="60"/>
      <c r="G82" s="70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71"/>
      <c r="T82" s="42"/>
    </row>
    <row r="83" spans="1:20" ht="21.75" customHeight="1" x14ac:dyDescent="0.25">
      <c r="A83" s="51">
        <v>74</v>
      </c>
      <c r="B83" s="52"/>
      <c r="C83" s="53"/>
      <c r="D83" s="54"/>
      <c r="E83" s="54"/>
      <c r="F83" s="60"/>
      <c r="G83" s="70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71"/>
      <c r="T83" s="42"/>
    </row>
    <row r="84" spans="1:20" ht="21.75" customHeight="1" x14ac:dyDescent="0.25">
      <c r="A84" s="51">
        <v>75</v>
      </c>
      <c r="B84" s="52"/>
      <c r="C84" s="53"/>
      <c r="D84" s="54"/>
      <c r="E84" s="54"/>
      <c r="F84" s="60"/>
      <c r="G84" s="70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71"/>
      <c r="T84" s="42"/>
    </row>
    <row r="85" spans="1:20" ht="21.75" customHeight="1" x14ac:dyDescent="0.25">
      <c r="A85" s="51">
        <v>76</v>
      </c>
      <c r="B85" s="52"/>
      <c r="C85" s="53"/>
      <c r="D85" s="54"/>
      <c r="E85" s="54"/>
      <c r="F85" s="60"/>
      <c r="G85" s="70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71"/>
      <c r="T85" s="42"/>
    </row>
    <row r="86" spans="1:20" ht="21.75" customHeight="1" x14ac:dyDescent="0.25">
      <c r="A86" s="51">
        <v>77</v>
      </c>
      <c r="B86" s="52"/>
      <c r="C86" s="53"/>
      <c r="D86" s="54"/>
      <c r="E86" s="54"/>
      <c r="F86" s="60"/>
      <c r="G86" s="70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71"/>
      <c r="T86" s="42"/>
    </row>
    <row r="87" spans="1:20" ht="21.75" customHeight="1" x14ac:dyDescent="0.25">
      <c r="A87" s="51">
        <v>78</v>
      </c>
      <c r="B87" s="52"/>
      <c r="C87" s="53"/>
      <c r="D87" s="54"/>
      <c r="E87" s="54"/>
      <c r="F87" s="60"/>
      <c r="G87" s="70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71"/>
      <c r="T87" s="42"/>
    </row>
    <row r="88" spans="1:20" ht="21.75" customHeight="1" x14ac:dyDescent="0.25">
      <c r="A88" s="51">
        <v>79</v>
      </c>
      <c r="B88" s="52"/>
      <c r="C88" s="53"/>
      <c r="D88" s="54"/>
      <c r="E88" s="54"/>
      <c r="F88" s="60"/>
      <c r="G88" s="70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71"/>
      <c r="T88" s="42"/>
    </row>
    <row r="89" spans="1:20" ht="21.75" customHeight="1" thickBot="1" x14ac:dyDescent="0.3">
      <c r="A89" s="55">
        <v>80</v>
      </c>
      <c r="B89" s="56"/>
      <c r="C89" s="57"/>
      <c r="D89" s="58"/>
      <c r="E89" s="58"/>
      <c r="F89" s="61"/>
      <c r="G89" s="74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6"/>
      <c r="T89" s="44"/>
    </row>
    <row r="90" spans="1:20" ht="21.75" customHeight="1" thickBot="1" x14ac:dyDescent="0.3">
      <c r="A90" s="101" t="s">
        <v>187</v>
      </c>
      <c r="B90" s="102"/>
      <c r="C90" s="103"/>
      <c r="D90" s="103"/>
      <c r="E90" s="103"/>
      <c r="F90" s="103"/>
      <c r="G90" s="100">
        <f>SUM(G10:G89)</f>
        <v>0</v>
      </c>
      <c r="H90" s="100">
        <f t="shared" ref="H90:S90" si="0">SUM(H10:H89)</f>
        <v>0</v>
      </c>
      <c r="I90" s="100">
        <f t="shared" si="0"/>
        <v>0</v>
      </c>
      <c r="J90" s="100">
        <f t="shared" si="0"/>
        <v>0</v>
      </c>
      <c r="K90" s="100">
        <f t="shared" si="0"/>
        <v>0</v>
      </c>
      <c r="L90" s="100">
        <f t="shared" si="0"/>
        <v>0</v>
      </c>
      <c r="M90" s="100">
        <f t="shared" si="0"/>
        <v>0</v>
      </c>
      <c r="N90" s="100">
        <f t="shared" si="0"/>
        <v>0</v>
      </c>
      <c r="O90" s="100">
        <f t="shared" si="0"/>
        <v>0</v>
      </c>
      <c r="P90" s="100">
        <f t="shared" si="0"/>
        <v>0</v>
      </c>
      <c r="Q90" s="100">
        <f t="shared" si="0"/>
        <v>0</v>
      </c>
      <c r="R90" s="100">
        <f t="shared" si="0"/>
        <v>0</v>
      </c>
      <c r="S90" s="100">
        <f t="shared" si="0"/>
        <v>0</v>
      </c>
      <c r="T90" s="85"/>
    </row>
    <row r="91" spans="1:20" ht="21.75" customHeight="1" x14ac:dyDescent="0.25"/>
    <row r="92" spans="1:20" ht="21.75" customHeight="1" x14ac:dyDescent="0.25">
      <c r="A92" s="25">
        <v>45307</v>
      </c>
    </row>
  </sheetData>
  <mergeCells count="15">
    <mergeCell ref="A7:F7"/>
    <mergeCell ref="G7:S7"/>
    <mergeCell ref="B3:D3"/>
    <mergeCell ref="I3:P3"/>
    <mergeCell ref="B4:D4"/>
    <mergeCell ref="I4:P4"/>
    <mergeCell ref="A6:Q6"/>
    <mergeCell ref="G8:S8"/>
    <mergeCell ref="T8:T9"/>
    <mergeCell ref="A8:A9"/>
    <mergeCell ref="B8:B9"/>
    <mergeCell ref="C8:C9"/>
    <mergeCell ref="D8:D9"/>
    <mergeCell ref="E8:E9"/>
    <mergeCell ref="F8:F9"/>
  </mergeCells>
  <conditionalFormatting sqref="G10:S90">
    <cfRule type="cellIs" dxfId="4" priority="1" operator="greater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Planilha1!$B$4:$B$27</xm:f>
          </x14:formula1>
          <xm:sqref>I4:P4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9"/>
  <sheetViews>
    <sheetView showGridLines="0" zoomScale="60" zoomScaleNormal="60" workbookViewId="0">
      <pane xSplit="1" topLeftCell="B1" activePane="topRight" state="frozen"/>
      <selection pane="topRight" activeCell="F18" sqref="F18"/>
    </sheetView>
  </sheetViews>
  <sheetFormatPr defaultColWidth="37.5703125" defaultRowHeight="12.75" x14ac:dyDescent="0.25"/>
  <cols>
    <col min="1" max="1" width="16.140625" style="7" customWidth="1"/>
    <col min="2" max="2" width="83.85546875" style="1" bestFit="1" customWidth="1"/>
    <col min="3" max="3" width="37.5703125" style="7" customWidth="1"/>
    <col min="4" max="4" width="48.42578125" style="7" bestFit="1" customWidth="1"/>
    <col min="5" max="17" width="15.7109375" style="7" customWidth="1"/>
    <col min="18" max="18" width="56.7109375" style="7" customWidth="1"/>
    <col min="19" max="16384" width="37.5703125" style="7"/>
  </cols>
  <sheetData>
    <row r="1" spans="1:18" ht="64.5" customHeight="1" x14ac:dyDescent="0.25">
      <c r="M1" s="6"/>
      <c r="N1" s="6"/>
    </row>
    <row r="3" spans="1:18" ht="22.5" customHeight="1" x14ac:dyDescent="0.25">
      <c r="A3" s="4" t="s">
        <v>0</v>
      </c>
      <c r="B3" s="148" t="str">
        <f>VLOOKUP(F4,Planilha1!B4:E27,3,0)</f>
        <v>2 - BH - NOVA SUIÇA (NS) - CI</v>
      </c>
      <c r="C3" s="148"/>
      <c r="D3" s="148"/>
      <c r="E3" s="45"/>
      <c r="F3" s="148" t="str">
        <f>VLOOKUP(F4,Planilha1!B4:E27,2,0)</f>
        <v>COORDENAÇÃO DE DESENVOLVIMENTO DA INFRAESTRUTURA DE PESQUISA - NS (11.52.11)</v>
      </c>
      <c r="G3" s="148"/>
      <c r="H3" s="148"/>
      <c r="I3" s="148"/>
      <c r="J3" s="148"/>
      <c r="K3" s="148"/>
      <c r="L3" s="148"/>
      <c r="M3" s="148"/>
    </row>
    <row r="4" spans="1:18" ht="22.5" customHeight="1" x14ac:dyDescent="0.25">
      <c r="A4" s="4" t="s">
        <v>1</v>
      </c>
      <c r="B4" s="148" t="str">
        <f>VLOOKUP(F4,Planilha1!B4:E27,4,0)</f>
        <v>JÉSSICA OLIVEIRA SILVA</v>
      </c>
      <c r="C4" s="148"/>
      <c r="D4" s="148"/>
      <c r="E4" s="45"/>
      <c r="F4" s="148" t="s">
        <v>103</v>
      </c>
      <c r="G4" s="148"/>
      <c r="H4" s="148"/>
      <c r="I4" s="148"/>
      <c r="J4" s="148"/>
      <c r="K4" s="148"/>
      <c r="L4" s="148"/>
      <c r="M4" s="148"/>
    </row>
    <row r="5" spans="1:18" x14ac:dyDescent="0.25">
      <c r="A5" s="32"/>
      <c r="B5" s="33"/>
      <c r="C5" s="32"/>
      <c r="D5" s="34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8" ht="19.5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32"/>
      <c r="Q6" s="32"/>
    </row>
    <row r="7" spans="1:18" ht="16.5" thickBot="1" x14ac:dyDescent="0.3">
      <c r="A7" s="178" t="s">
        <v>185</v>
      </c>
      <c r="B7" s="179"/>
      <c r="C7" s="179"/>
      <c r="D7" s="179"/>
      <c r="E7" s="178" t="s">
        <v>194</v>
      </c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4"/>
      <c r="R7" s="130"/>
    </row>
    <row r="8" spans="1:18" ht="12.75" customHeight="1" x14ac:dyDescent="0.25">
      <c r="A8" s="153" t="s">
        <v>4</v>
      </c>
      <c r="B8" s="155" t="s">
        <v>5</v>
      </c>
      <c r="C8" s="155" t="s">
        <v>6</v>
      </c>
      <c r="D8" s="157" t="s">
        <v>7</v>
      </c>
      <c r="E8" s="180" t="s">
        <v>105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2"/>
      <c r="R8" s="183" t="s">
        <v>22</v>
      </c>
    </row>
    <row r="9" spans="1:18" x14ac:dyDescent="0.25">
      <c r="A9" s="154"/>
      <c r="B9" s="156"/>
      <c r="C9" s="156"/>
      <c r="D9" s="158"/>
      <c r="E9" s="119">
        <v>45627</v>
      </c>
      <c r="F9" s="31" t="s">
        <v>10</v>
      </c>
      <c r="G9" s="31" t="s">
        <v>11</v>
      </c>
      <c r="H9" s="31" t="s">
        <v>12</v>
      </c>
      <c r="I9" s="31" t="s">
        <v>13</v>
      </c>
      <c r="J9" s="31" t="s">
        <v>14</v>
      </c>
      <c r="K9" s="31" t="s">
        <v>15</v>
      </c>
      <c r="L9" s="31" t="s">
        <v>16</v>
      </c>
      <c r="M9" s="31" t="s">
        <v>17</v>
      </c>
      <c r="N9" s="31" t="s">
        <v>18</v>
      </c>
      <c r="O9" s="31" t="s">
        <v>19</v>
      </c>
      <c r="P9" s="31" t="s">
        <v>20</v>
      </c>
      <c r="Q9" s="120" t="s">
        <v>21</v>
      </c>
      <c r="R9" s="183"/>
    </row>
    <row r="10" spans="1:18" ht="30" customHeight="1" x14ac:dyDescent="0.25">
      <c r="A10" s="10" t="s">
        <v>103</v>
      </c>
      <c r="B10" s="10" t="s">
        <v>101</v>
      </c>
      <c r="C10" s="10" t="s">
        <v>100</v>
      </c>
      <c r="D10" s="77" t="s">
        <v>102</v>
      </c>
      <c r="E10" s="67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31"/>
      <c r="R10" s="62"/>
    </row>
    <row r="11" spans="1:18" ht="30" customHeight="1" x14ac:dyDescent="0.25">
      <c r="A11" s="10" t="s">
        <v>159</v>
      </c>
      <c r="B11" s="10" t="s">
        <v>154</v>
      </c>
      <c r="C11" s="10" t="s">
        <v>100</v>
      </c>
      <c r="D11" s="77" t="s">
        <v>155</v>
      </c>
      <c r="E11" s="67">
        <f>[1]TOTAL!G90</f>
        <v>9.8500000000000014</v>
      </c>
      <c r="F11" s="37">
        <f>[1]TOTAL!H90</f>
        <v>9.8500000000000014</v>
      </c>
      <c r="G11" s="37">
        <f>[1]TOTAL!I90</f>
        <v>0</v>
      </c>
      <c r="H11" s="37">
        <f>[1]TOTAL!J90</f>
        <v>0</v>
      </c>
      <c r="I11" s="37">
        <f>[1]TOTAL!K90</f>
        <v>0</v>
      </c>
      <c r="J11" s="37">
        <f>[1]TOTAL!L90</f>
        <v>0</v>
      </c>
      <c r="K11" s="37">
        <f>[1]TOTAL!M90</f>
        <v>0</v>
      </c>
      <c r="L11" s="37">
        <f>[1]TOTAL!N90</f>
        <v>0</v>
      </c>
      <c r="M11" s="37">
        <f>[1]TOTAL!O90</f>
        <v>0</v>
      </c>
      <c r="N11" s="37">
        <f>[1]TOTAL!P90</f>
        <v>0</v>
      </c>
      <c r="O11" s="37">
        <f>[1]TOTAL!Q90</f>
        <v>0</v>
      </c>
      <c r="P11" s="37">
        <f>[1]TOTAL!R90</f>
        <v>0</v>
      </c>
      <c r="Q11" s="68">
        <f>[1]TOTAL!S90</f>
        <v>0</v>
      </c>
      <c r="R11" s="62"/>
    </row>
    <row r="12" spans="1:18" ht="30" customHeight="1" x14ac:dyDescent="0.25">
      <c r="A12" s="10" t="s">
        <v>161</v>
      </c>
      <c r="B12" s="10" t="s">
        <v>160</v>
      </c>
      <c r="C12" s="10" t="s">
        <v>125</v>
      </c>
      <c r="D12" s="77" t="s">
        <v>162</v>
      </c>
      <c r="E12" s="67">
        <f>[23]TOTAL!G90</f>
        <v>0</v>
      </c>
      <c r="F12" s="37">
        <f>[23]TOTAL!H90</f>
        <v>0</v>
      </c>
      <c r="G12" s="37">
        <f>[23]TOTAL!I90</f>
        <v>0</v>
      </c>
      <c r="H12" s="37">
        <f>[23]TOTAL!J90</f>
        <v>0</v>
      </c>
      <c r="I12" s="37">
        <f>[23]TOTAL!K90</f>
        <v>0</v>
      </c>
      <c r="J12" s="37">
        <f>[23]TOTAL!L90</f>
        <v>0</v>
      </c>
      <c r="K12" s="37">
        <f>[23]TOTAL!M90</f>
        <v>0</v>
      </c>
      <c r="L12" s="37">
        <f>[23]TOTAL!N90</f>
        <v>0</v>
      </c>
      <c r="M12" s="37">
        <f>[23]TOTAL!O90</f>
        <v>0</v>
      </c>
      <c r="N12" s="37">
        <f>[23]TOTAL!P90</f>
        <v>0</v>
      </c>
      <c r="O12" s="37">
        <f>[23]TOTAL!Q90</f>
        <v>0</v>
      </c>
      <c r="P12" s="37">
        <f>[23]TOTAL!R90</f>
        <v>0</v>
      </c>
      <c r="Q12" s="68">
        <f>[23]TOTAL!S90</f>
        <v>0</v>
      </c>
      <c r="R12" s="63"/>
    </row>
    <row r="13" spans="1:18" ht="30" customHeight="1" x14ac:dyDescent="0.25">
      <c r="A13" s="10" t="s">
        <v>163</v>
      </c>
      <c r="B13" s="10" t="s">
        <v>117</v>
      </c>
      <c r="C13" s="10" t="s">
        <v>100</v>
      </c>
      <c r="D13" s="77" t="s">
        <v>118</v>
      </c>
      <c r="E13" s="67">
        <f>[2]TOTAL!G90</f>
        <v>19.100000000000001</v>
      </c>
      <c r="F13" s="37">
        <f>[2]TOTAL!H90</f>
        <v>19.09</v>
      </c>
      <c r="G13" s="37">
        <f>[2]TOTAL!I90</f>
        <v>0</v>
      </c>
      <c r="H13" s="37">
        <f>[2]TOTAL!J90</f>
        <v>0</v>
      </c>
      <c r="I13" s="37">
        <f>[2]TOTAL!K90</f>
        <v>0</v>
      </c>
      <c r="J13" s="37">
        <f>[2]TOTAL!L90</f>
        <v>0</v>
      </c>
      <c r="K13" s="37">
        <f>[2]TOTAL!M90</f>
        <v>0</v>
      </c>
      <c r="L13" s="37">
        <f>[2]TOTAL!N90</f>
        <v>0</v>
      </c>
      <c r="M13" s="37">
        <f>[2]TOTAL!O90</f>
        <v>0</v>
      </c>
      <c r="N13" s="37">
        <f>[2]TOTAL!P90</f>
        <v>0</v>
      </c>
      <c r="O13" s="37">
        <f>[2]TOTAL!Q90</f>
        <v>0</v>
      </c>
      <c r="P13" s="37">
        <f>[2]TOTAL!R90</f>
        <v>0</v>
      </c>
      <c r="Q13" s="68">
        <f>[2]TOTAL!S90</f>
        <v>0</v>
      </c>
      <c r="R13" s="62"/>
    </row>
    <row r="14" spans="1:18" ht="30" customHeight="1" x14ac:dyDescent="0.25">
      <c r="A14" s="10" t="s">
        <v>164</v>
      </c>
      <c r="B14" s="10" t="s">
        <v>152</v>
      </c>
      <c r="C14" s="10" t="s">
        <v>119</v>
      </c>
      <c r="D14" s="77" t="s">
        <v>153</v>
      </c>
      <c r="E14" s="67">
        <f>[3]TOTAL!G90</f>
        <v>34.137</v>
      </c>
      <c r="F14" s="37">
        <f>[3]TOTAL!H90</f>
        <v>34.085999999999991</v>
      </c>
      <c r="G14" s="37">
        <f>[3]TOTAL!I90</f>
        <v>0</v>
      </c>
      <c r="H14" s="37">
        <f>[3]TOTAL!J90</f>
        <v>0</v>
      </c>
      <c r="I14" s="37">
        <f>[3]TOTAL!K90</f>
        <v>0</v>
      </c>
      <c r="J14" s="37">
        <f>[3]TOTAL!L90</f>
        <v>0</v>
      </c>
      <c r="K14" s="37">
        <f>[3]TOTAL!M90</f>
        <v>0</v>
      </c>
      <c r="L14" s="37">
        <f>[3]TOTAL!N90</f>
        <v>0</v>
      </c>
      <c r="M14" s="37">
        <f>[3]TOTAL!O90</f>
        <v>0</v>
      </c>
      <c r="N14" s="37">
        <f>[3]TOTAL!P90</f>
        <v>0</v>
      </c>
      <c r="O14" s="37">
        <f>[3]TOTAL!Q90</f>
        <v>0</v>
      </c>
      <c r="P14" s="37">
        <f>[3]TOTAL!R90</f>
        <v>0</v>
      </c>
      <c r="Q14" s="68">
        <f>[3]TOTAL!S90</f>
        <v>0</v>
      </c>
      <c r="R14" s="62"/>
    </row>
    <row r="15" spans="1:18" ht="30" customHeight="1" x14ac:dyDescent="0.25">
      <c r="A15" s="10" t="s">
        <v>165</v>
      </c>
      <c r="B15" s="10" t="s">
        <v>122</v>
      </c>
      <c r="C15" s="10" t="s">
        <v>112</v>
      </c>
      <c r="D15" s="77" t="s">
        <v>123</v>
      </c>
      <c r="E15" s="67">
        <f>[4]TOTAL!G90</f>
        <v>5.0040000000000004</v>
      </c>
      <c r="F15" s="37">
        <f>[4]TOTAL!H90</f>
        <v>5.0040000000000004</v>
      </c>
      <c r="G15" s="37">
        <f>[4]TOTAL!I90</f>
        <v>0</v>
      </c>
      <c r="H15" s="37">
        <f>[4]TOTAL!J90</f>
        <v>0</v>
      </c>
      <c r="I15" s="37">
        <f>[4]TOTAL!K90</f>
        <v>0</v>
      </c>
      <c r="J15" s="37">
        <f>[4]TOTAL!L90</f>
        <v>0</v>
      </c>
      <c r="K15" s="37">
        <f>[4]TOTAL!M90</f>
        <v>0</v>
      </c>
      <c r="L15" s="37">
        <f>[4]TOTAL!N90</f>
        <v>0</v>
      </c>
      <c r="M15" s="37">
        <f>[4]TOTAL!O90</f>
        <v>0</v>
      </c>
      <c r="N15" s="37">
        <f>[4]TOTAL!P90</f>
        <v>0</v>
      </c>
      <c r="O15" s="37">
        <f>[4]TOTAL!Q90</f>
        <v>0</v>
      </c>
      <c r="P15" s="37">
        <f>[4]TOTAL!R90</f>
        <v>0</v>
      </c>
      <c r="Q15" s="68">
        <f>[4]TOTAL!S90</f>
        <v>0</v>
      </c>
      <c r="R15" s="62"/>
    </row>
    <row r="16" spans="1:18" ht="30" customHeight="1" x14ac:dyDescent="0.25">
      <c r="A16" s="10" t="s">
        <v>166</v>
      </c>
      <c r="B16" s="10" t="s">
        <v>147</v>
      </c>
      <c r="C16" s="10" t="s">
        <v>129</v>
      </c>
      <c r="D16" s="77" t="s">
        <v>148</v>
      </c>
      <c r="E16" s="67">
        <f>[5]TOTAL!G90</f>
        <v>1.2</v>
      </c>
      <c r="F16" s="37">
        <f>[5]TOTAL!H90</f>
        <v>1</v>
      </c>
      <c r="G16" s="37">
        <f>[5]TOTAL!I90</f>
        <v>0</v>
      </c>
      <c r="H16" s="37">
        <f>[5]TOTAL!J90</f>
        <v>0</v>
      </c>
      <c r="I16" s="37">
        <f>[5]TOTAL!K90</f>
        <v>0</v>
      </c>
      <c r="J16" s="37">
        <f>[5]TOTAL!L90</f>
        <v>0</v>
      </c>
      <c r="K16" s="37">
        <f>[5]TOTAL!M90</f>
        <v>0</v>
      </c>
      <c r="L16" s="37">
        <f>[5]TOTAL!N90</f>
        <v>0</v>
      </c>
      <c r="M16" s="37">
        <f>[5]TOTAL!O90</f>
        <v>0</v>
      </c>
      <c r="N16" s="37">
        <f>[5]TOTAL!P90</f>
        <v>0</v>
      </c>
      <c r="O16" s="37">
        <f>[5]TOTAL!Q90</f>
        <v>0</v>
      </c>
      <c r="P16" s="37">
        <f>[5]TOTAL!R90</f>
        <v>0</v>
      </c>
      <c r="Q16" s="68">
        <f>[5]TOTAL!S90</f>
        <v>0</v>
      </c>
      <c r="R16" s="62"/>
    </row>
    <row r="17" spans="1:18" ht="30" customHeight="1" x14ac:dyDescent="0.25">
      <c r="A17" s="10" t="s">
        <v>167</v>
      </c>
      <c r="B17" s="10" t="s">
        <v>140</v>
      </c>
      <c r="C17" s="10" t="s">
        <v>115</v>
      </c>
      <c r="D17" s="77" t="s">
        <v>141</v>
      </c>
      <c r="E17" s="67">
        <f>[6]TOTAL!G90</f>
        <v>0.03</v>
      </c>
      <c r="F17" s="37">
        <f>[6]TOTAL!H90</f>
        <v>0.03</v>
      </c>
      <c r="G17" s="37">
        <f>[6]TOTAL!I90</f>
        <v>0</v>
      </c>
      <c r="H17" s="37">
        <f>[6]TOTAL!J90</f>
        <v>0</v>
      </c>
      <c r="I17" s="37">
        <f>[6]TOTAL!K90</f>
        <v>0</v>
      </c>
      <c r="J17" s="37">
        <f>[6]TOTAL!L90</f>
        <v>0</v>
      </c>
      <c r="K17" s="37">
        <f>[6]TOTAL!M90</f>
        <v>0</v>
      </c>
      <c r="L17" s="37">
        <f>[6]TOTAL!N90</f>
        <v>0</v>
      </c>
      <c r="M17" s="37">
        <f>[6]TOTAL!O90</f>
        <v>0</v>
      </c>
      <c r="N17" s="37">
        <f>[6]TOTAL!P90</f>
        <v>0</v>
      </c>
      <c r="O17" s="37">
        <f>[6]TOTAL!Q90</f>
        <v>0</v>
      </c>
      <c r="P17" s="37">
        <f>[6]TOTAL!R90</f>
        <v>0</v>
      </c>
      <c r="Q17" s="68">
        <f>[6]TOTAL!S90</f>
        <v>0</v>
      </c>
      <c r="R17" s="62"/>
    </row>
    <row r="18" spans="1:18" ht="30" customHeight="1" x14ac:dyDescent="0.25">
      <c r="A18" s="10" t="s">
        <v>168</v>
      </c>
      <c r="B18" s="10" t="s">
        <v>110</v>
      </c>
      <c r="C18" s="10" t="s">
        <v>100</v>
      </c>
      <c r="D18" s="77" t="s">
        <v>169</v>
      </c>
      <c r="E18" s="67">
        <f>[7]TOTAL!G90</f>
        <v>67.939999999999984</v>
      </c>
      <c r="F18" s="37">
        <f>[7]TOTAL!H90</f>
        <v>66.989999999999995</v>
      </c>
      <c r="G18" s="37">
        <f>[7]TOTAL!I90</f>
        <v>0</v>
      </c>
      <c r="H18" s="37">
        <f>[7]TOTAL!J90</f>
        <v>0</v>
      </c>
      <c r="I18" s="37">
        <f>[7]TOTAL!K90</f>
        <v>0</v>
      </c>
      <c r="J18" s="37">
        <f>[7]TOTAL!L90</f>
        <v>0</v>
      </c>
      <c r="K18" s="37">
        <f>[7]TOTAL!M90</f>
        <v>0</v>
      </c>
      <c r="L18" s="37">
        <f>[7]TOTAL!N90</f>
        <v>0</v>
      </c>
      <c r="M18" s="37">
        <f>[7]TOTAL!O90</f>
        <v>0</v>
      </c>
      <c r="N18" s="37">
        <f>[7]TOTAL!P90</f>
        <v>0</v>
      </c>
      <c r="O18" s="37">
        <f>[7]TOTAL!Q90</f>
        <v>0</v>
      </c>
      <c r="P18" s="37">
        <f>[7]TOTAL!R90</f>
        <v>0</v>
      </c>
      <c r="Q18" s="68">
        <f>[7]TOTAL!S90</f>
        <v>0</v>
      </c>
      <c r="R18" s="62"/>
    </row>
    <row r="19" spans="1:18" ht="30" customHeight="1" x14ac:dyDescent="0.25">
      <c r="A19" s="10" t="s">
        <v>170</v>
      </c>
      <c r="B19" s="10" t="s">
        <v>186</v>
      </c>
      <c r="C19" s="10" t="s">
        <v>129</v>
      </c>
      <c r="D19" s="77" t="s">
        <v>128</v>
      </c>
      <c r="E19" s="67">
        <f>[8]TOTAL!G90</f>
        <v>44</v>
      </c>
      <c r="F19" s="37">
        <f>[8]TOTAL!H90</f>
        <v>44</v>
      </c>
      <c r="G19" s="37">
        <f>[8]TOTAL!I90</f>
        <v>0</v>
      </c>
      <c r="H19" s="37">
        <f>[8]TOTAL!J90</f>
        <v>0</v>
      </c>
      <c r="I19" s="37">
        <f>[8]TOTAL!K90</f>
        <v>0</v>
      </c>
      <c r="J19" s="37">
        <f>[8]TOTAL!L90</f>
        <v>0</v>
      </c>
      <c r="K19" s="37">
        <f>[8]TOTAL!M90</f>
        <v>0</v>
      </c>
      <c r="L19" s="37">
        <f>[8]TOTAL!N90</f>
        <v>0</v>
      </c>
      <c r="M19" s="37">
        <f>[8]TOTAL!O90</f>
        <v>0</v>
      </c>
      <c r="N19" s="37">
        <f>[8]TOTAL!P90</f>
        <v>0</v>
      </c>
      <c r="O19" s="37">
        <f>[8]TOTAL!Q90</f>
        <v>0</v>
      </c>
      <c r="P19" s="37">
        <f>[8]TOTAL!R90</f>
        <v>0</v>
      </c>
      <c r="Q19" s="68">
        <f>[8]TOTAL!S90</f>
        <v>0</v>
      </c>
      <c r="R19" s="62"/>
    </row>
    <row r="20" spans="1:18" ht="30" customHeight="1" x14ac:dyDescent="0.25">
      <c r="A20" s="10" t="s">
        <v>171</v>
      </c>
      <c r="B20" s="10" t="s">
        <v>127</v>
      </c>
      <c r="C20" s="10" t="s">
        <v>100</v>
      </c>
      <c r="D20" s="77" t="s">
        <v>128</v>
      </c>
      <c r="E20" s="67">
        <f>[9]TOTAL!G90</f>
        <v>353.02100000000002</v>
      </c>
      <c r="F20" s="37">
        <f>[9]TOTAL!H90</f>
        <v>324.94899999999996</v>
      </c>
      <c r="G20" s="37">
        <f>[9]TOTAL!I90</f>
        <v>0</v>
      </c>
      <c r="H20" s="37">
        <f>[9]TOTAL!J90</f>
        <v>0</v>
      </c>
      <c r="I20" s="37">
        <f>[9]TOTAL!K90</f>
        <v>0</v>
      </c>
      <c r="J20" s="37">
        <f>[9]TOTAL!L90</f>
        <v>0</v>
      </c>
      <c r="K20" s="37">
        <f>[9]TOTAL!M90</f>
        <v>0</v>
      </c>
      <c r="L20" s="37">
        <f>[9]TOTAL!N90</f>
        <v>0</v>
      </c>
      <c r="M20" s="37">
        <f>[9]TOTAL!O90</f>
        <v>0</v>
      </c>
      <c r="N20" s="37">
        <f>[9]TOTAL!P90</f>
        <v>0</v>
      </c>
      <c r="O20" s="37">
        <f>[9]TOTAL!Q90</f>
        <v>0</v>
      </c>
      <c r="P20" s="37">
        <f>[9]TOTAL!R90</f>
        <v>0</v>
      </c>
      <c r="Q20" s="68">
        <f>[9]TOTAL!S90</f>
        <v>0</v>
      </c>
      <c r="R20" s="62"/>
    </row>
    <row r="21" spans="1:18" ht="30" customHeight="1" x14ac:dyDescent="0.25">
      <c r="A21" s="10" t="s">
        <v>172</v>
      </c>
      <c r="B21" s="10" t="s">
        <v>142</v>
      </c>
      <c r="C21" s="10" t="s">
        <v>100</v>
      </c>
      <c r="D21" s="77" t="s">
        <v>143</v>
      </c>
      <c r="E21" s="67">
        <f>[10]TOTAL!G90</f>
        <v>24.95</v>
      </c>
      <c r="F21" s="37">
        <f>[10]TOTAL!H90</f>
        <v>24.95</v>
      </c>
      <c r="G21" s="37">
        <f>[10]TOTAL!I90</f>
        <v>0</v>
      </c>
      <c r="H21" s="37">
        <f>[10]TOTAL!J90</f>
        <v>0</v>
      </c>
      <c r="I21" s="37">
        <f>[10]TOTAL!K90</f>
        <v>0</v>
      </c>
      <c r="J21" s="37">
        <f>[10]TOTAL!L90</f>
        <v>0</v>
      </c>
      <c r="K21" s="37">
        <f>[10]TOTAL!M90</f>
        <v>0</v>
      </c>
      <c r="L21" s="37">
        <f>[10]TOTAL!N90</f>
        <v>0</v>
      </c>
      <c r="M21" s="37">
        <f>[10]TOTAL!O90</f>
        <v>0</v>
      </c>
      <c r="N21" s="37">
        <f>[10]TOTAL!P90</f>
        <v>0</v>
      </c>
      <c r="O21" s="37">
        <f>[10]TOTAL!Q90</f>
        <v>0</v>
      </c>
      <c r="P21" s="37">
        <f>[10]TOTAL!R90</f>
        <v>0</v>
      </c>
      <c r="Q21" s="68">
        <f>[10]TOTAL!S90</f>
        <v>0</v>
      </c>
      <c r="R21" s="63"/>
    </row>
    <row r="22" spans="1:18" ht="30" customHeight="1" x14ac:dyDescent="0.25">
      <c r="A22" s="10" t="s">
        <v>173</v>
      </c>
      <c r="B22" s="10" t="s">
        <v>120</v>
      </c>
      <c r="C22" s="10" t="s">
        <v>115</v>
      </c>
      <c r="D22" s="77" t="s">
        <v>121</v>
      </c>
      <c r="E22" s="67">
        <f>[11]TOTAL!G90</f>
        <v>24.821999999999996</v>
      </c>
      <c r="F22" s="37">
        <f>[11]TOTAL!H90</f>
        <v>24.821999999999996</v>
      </c>
      <c r="G22" s="37">
        <f>[11]TOTAL!I90</f>
        <v>0</v>
      </c>
      <c r="H22" s="37">
        <f>[11]TOTAL!J90</f>
        <v>0</v>
      </c>
      <c r="I22" s="37">
        <f>[11]TOTAL!K90</f>
        <v>0</v>
      </c>
      <c r="J22" s="37">
        <f>[11]TOTAL!L90</f>
        <v>0</v>
      </c>
      <c r="K22" s="37">
        <f>[11]TOTAL!M90</f>
        <v>0</v>
      </c>
      <c r="L22" s="37">
        <f>[11]TOTAL!N90</f>
        <v>0</v>
      </c>
      <c r="M22" s="37">
        <f>[11]TOTAL!O90</f>
        <v>0</v>
      </c>
      <c r="N22" s="37">
        <f>[11]TOTAL!P90</f>
        <v>0</v>
      </c>
      <c r="O22" s="37">
        <f>[11]TOTAL!Q90</f>
        <v>0</v>
      </c>
      <c r="P22" s="37">
        <f>[11]TOTAL!R90</f>
        <v>0</v>
      </c>
      <c r="Q22" s="68">
        <f>[11]TOTAL!S90</f>
        <v>0</v>
      </c>
      <c r="R22" s="62"/>
    </row>
    <row r="23" spans="1:18" ht="30" customHeight="1" x14ac:dyDescent="0.25">
      <c r="A23" s="10" t="s">
        <v>174</v>
      </c>
      <c r="B23" s="10" t="s">
        <v>111</v>
      </c>
      <c r="C23" s="10" t="s">
        <v>112</v>
      </c>
      <c r="D23" s="77" t="s">
        <v>113</v>
      </c>
      <c r="E23" s="67">
        <f>[12]TOTAL!G90</f>
        <v>10.6</v>
      </c>
      <c r="F23" s="37">
        <f>[12]TOTAL!H90</f>
        <v>10.6</v>
      </c>
      <c r="G23" s="37">
        <f>[12]TOTAL!I90</f>
        <v>0</v>
      </c>
      <c r="H23" s="37">
        <f>[12]TOTAL!J90</f>
        <v>0</v>
      </c>
      <c r="I23" s="37">
        <f>[12]TOTAL!K90</f>
        <v>0</v>
      </c>
      <c r="J23" s="37">
        <f>[12]TOTAL!L90</f>
        <v>0</v>
      </c>
      <c r="K23" s="37">
        <f>[12]TOTAL!M90</f>
        <v>0</v>
      </c>
      <c r="L23" s="37">
        <f>[12]TOTAL!N90</f>
        <v>0</v>
      </c>
      <c r="M23" s="37">
        <f>[12]TOTAL!O90</f>
        <v>0</v>
      </c>
      <c r="N23" s="37">
        <f>[12]TOTAL!P90</f>
        <v>0</v>
      </c>
      <c r="O23" s="37">
        <f>[12]TOTAL!Q90</f>
        <v>0</v>
      </c>
      <c r="P23" s="37">
        <f>[12]TOTAL!R90</f>
        <v>0</v>
      </c>
      <c r="Q23" s="68">
        <f>[12]TOTAL!S90</f>
        <v>0</v>
      </c>
      <c r="R23" s="62"/>
    </row>
    <row r="24" spans="1:18" ht="30" customHeight="1" x14ac:dyDescent="0.25">
      <c r="A24" s="10" t="s">
        <v>175</v>
      </c>
      <c r="B24" s="10" t="s">
        <v>107</v>
      </c>
      <c r="C24" s="10" t="s">
        <v>108</v>
      </c>
      <c r="D24" s="77" t="s">
        <v>109</v>
      </c>
      <c r="E24" s="67">
        <f>[13]TOTAL!G90</f>
        <v>15.750000000000002</v>
      </c>
      <c r="F24" s="37">
        <f>[13]TOTAL!H90</f>
        <v>15.750000000000002</v>
      </c>
      <c r="G24" s="37">
        <f>[13]TOTAL!I90</f>
        <v>0</v>
      </c>
      <c r="H24" s="37">
        <f>[13]TOTAL!J90</f>
        <v>0</v>
      </c>
      <c r="I24" s="37">
        <f>[13]TOTAL!K90</f>
        <v>0</v>
      </c>
      <c r="J24" s="37">
        <f>[13]TOTAL!L90</f>
        <v>0</v>
      </c>
      <c r="K24" s="37">
        <f>[13]TOTAL!M90</f>
        <v>0</v>
      </c>
      <c r="L24" s="37">
        <f>[13]TOTAL!N90</f>
        <v>0</v>
      </c>
      <c r="M24" s="37">
        <f>[13]TOTAL!O90</f>
        <v>0</v>
      </c>
      <c r="N24" s="37">
        <f>[13]TOTAL!P90</f>
        <v>0</v>
      </c>
      <c r="O24" s="37">
        <f>[13]TOTAL!Q90</f>
        <v>0</v>
      </c>
      <c r="P24" s="37">
        <f>[13]TOTAL!R90</f>
        <v>0</v>
      </c>
      <c r="Q24" s="68">
        <f>[13]TOTAL!S90</f>
        <v>0</v>
      </c>
      <c r="R24" s="63"/>
    </row>
    <row r="25" spans="1:18" ht="30" customHeight="1" x14ac:dyDescent="0.25">
      <c r="A25" s="10" t="s">
        <v>176</v>
      </c>
      <c r="B25" s="10" t="s">
        <v>149</v>
      </c>
      <c r="C25" s="10" t="s">
        <v>150</v>
      </c>
      <c r="D25" s="77" t="s">
        <v>151</v>
      </c>
      <c r="E25" s="67">
        <f>[14]TOTAL!G90</f>
        <v>10.6</v>
      </c>
      <c r="F25" s="37">
        <f>[14]TOTAL!H90</f>
        <v>10.6</v>
      </c>
      <c r="G25" s="37">
        <f>[14]TOTAL!I90</f>
        <v>0</v>
      </c>
      <c r="H25" s="37">
        <f>[14]TOTAL!J90</f>
        <v>0</v>
      </c>
      <c r="I25" s="37">
        <f>[14]TOTAL!K90</f>
        <v>0</v>
      </c>
      <c r="J25" s="37">
        <f>[14]TOTAL!L90</f>
        <v>0</v>
      </c>
      <c r="K25" s="37">
        <f>[14]TOTAL!M90</f>
        <v>0</v>
      </c>
      <c r="L25" s="37">
        <f>[14]TOTAL!N90</f>
        <v>0</v>
      </c>
      <c r="M25" s="37">
        <f>[14]TOTAL!O90</f>
        <v>0</v>
      </c>
      <c r="N25" s="37">
        <f>[14]TOTAL!P90</f>
        <v>0</v>
      </c>
      <c r="O25" s="37">
        <f>[14]TOTAL!Q90</f>
        <v>0</v>
      </c>
      <c r="P25" s="37">
        <f>[14]TOTAL!R90</f>
        <v>0</v>
      </c>
      <c r="Q25" s="68">
        <f>[14]TOTAL!S90</f>
        <v>0</v>
      </c>
      <c r="R25" s="62"/>
    </row>
    <row r="26" spans="1:18" ht="30" customHeight="1" x14ac:dyDescent="0.25">
      <c r="A26" s="10" t="s">
        <v>177</v>
      </c>
      <c r="B26" s="10" t="s">
        <v>124</v>
      </c>
      <c r="C26" s="10" t="s">
        <v>125</v>
      </c>
      <c r="D26" s="77" t="s">
        <v>126</v>
      </c>
      <c r="E26" s="67">
        <f>[15]TOTAL!G90</f>
        <v>17.43</v>
      </c>
      <c r="F26" s="37">
        <f>[15]TOTAL!H90</f>
        <v>17.43</v>
      </c>
      <c r="G26" s="37">
        <f>[15]TOTAL!I90</f>
        <v>0</v>
      </c>
      <c r="H26" s="37">
        <f>[15]TOTAL!J90</f>
        <v>0</v>
      </c>
      <c r="I26" s="37">
        <f>[15]TOTAL!K90</f>
        <v>0</v>
      </c>
      <c r="J26" s="37">
        <f>[15]TOTAL!L90</f>
        <v>0</v>
      </c>
      <c r="K26" s="37">
        <f>[15]TOTAL!M90</f>
        <v>0</v>
      </c>
      <c r="L26" s="37">
        <f>[15]TOTAL!N90</f>
        <v>0</v>
      </c>
      <c r="M26" s="37">
        <f>[15]TOTAL!O90</f>
        <v>0</v>
      </c>
      <c r="N26" s="37">
        <f>[15]TOTAL!P90</f>
        <v>0</v>
      </c>
      <c r="O26" s="37">
        <f>[15]TOTAL!Q90</f>
        <v>0</v>
      </c>
      <c r="P26" s="37">
        <f>[15]TOTAL!R90</f>
        <v>0</v>
      </c>
      <c r="Q26" s="68">
        <f>[15]TOTAL!S90</f>
        <v>0</v>
      </c>
      <c r="R26" s="62"/>
    </row>
    <row r="27" spans="1:18" ht="30" customHeight="1" x14ac:dyDescent="0.25">
      <c r="A27" s="10" t="s">
        <v>178</v>
      </c>
      <c r="B27" s="10" t="s">
        <v>130</v>
      </c>
      <c r="C27" s="10" t="s">
        <v>131</v>
      </c>
      <c r="D27" s="77" t="s">
        <v>132</v>
      </c>
      <c r="E27" s="67">
        <f>[16]TOTAL!G90</f>
        <v>15.195</v>
      </c>
      <c r="F27" s="37">
        <f>[16]TOTAL!H90</f>
        <v>15.195</v>
      </c>
      <c r="G27" s="37">
        <f>[16]TOTAL!I90</f>
        <v>0</v>
      </c>
      <c r="H27" s="37">
        <f>[16]TOTAL!J90</f>
        <v>0</v>
      </c>
      <c r="I27" s="37">
        <f>[16]TOTAL!K90</f>
        <v>0</v>
      </c>
      <c r="J27" s="37">
        <f>[16]TOTAL!L90</f>
        <v>0</v>
      </c>
      <c r="K27" s="37">
        <f>[16]TOTAL!M90</f>
        <v>0</v>
      </c>
      <c r="L27" s="37">
        <f>[16]TOTAL!N90</f>
        <v>0</v>
      </c>
      <c r="M27" s="37">
        <f>[16]TOTAL!O90</f>
        <v>0</v>
      </c>
      <c r="N27" s="37">
        <f>[16]TOTAL!P90</f>
        <v>0</v>
      </c>
      <c r="O27" s="37">
        <f>[16]TOTAL!Q90</f>
        <v>0</v>
      </c>
      <c r="P27" s="37">
        <f>[16]TOTAL!R90</f>
        <v>0</v>
      </c>
      <c r="Q27" s="68">
        <f>[16]TOTAL!S90</f>
        <v>0</v>
      </c>
      <c r="R27" s="62"/>
    </row>
    <row r="28" spans="1:18" ht="30" customHeight="1" x14ac:dyDescent="0.25">
      <c r="A28" s="10" t="s">
        <v>179</v>
      </c>
      <c r="B28" s="10" t="s">
        <v>114</v>
      </c>
      <c r="C28" s="10" t="s">
        <v>115</v>
      </c>
      <c r="D28" s="77" t="s">
        <v>116</v>
      </c>
      <c r="E28" s="67">
        <f>[17]TOTAL!G90</f>
        <v>3.39</v>
      </c>
      <c r="F28" s="37">
        <f>[17]TOTAL!H90</f>
        <v>3.39</v>
      </c>
      <c r="G28" s="37">
        <f>[17]TOTAL!I90</f>
        <v>0</v>
      </c>
      <c r="H28" s="37">
        <f>[17]TOTAL!J90</f>
        <v>0</v>
      </c>
      <c r="I28" s="37">
        <f>[17]TOTAL!K90</f>
        <v>0</v>
      </c>
      <c r="J28" s="37">
        <f>[17]TOTAL!L90</f>
        <v>0</v>
      </c>
      <c r="K28" s="37">
        <f>[17]TOTAL!M90</f>
        <v>0</v>
      </c>
      <c r="L28" s="37">
        <f>[17]TOTAL!N90</f>
        <v>0</v>
      </c>
      <c r="M28" s="37">
        <f>[17]TOTAL!O90</f>
        <v>0</v>
      </c>
      <c r="N28" s="37">
        <f>[17]TOTAL!P90</f>
        <v>0</v>
      </c>
      <c r="O28" s="37">
        <f>[17]TOTAL!Q90</f>
        <v>0</v>
      </c>
      <c r="P28" s="37">
        <f>[17]TOTAL!R90</f>
        <v>0</v>
      </c>
      <c r="Q28" s="68">
        <f>[17]TOTAL!S90</f>
        <v>0</v>
      </c>
      <c r="R28" s="62"/>
    </row>
    <row r="29" spans="1:18" ht="30" customHeight="1" x14ac:dyDescent="0.25">
      <c r="A29" s="10" t="s">
        <v>180</v>
      </c>
      <c r="B29" s="10" t="s">
        <v>144</v>
      </c>
      <c r="C29" s="10" t="s">
        <v>145</v>
      </c>
      <c r="D29" s="77" t="s">
        <v>146</v>
      </c>
      <c r="E29" s="67">
        <f>[18]TOTAL!G90</f>
        <v>101.83199999999997</v>
      </c>
      <c r="F29" s="37">
        <f>[18]TOTAL!H90</f>
        <v>101.83199999999997</v>
      </c>
      <c r="G29" s="37">
        <f>[18]TOTAL!I90</f>
        <v>0</v>
      </c>
      <c r="H29" s="37">
        <f>[18]TOTAL!J90</f>
        <v>0</v>
      </c>
      <c r="I29" s="37">
        <f>[18]TOTAL!K90</f>
        <v>0</v>
      </c>
      <c r="J29" s="37">
        <f>[18]TOTAL!L90</f>
        <v>0</v>
      </c>
      <c r="K29" s="37">
        <f>[18]TOTAL!M90</f>
        <v>0</v>
      </c>
      <c r="L29" s="37">
        <f>[18]TOTAL!N90</f>
        <v>0</v>
      </c>
      <c r="M29" s="37">
        <f>[18]TOTAL!O90</f>
        <v>0</v>
      </c>
      <c r="N29" s="37">
        <f>[18]TOTAL!P90</f>
        <v>0</v>
      </c>
      <c r="O29" s="37">
        <f>[18]TOTAL!Q90</f>
        <v>0</v>
      </c>
      <c r="P29" s="37">
        <f>[18]TOTAL!R90</f>
        <v>0</v>
      </c>
      <c r="Q29" s="68">
        <f>[18]TOTAL!S90</f>
        <v>0</v>
      </c>
      <c r="R29" s="62"/>
    </row>
    <row r="30" spans="1:18" ht="30" customHeight="1" x14ac:dyDescent="0.25">
      <c r="A30" s="10" t="s">
        <v>181</v>
      </c>
      <c r="B30" s="10" t="s">
        <v>133</v>
      </c>
      <c r="C30" s="10" t="s">
        <v>129</v>
      </c>
      <c r="D30" s="77" t="s">
        <v>134</v>
      </c>
      <c r="E30" s="67">
        <f>[19]TOTAL!G90</f>
        <v>4.4000000000000004</v>
      </c>
      <c r="F30" s="37">
        <f>[19]TOTAL!H90</f>
        <v>4.4000000000000004</v>
      </c>
      <c r="G30" s="37">
        <f>[19]TOTAL!I90</f>
        <v>0</v>
      </c>
      <c r="H30" s="37">
        <f>[19]TOTAL!J90</f>
        <v>0</v>
      </c>
      <c r="I30" s="37">
        <f>[19]TOTAL!K90</f>
        <v>0</v>
      </c>
      <c r="J30" s="37">
        <f>[19]TOTAL!L90</f>
        <v>0</v>
      </c>
      <c r="K30" s="37">
        <f>[19]TOTAL!M90</f>
        <v>0</v>
      </c>
      <c r="L30" s="37">
        <f>[19]TOTAL!N90</f>
        <v>0</v>
      </c>
      <c r="M30" s="37">
        <f>[19]TOTAL!O90</f>
        <v>0</v>
      </c>
      <c r="N30" s="37">
        <f>[19]TOTAL!P90</f>
        <v>0</v>
      </c>
      <c r="O30" s="37">
        <f>[19]TOTAL!Q90</f>
        <v>0</v>
      </c>
      <c r="P30" s="37">
        <f>[19]TOTAL!R90</f>
        <v>0</v>
      </c>
      <c r="Q30" s="68">
        <f>[19]TOTAL!S90</f>
        <v>0</v>
      </c>
      <c r="R30" s="62"/>
    </row>
    <row r="31" spans="1:18" ht="30" customHeight="1" x14ac:dyDescent="0.25">
      <c r="A31" s="117" t="s">
        <v>191</v>
      </c>
      <c r="B31" s="10" t="s">
        <v>192</v>
      </c>
      <c r="C31" s="10" t="s">
        <v>129</v>
      </c>
      <c r="D31" s="77" t="s">
        <v>193</v>
      </c>
      <c r="E31" s="67">
        <f>[20]TOTAL!G90</f>
        <v>3.75</v>
      </c>
      <c r="F31" s="37">
        <f>[20]TOTAL!H90</f>
        <v>1.75</v>
      </c>
      <c r="G31" s="37">
        <f>[20]TOTAL!I90</f>
        <v>0</v>
      </c>
      <c r="H31" s="37">
        <f>[20]TOTAL!J90</f>
        <v>0</v>
      </c>
      <c r="I31" s="37">
        <f>[20]TOTAL!K90</f>
        <v>0</v>
      </c>
      <c r="J31" s="37">
        <f>[20]TOTAL!L90</f>
        <v>0</v>
      </c>
      <c r="K31" s="37">
        <f>[20]TOTAL!M90</f>
        <v>0</v>
      </c>
      <c r="L31" s="37">
        <f>[20]TOTAL!N90</f>
        <v>0</v>
      </c>
      <c r="M31" s="37">
        <f>[20]TOTAL!O90</f>
        <v>0</v>
      </c>
      <c r="N31" s="37">
        <f>[20]TOTAL!P90</f>
        <v>0</v>
      </c>
      <c r="O31" s="37">
        <f>[20]TOTAL!Q90</f>
        <v>0</v>
      </c>
      <c r="P31" s="37">
        <f>[20]TOTAL!R90</f>
        <v>0</v>
      </c>
      <c r="Q31" s="68">
        <f>[20]TOTAL!S90</f>
        <v>0</v>
      </c>
      <c r="R31" s="62"/>
    </row>
    <row r="32" spans="1:18" ht="30" customHeight="1" x14ac:dyDescent="0.25">
      <c r="A32" s="10" t="s">
        <v>182</v>
      </c>
      <c r="B32" s="10" t="s">
        <v>135</v>
      </c>
      <c r="C32" s="10" t="s">
        <v>136</v>
      </c>
      <c r="D32" s="77" t="s">
        <v>137</v>
      </c>
      <c r="E32" s="67">
        <f>[21]TOTAL!G90</f>
        <v>149.62</v>
      </c>
      <c r="F32" s="37">
        <f>[21]TOTAL!H90</f>
        <v>149.62</v>
      </c>
      <c r="G32" s="37">
        <f>[21]TOTAL!I90</f>
        <v>0</v>
      </c>
      <c r="H32" s="37">
        <f>[21]TOTAL!J90</f>
        <v>0</v>
      </c>
      <c r="I32" s="37">
        <f>[21]TOTAL!K90</f>
        <v>0</v>
      </c>
      <c r="J32" s="37">
        <f>[21]TOTAL!L90</f>
        <v>0</v>
      </c>
      <c r="K32" s="37">
        <f>[21]TOTAL!M90</f>
        <v>0</v>
      </c>
      <c r="L32" s="37">
        <f>[21]TOTAL!N90</f>
        <v>0</v>
      </c>
      <c r="M32" s="37">
        <f>[21]TOTAL!O90</f>
        <v>0</v>
      </c>
      <c r="N32" s="37">
        <f>[21]TOTAL!P90</f>
        <v>0</v>
      </c>
      <c r="O32" s="37">
        <f>[21]TOTAL!Q90</f>
        <v>0</v>
      </c>
      <c r="P32" s="37">
        <f>[21]TOTAL!R90</f>
        <v>0</v>
      </c>
      <c r="Q32" s="68">
        <f>[21]TOTAL!S90</f>
        <v>0</v>
      </c>
      <c r="R32" s="62"/>
    </row>
    <row r="33" spans="1:18" ht="30" customHeight="1" thickBot="1" x14ac:dyDescent="0.3">
      <c r="A33" s="80" t="s">
        <v>183</v>
      </c>
      <c r="B33" s="80" t="s">
        <v>138</v>
      </c>
      <c r="C33" s="80" t="s">
        <v>136</v>
      </c>
      <c r="D33" s="81" t="s">
        <v>139</v>
      </c>
      <c r="E33" s="132">
        <f>[22]TOTAL!G90</f>
        <v>8.8000000000000007</v>
      </c>
      <c r="F33" s="133">
        <f>[22]TOTAL!H90</f>
        <v>8.8000000000000007</v>
      </c>
      <c r="G33" s="133">
        <f>[22]TOTAL!I90</f>
        <v>0</v>
      </c>
      <c r="H33" s="133">
        <f>[22]TOTAL!J90</f>
        <v>0</v>
      </c>
      <c r="I33" s="133">
        <f>[22]TOTAL!K90</f>
        <v>0</v>
      </c>
      <c r="J33" s="133">
        <f>[22]TOTAL!L90</f>
        <v>0</v>
      </c>
      <c r="K33" s="133">
        <f>[22]TOTAL!M90</f>
        <v>0</v>
      </c>
      <c r="L33" s="133">
        <f>[22]TOTAL!N90</f>
        <v>0</v>
      </c>
      <c r="M33" s="133">
        <f>[22]TOTAL!O90</f>
        <v>0</v>
      </c>
      <c r="N33" s="133">
        <f>[22]TOTAL!P90</f>
        <v>0</v>
      </c>
      <c r="O33" s="133">
        <f>[22]TOTAL!Q90</f>
        <v>0</v>
      </c>
      <c r="P33" s="133">
        <f>[22]TOTAL!R90</f>
        <v>0</v>
      </c>
      <c r="Q33" s="134">
        <f>[22]TOTAL!S90</f>
        <v>0</v>
      </c>
      <c r="R33" s="86"/>
    </row>
    <row r="34" spans="1:18" ht="30" customHeight="1" thickBot="1" x14ac:dyDescent="0.3">
      <c r="A34" s="87" t="s">
        <v>187</v>
      </c>
      <c r="B34" s="88"/>
      <c r="C34" s="89"/>
      <c r="D34" s="89"/>
      <c r="E34" s="135">
        <f>SUM(E10:E33)</f>
        <v>925.42100000000005</v>
      </c>
      <c r="F34" s="90">
        <f t="shared" ref="F34:Q34" si="0">SUM(F10:F33)</f>
        <v>894.13799999999992</v>
      </c>
      <c r="G34" s="90">
        <f t="shared" si="0"/>
        <v>0</v>
      </c>
      <c r="H34" s="90">
        <f>SUM(H10:H33)</f>
        <v>0</v>
      </c>
      <c r="I34" s="90">
        <f t="shared" si="0"/>
        <v>0</v>
      </c>
      <c r="J34" s="90">
        <f t="shared" si="0"/>
        <v>0</v>
      </c>
      <c r="K34" s="90">
        <f t="shared" si="0"/>
        <v>0</v>
      </c>
      <c r="L34" s="90">
        <f t="shared" si="0"/>
        <v>0</v>
      </c>
      <c r="M34" s="90">
        <f t="shared" si="0"/>
        <v>0</v>
      </c>
      <c r="N34" s="90">
        <f t="shared" si="0"/>
        <v>0</v>
      </c>
      <c r="O34" s="90">
        <f t="shared" si="0"/>
        <v>0</v>
      </c>
      <c r="P34" s="90">
        <f t="shared" si="0"/>
        <v>0</v>
      </c>
      <c r="Q34" s="136">
        <f t="shared" si="0"/>
        <v>0</v>
      </c>
      <c r="R34" s="85"/>
    </row>
    <row r="39" spans="1:18" x14ac:dyDescent="0.25">
      <c r="A39" s="25">
        <v>45307</v>
      </c>
    </row>
  </sheetData>
  <mergeCells count="13">
    <mergeCell ref="A7:D7"/>
    <mergeCell ref="E7:Q7"/>
    <mergeCell ref="B3:D3"/>
    <mergeCell ref="F3:M3"/>
    <mergeCell ref="B4:D4"/>
    <mergeCell ref="F4:M4"/>
    <mergeCell ref="A6:O6"/>
    <mergeCell ref="E8:Q8"/>
    <mergeCell ref="R8:R9"/>
    <mergeCell ref="A8:A9"/>
    <mergeCell ref="B8:B9"/>
    <mergeCell ref="C8:C9"/>
    <mergeCell ref="D8:D9"/>
  </mergeCells>
  <conditionalFormatting sqref="E10">
    <cfRule type="cellIs" dxfId="3" priority="1" operator="greaterThan">
      <formula>0</formula>
    </cfRule>
  </conditionalFormatting>
  <conditionalFormatting sqref="E11:Q33">
    <cfRule type="cellIs" dxfId="2" priority="2" operator="greater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Planilha1!$B$4:$B$27</xm:f>
          </x14:formula1>
          <xm:sqref>F4:M4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39"/>
  <sheetViews>
    <sheetView showGridLines="0" zoomScale="70" zoomScaleNormal="70" workbookViewId="0">
      <pane xSplit="1" topLeftCell="B1" activePane="topRight" state="frozen"/>
      <selection pane="topRight" activeCell="F31" sqref="F31"/>
    </sheetView>
  </sheetViews>
  <sheetFormatPr defaultColWidth="37.5703125" defaultRowHeight="12.75" x14ac:dyDescent="0.25"/>
  <cols>
    <col min="1" max="1" width="16.140625" style="7" customWidth="1"/>
    <col min="2" max="2" width="83.85546875" style="1" bestFit="1" customWidth="1"/>
    <col min="3" max="3" width="37.5703125" style="7" customWidth="1"/>
    <col min="4" max="4" width="48.42578125" style="7" bestFit="1" customWidth="1"/>
    <col min="5" max="17" width="15.7109375" style="7" customWidth="1"/>
    <col min="18" max="18" width="56.7109375" style="7" customWidth="1"/>
    <col min="19" max="16384" width="37.5703125" style="7"/>
  </cols>
  <sheetData>
    <row r="1" spans="1:18" ht="64.5" customHeight="1" x14ac:dyDescent="0.25">
      <c r="M1" s="6"/>
      <c r="N1" s="6"/>
    </row>
    <row r="3" spans="1:18" ht="22.5" customHeight="1" x14ac:dyDescent="0.25">
      <c r="A3" s="4" t="s">
        <v>0</v>
      </c>
      <c r="B3" s="148" t="str">
        <f>VLOOKUP(F4,Planilha1!B4:E27,3,0)</f>
        <v>2 - BH - NOVA SUIÇA (NS) - CI</v>
      </c>
      <c r="C3" s="148"/>
      <c r="D3" s="148"/>
      <c r="E3" s="45"/>
      <c r="F3" s="148" t="str">
        <f>VLOOKUP(F4,Planilha1!B4:E27,2,0)</f>
        <v>COORDENAÇÃO DE DESENVOLVIMENTO DA INFRAESTRUTURA DE PESQUISA - NS (11.52.11)</v>
      </c>
      <c r="G3" s="148"/>
      <c r="H3" s="148"/>
      <c r="I3" s="148"/>
      <c r="J3" s="148"/>
      <c r="K3" s="148"/>
      <c r="L3" s="148"/>
      <c r="M3" s="148"/>
    </row>
    <row r="4" spans="1:18" ht="22.5" customHeight="1" x14ac:dyDescent="0.25">
      <c r="A4" s="4" t="s">
        <v>1</v>
      </c>
      <c r="B4" s="148" t="str">
        <f>VLOOKUP(F4,Planilha1!B4:E27,4,0)</f>
        <v>JÉSSICA OLIVEIRA SILVA</v>
      </c>
      <c r="C4" s="148"/>
      <c r="D4" s="148"/>
      <c r="E4" s="45"/>
      <c r="F4" s="148" t="s">
        <v>103</v>
      </c>
      <c r="G4" s="148"/>
      <c r="H4" s="148"/>
      <c r="I4" s="148"/>
      <c r="J4" s="148"/>
      <c r="K4" s="148"/>
      <c r="L4" s="148"/>
      <c r="M4" s="148"/>
    </row>
    <row r="5" spans="1:18" x14ac:dyDescent="0.25">
      <c r="A5" s="32"/>
      <c r="B5" s="33"/>
      <c r="C5" s="32"/>
      <c r="D5" s="34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8" ht="19.5" thickBot="1" x14ac:dyDescent="0.3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32"/>
      <c r="Q6" s="32"/>
    </row>
    <row r="7" spans="1:18" ht="16.5" thickBot="1" x14ac:dyDescent="0.3">
      <c r="A7" s="178" t="s">
        <v>185</v>
      </c>
      <c r="B7" s="179"/>
      <c r="C7" s="179"/>
      <c r="D7" s="179"/>
      <c r="E7" s="185" t="s">
        <v>104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41"/>
    </row>
    <row r="8" spans="1:18" ht="12.75" customHeight="1" x14ac:dyDescent="0.25">
      <c r="A8" s="153" t="s">
        <v>4</v>
      </c>
      <c r="B8" s="155" t="s">
        <v>5</v>
      </c>
      <c r="C8" s="155" t="s">
        <v>6</v>
      </c>
      <c r="D8" s="155" t="s">
        <v>7</v>
      </c>
      <c r="E8" s="187" t="s">
        <v>105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77" t="s">
        <v>22</v>
      </c>
    </row>
    <row r="9" spans="1:18" x14ac:dyDescent="0.25">
      <c r="A9" s="154"/>
      <c r="B9" s="156"/>
      <c r="C9" s="156"/>
      <c r="D9" s="156"/>
      <c r="E9" s="35">
        <v>45627</v>
      </c>
      <c r="F9" s="31" t="s">
        <v>10</v>
      </c>
      <c r="G9" s="31" t="s">
        <v>11</v>
      </c>
      <c r="H9" s="31" t="s">
        <v>12</v>
      </c>
      <c r="I9" s="31" t="s">
        <v>13</v>
      </c>
      <c r="J9" s="31" t="s">
        <v>14</v>
      </c>
      <c r="K9" s="31" t="s">
        <v>15</v>
      </c>
      <c r="L9" s="31" t="s">
        <v>16</v>
      </c>
      <c r="M9" s="31" t="s">
        <v>17</v>
      </c>
      <c r="N9" s="31" t="s">
        <v>18</v>
      </c>
      <c r="O9" s="31" t="s">
        <v>19</v>
      </c>
      <c r="P9" s="31" t="s">
        <v>20</v>
      </c>
      <c r="Q9" s="36" t="s">
        <v>21</v>
      </c>
      <c r="R9" s="177"/>
    </row>
    <row r="10" spans="1:18" ht="30" customHeight="1" x14ac:dyDescent="0.25">
      <c r="A10" s="10" t="s">
        <v>103</v>
      </c>
      <c r="B10" s="10" t="s">
        <v>101</v>
      </c>
      <c r="C10" s="10" t="s">
        <v>100</v>
      </c>
      <c r="D10" s="77" t="s">
        <v>102</v>
      </c>
      <c r="E10" s="37"/>
      <c r="F10" s="37">
        <f>Departamentos!F10-Departamentos!E10</f>
        <v>0</v>
      </c>
      <c r="G10" s="37">
        <f>Departamentos!G10-Departamentos!F10</f>
        <v>0</v>
      </c>
      <c r="H10" s="37">
        <f>Departamentos!H10-Departamentos!G10</f>
        <v>0</v>
      </c>
      <c r="I10" s="37">
        <f>Departamentos!I10-Departamentos!H10</f>
        <v>0</v>
      </c>
      <c r="J10" s="37">
        <f>Departamentos!J10-Departamentos!I10</f>
        <v>0</v>
      </c>
      <c r="K10" s="37">
        <f>Departamentos!K10-Departamentos!J10</f>
        <v>0</v>
      </c>
      <c r="L10" s="37">
        <f>Departamentos!L10-Departamentos!K10</f>
        <v>0</v>
      </c>
      <c r="M10" s="37">
        <f>Departamentos!M10-Departamentos!L10</f>
        <v>0</v>
      </c>
      <c r="N10" s="37">
        <f>Departamentos!N10-Departamentos!M10</f>
        <v>0</v>
      </c>
      <c r="O10" s="37">
        <f>Departamentos!O10-Departamentos!N10</f>
        <v>0</v>
      </c>
      <c r="P10" s="37">
        <f>Departamentos!P10-Departamentos!O10</f>
        <v>0</v>
      </c>
      <c r="Q10" s="37">
        <f>Departamentos!Q10-Departamentos!P10</f>
        <v>0</v>
      </c>
      <c r="R10" s="62"/>
    </row>
    <row r="11" spans="1:18" ht="30" customHeight="1" x14ac:dyDescent="0.25">
      <c r="A11" s="10" t="s">
        <v>159</v>
      </c>
      <c r="B11" s="10" t="s">
        <v>154</v>
      </c>
      <c r="C11" s="10" t="s">
        <v>100</v>
      </c>
      <c r="D11" s="77" t="s">
        <v>155</v>
      </c>
      <c r="E11" s="37"/>
      <c r="F11" s="37">
        <f>Departamentos!F11-Departamentos!E11</f>
        <v>0</v>
      </c>
      <c r="G11" s="37">
        <f>Departamentos!G11-Departamentos!F11</f>
        <v>-9.8500000000000014</v>
      </c>
      <c r="H11" s="37">
        <f>Departamentos!H11-Departamentos!G11</f>
        <v>0</v>
      </c>
      <c r="I11" s="37">
        <f>Departamentos!I11-Departamentos!H11</f>
        <v>0</v>
      </c>
      <c r="J11" s="37">
        <f>Departamentos!J11-Departamentos!I11</f>
        <v>0</v>
      </c>
      <c r="K11" s="37">
        <f>Departamentos!K11-Departamentos!J11</f>
        <v>0</v>
      </c>
      <c r="L11" s="37">
        <f>Departamentos!L11-Departamentos!K11</f>
        <v>0</v>
      </c>
      <c r="M11" s="37">
        <f>Departamentos!M11-Departamentos!L11</f>
        <v>0</v>
      </c>
      <c r="N11" s="37">
        <f>Departamentos!N11-Departamentos!M11</f>
        <v>0</v>
      </c>
      <c r="O11" s="37">
        <f>Departamentos!O11-Departamentos!N11</f>
        <v>0</v>
      </c>
      <c r="P11" s="37">
        <f>Departamentos!P11-Departamentos!O11</f>
        <v>0</v>
      </c>
      <c r="Q11" s="37">
        <f>Departamentos!Q11-Departamentos!P11</f>
        <v>0</v>
      </c>
      <c r="R11" s="62"/>
    </row>
    <row r="12" spans="1:18" ht="30" customHeight="1" x14ac:dyDescent="0.25">
      <c r="A12" s="10" t="s">
        <v>161</v>
      </c>
      <c r="B12" s="10" t="s">
        <v>160</v>
      </c>
      <c r="C12" s="10" t="s">
        <v>125</v>
      </c>
      <c r="D12" s="77" t="s">
        <v>162</v>
      </c>
      <c r="E12" s="37"/>
      <c r="F12" s="37">
        <f>Departamentos!F12-Departamentos!E12</f>
        <v>0</v>
      </c>
      <c r="G12" s="37">
        <f>Departamentos!G12-Departamentos!F12</f>
        <v>0</v>
      </c>
      <c r="H12" s="37">
        <f>Departamentos!H12-Departamentos!G12</f>
        <v>0</v>
      </c>
      <c r="I12" s="37">
        <f>Departamentos!I12-Departamentos!H12</f>
        <v>0</v>
      </c>
      <c r="J12" s="37">
        <f>Departamentos!J12-Departamentos!I12</f>
        <v>0</v>
      </c>
      <c r="K12" s="37">
        <f>Departamentos!K12-Departamentos!J12</f>
        <v>0</v>
      </c>
      <c r="L12" s="37">
        <f>Departamentos!L12-Departamentos!K12</f>
        <v>0</v>
      </c>
      <c r="M12" s="37">
        <f>Departamentos!M12-Departamentos!L12</f>
        <v>0</v>
      </c>
      <c r="N12" s="37">
        <f>Departamentos!N12-Departamentos!M12</f>
        <v>0</v>
      </c>
      <c r="O12" s="37">
        <f>Departamentos!O12-Departamentos!N12</f>
        <v>0</v>
      </c>
      <c r="P12" s="37">
        <f>Departamentos!P12-Departamentos!O12</f>
        <v>0</v>
      </c>
      <c r="Q12" s="37">
        <f>Departamentos!Q12-Departamentos!P12</f>
        <v>0</v>
      </c>
      <c r="R12" s="63"/>
    </row>
    <row r="13" spans="1:18" ht="30" customHeight="1" x14ac:dyDescent="0.25">
      <c r="A13" s="10" t="s">
        <v>163</v>
      </c>
      <c r="B13" s="10" t="s">
        <v>117</v>
      </c>
      <c r="C13" s="10" t="s">
        <v>100</v>
      </c>
      <c r="D13" s="77" t="s">
        <v>118</v>
      </c>
      <c r="E13" s="37"/>
      <c r="F13" s="37">
        <f>Departamentos!F13-Departamentos!E13</f>
        <v>-1.0000000000001563E-2</v>
      </c>
      <c r="G13" s="37">
        <f>Departamentos!G13-Departamentos!F13</f>
        <v>-19.09</v>
      </c>
      <c r="H13" s="37">
        <f>Departamentos!H13-Departamentos!G13</f>
        <v>0</v>
      </c>
      <c r="I13" s="37">
        <f>Departamentos!I13-Departamentos!H13</f>
        <v>0</v>
      </c>
      <c r="J13" s="37">
        <f>Departamentos!J13-Departamentos!I13</f>
        <v>0</v>
      </c>
      <c r="K13" s="37">
        <f>Departamentos!K13-Departamentos!J13</f>
        <v>0</v>
      </c>
      <c r="L13" s="37">
        <f>Departamentos!L13-Departamentos!K13</f>
        <v>0</v>
      </c>
      <c r="M13" s="37">
        <f>Departamentos!M13-Departamentos!L13</f>
        <v>0</v>
      </c>
      <c r="N13" s="37">
        <f>Departamentos!N13-Departamentos!M13</f>
        <v>0</v>
      </c>
      <c r="O13" s="37">
        <f>Departamentos!O13-Departamentos!N13</f>
        <v>0</v>
      </c>
      <c r="P13" s="37">
        <f>Departamentos!P13-Departamentos!O13</f>
        <v>0</v>
      </c>
      <c r="Q13" s="37">
        <f>Departamentos!Q13-Departamentos!P13</f>
        <v>0</v>
      </c>
      <c r="R13" s="62"/>
    </row>
    <row r="14" spans="1:18" ht="30" customHeight="1" x14ac:dyDescent="0.25">
      <c r="A14" s="10" t="s">
        <v>164</v>
      </c>
      <c r="B14" s="10" t="s">
        <v>152</v>
      </c>
      <c r="C14" s="10" t="s">
        <v>119</v>
      </c>
      <c r="D14" s="77" t="s">
        <v>153</v>
      </c>
      <c r="E14" s="37"/>
      <c r="F14" s="37">
        <f>Departamentos!F14-Departamentos!E14</f>
        <v>-5.1000000000009038E-2</v>
      </c>
      <c r="G14" s="37">
        <f>Departamentos!G14-Departamentos!F14</f>
        <v>-34.085999999999991</v>
      </c>
      <c r="H14" s="37">
        <f>Departamentos!H14-Departamentos!G14</f>
        <v>0</v>
      </c>
      <c r="I14" s="37">
        <f>Departamentos!I14-Departamentos!H14</f>
        <v>0</v>
      </c>
      <c r="J14" s="37">
        <f>Departamentos!J14-Departamentos!I14</f>
        <v>0</v>
      </c>
      <c r="K14" s="37">
        <f>Departamentos!K14-Departamentos!J14</f>
        <v>0</v>
      </c>
      <c r="L14" s="37">
        <f>Departamentos!L14-Departamentos!K14</f>
        <v>0</v>
      </c>
      <c r="M14" s="37">
        <f>Departamentos!M14-Departamentos!L14</f>
        <v>0</v>
      </c>
      <c r="N14" s="37">
        <f>Departamentos!N14-Departamentos!M14</f>
        <v>0</v>
      </c>
      <c r="O14" s="37">
        <f>Departamentos!O14-Departamentos!N14</f>
        <v>0</v>
      </c>
      <c r="P14" s="37">
        <f>Departamentos!P14-Departamentos!O14</f>
        <v>0</v>
      </c>
      <c r="Q14" s="37">
        <f>Departamentos!Q14-Departamentos!P14</f>
        <v>0</v>
      </c>
      <c r="R14" s="62"/>
    </row>
    <row r="15" spans="1:18" ht="30" customHeight="1" x14ac:dyDescent="0.25">
      <c r="A15" s="10" t="s">
        <v>165</v>
      </c>
      <c r="B15" s="10" t="s">
        <v>122</v>
      </c>
      <c r="C15" s="10" t="s">
        <v>112</v>
      </c>
      <c r="D15" s="77" t="s">
        <v>123</v>
      </c>
      <c r="E15" s="37"/>
      <c r="F15" s="37">
        <f>Departamentos!F15-Departamentos!E15</f>
        <v>0</v>
      </c>
      <c r="G15" s="37">
        <f>Departamentos!G15-Departamentos!F15</f>
        <v>-5.0040000000000004</v>
      </c>
      <c r="H15" s="37">
        <f>Departamentos!H15-Departamentos!G15</f>
        <v>0</v>
      </c>
      <c r="I15" s="37">
        <f>Departamentos!I15-Departamentos!H15</f>
        <v>0</v>
      </c>
      <c r="J15" s="37">
        <f>Departamentos!J15-Departamentos!I15</f>
        <v>0</v>
      </c>
      <c r="K15" s="37">
        <f>Departamentos!K15-Departamentos!J15</f>
        <v>0</v>
      </c>
      <c r="L15" s="37">
        <f>Departamentos!L15-Departamentos!K15</f>
        <v>0</v>
      </c>
      <c r="M15" s="37">
        <f>Departamentos!M15-Departamentos!L15</f>
        <v>0</v>
      </c>
      <c r="N15" s="37">
        <f>Departamentos!N15-Departamentos!M15</f>
        <v>0</v>
      </c>
      <c r="O15" s="37">
        <f>Departamentos!O15-Departamentos!N15</f>
        <v>0</v>
      </c>
      <c r="P15" s="37">
        <f>Departamentos!P15-Departamentos!O15</f>
        <v>0</v>
      </c>
      <c r="Q15" s="37">
        <f>Departamentos!Q15-Departamentos!P15</f>
        <v>0</v>
      </c>
      <c r="R15" s="62"/>
    </row>
    <row r="16" spans="1:18" ht="30" customHeight="1" x14ac:dyDescent="0.25">
      <c r="A16" s="10" t="s">
        <v>166</v>
      </c>
      <c r="B16" s="10" t="s">
        <v>147</v>
      </c>
      <c r="C16" s="10" t="s">
        <v>129</v>
      </c>
      <c r="D16" s="77" t="s">
        <v>148</v>
      </c>
      <c r="E16" s="37"/>
      <c r="F16" s="37">
        <f>Departamentos!F16-Departamentos!E16</f>
        <v>-0.19999999999999996</v>
      </c>
      <c r="G16" s="37">
        <f>Departamentos!G16-Departamentos!F16</f>
        <v>-1</v>
      </c>
      <c r="H16" s="37">
        <f>Departamentos!H16-Departamentos!G16</f>
        <v>0</v>
      </c>
      <c r="I16" s="37">
        <f>Departamentos!I16-Departamentos!H16</f>
        <v>0</v>
      </c>
      <c r="J16" s="37">
        <f>Departamentos!J16-Departamentos!I16</f>
        <v>0</v>
      </c>
      <c r="K16" s="37">
        <f>Departamentos!K16-Departamentos!J16</f>
        <v>0</v>
      </c>
      <c r="L16" s="37">
        <f>Departamentos!L16-Departamentos!K16</f>
        <v>0</v>
      </c>
      <c r="M16" s="37">
        <f>Departamentos!M16-Departamentos!L16</f>
        <v>0</v>
      </c>
      <c r="N16" s="37">
        <f>Departamentos!N16-Departamentos!M16</f>
        <v>0</v>
      </c>
      <c r="O16" s="37">
        <f>Departamentos!O16-Departamentos!N16</f>
        <v>0</v>
      </c>
      <c r="P16" s="37">
        <f>Departamentos!P16-Departamentos!O16</f>
        <v>0</v>
      </c>
      <c r="Q16" s="37">
        <f>Departamentos!Q16-Departamentos!P16</f>
        <v>0</v>
      </c>
      <c r="R16" s="62"/>
    </row>
    <row r="17" spans="1:18" ht="30" customHeight="1" x14ac:dyDescent="0.25">
      <c r="A17" s="10" t="s">
        <v>167</v>
      </c>
      <c r="B17" s="10" t="s">
        <v>140</v>
      </c>
      <c r="C17" s="10" t="s">
        <v>115</v>
      </c>
      <c r="D17" s="77" t="s">
        <v>141</v>
      </c>
      <c r="E17" s="37"/>
      <c r="F17" s="37">
        <f>Departamentos!F17-Departamentos!E17</f>
        <v>0</v>
      </c>
      <c r="G17" s="37">
        <f>Departamentos!G17-Departamentos!F17</f>
        <v>-0.03</v>
      </c>
      <c r="H17" s="37">
        <f>Departamentos!H17-Departamentos!G17</f>
        <v>0</v>
      </c>
      <c r="I17" s="37">
        <f>Departamentos!I17-Departamentos!H17</f>
        <v>0</v>
      </c>
      <c r="J17" s="37">
        <f>Departamentos!J17-Departamentos!I17</f>
        <v>0</v>
      </c>
      <c r="K17" s="37">
        <f>Departamentos!K17-Departamentos!J17</f>
        <v>0</v>
      </c>
      <c r="L17" s="37">
        <f>Departamentos!L17-Departamentos!K17</f>
        <v>0</v>
      </c>
      <c r="M17" s="37">
        <f>Departamentos!M17-Departamentos!L17</f>
        <v>0</v>
      </c>
      <c r="N17" s="37">
        <f>Departamentos!N17-Departamentos!M17</f>
        <v>0</v>
      </c>
      <c r="O17" s="37">
        <f>Departamentos!O17-Departamentos!N17</f>
        <v>0</v>
      </c>
      <c r="P17" s="37">
        <f>Departamentos!P17-Departamentos!O17</f>
        <v>0</v>
      </c>
      <c r="Q17" s="37">
        <f>Departamentos!Q17-Departamentos!P17</f>
        <v>0</v>
      </c>
      <c r="R17" s="62"/>
    </row>
    <row r="18" spans="1:18" ht="30" customHeight="1" x14ac:dyDescent="0.25">
      <c r="A18" s="10" t="s">
        <v>168</v>
      </c>
      <c r="B18" s="10" t="s">
        <v>110</v>
      </c>
      <c r="C18" s="10" t="s">
        <v>100</v>
      </c>
      <c r="D18" s="77" t="s">
        <v>169</v>
      </c>
      <c r="E18" s="37"/>
      <c r="F18" s="37">
        <f>Departamentos!F18-Departamentos!E18</f>
        <v>-0.94999999999998863</v>
      </c>
      <c r="G18" s="37">
        <f>Departamentos!G18-Departamentos!F18</f>
        <v>-66.989999999999995</v>
      </c>
      <c r="H18" s="37">
        <f>Departamentos!H18-Departamentos!G18</f>
        <v>0</v>
      </c>
      <c r="I18" s="37">
        <f>Departamentos!I18-Departamentos!H18</f>
        <v>0</v>
      </c>
      <c r="J18" s="37">
        <f>Departamentos!J18-Departamentos!I18</f>
        <v>0</v>
      </c>
      <c r="K18" s="37">
        <f>Departamentos!K18-Departamentos!J18</f>
        <v>0</v>
      </c>
      <c r="L18" s="37">
        <f>Departamentos!L18-Departamentos!K18</f>
        <v>0</v>
      </c>
      <c r="M18" s="37">
        <f>Departamentos!M18-Departamentos!L18</f>
        <v>0</v>
      </c>
      <c r="N18" s="37">
        <f>Departamentos!N18-Departamentos!M18</f>
        <v>0</v>
      </c>
      <c r="O18" s="37">
        <f>Departamentos!O18-Departamentos!N18</f>
        <v>0</v>
      </c>
      <c r="P18" s="37">
        <f>Departamentos!P18-Departamentos!O18</f>
        <v>0</v>
      </c>
      <c r="Q18" s="37">
        <f>Departamentos!Q18-Departamentos!P18</f>
        <v>0</v>
      </c>
      <c r="R18" s="62"/>
    </row>
    <row r="19" spans="1:18" ht="30" customHeight="1" x14ac:dyDescent="0.25">
      <c r="A19" s="10" t="s">
        <v>170</v>
      </c>
      <c r="B19" s="10" t="s">
        <v>186</v>
      </c>
      <c r="C19" s="10" t="s">
        <v>129</v>
      </c>
      <c r="D19" s="77" t="s">
        <v>128</v>
      </c>
      <c r="E19" s="37"/>
      <c r="F19" s="37">
        <f>Departamentos!F19-Departamentos!E19</f>
        <v>0</v>
      </c>
      <c r="G19" s="37">
        <f>Departamentos!G19-Departamentos!F19</f>
        <v>-44</v>
      </c>
      <c r="H19" s="37">
        <f>Departamentos!H19-Departamentos!G19</f>
        <v>0</v>
      </c>
      <c r="I19" s="37">
        <f>Departamentos!I19-Departamentos!H19</f>
        <v>0</v>
      </c>
      <c r="J19" s="37">
        <f>Departamentos!J19-Departamentos!I19</f>
        <v>0</v>
      </c>
      <c r="K19" s="37">
        <f>Departamentos!K19-Departamentos!J19</f>
        <v>0</v>
      </c>
      <c r="L19" s="37">
        <f>Departamentos!L19-Departamentos!K19</f>
        <v>0</v>
      </c>
      <c r="M19" s="37">
        <f>Departamentos!M19-Departamentos!L19</f>
        <v>0</v>
      </c>
      <c r="N19" s="37">
        <f>Departamentos!N19-Departamentos!M19</f>
        <v>0</v>
      </c>
      <c r="O19" s="37">
        <f>Departamentos!O19-Departamentos!N19</f>
        <v>0</v>
      </c>
      <c r="P19" s="37">
        <f>Departamentos!P19-Departamentos!O19</f>
        <v>0</v>
      </c>
      <c r="Q19" s="37">
        <f>Departamentos!Q19-Departamentos!P19</f>
        <v>0</v>
      </c>
      <c r="R19" s="62"/>
    </row>
    <row r="20" spans="1:18" ht="30" customHeight="1" x14ac:dyDescent="0.25">
      <c r="A20" s="10" t="s">
        <v>171</v>
      </c>
      <c r="B20" s="10" t="s">
        <v>127</v>
      </c>
      <c r="C20" s="10" t="s">
        <v>100</v>
      </c>
      <c r="D20" s="77" t="s">
        <v>128</v>
      </c>
      <c r="E20" s="37"/>
      <c r="F20" s="37">
        <f>Departamentos!F20-Departamentos!E20</f>
        <v>-28.07200000000006</v>
      </c>
      <c r="G20" s="37">
        <f>Departamentos!G20-Departamentos!F20</f>
        <v>-324.94899999999996</v>
      </c>
      <c r="H20" s="37">
        <f>Departamentos!H20-Departamentos!G20</f>
        <v>0</v>
      </c>
      <c r="I20" s="37">
        <f>Departamentos!I20-Departamentos!H20</f>
        <v>0</v>
      </c>
      <c r="J20" s="37">
        <f>Departamentos!J20-Departamentos!I20</f>
        <v>0</v>
      </c>
      <c r="K20" s="37">
        <f>Departamentos!K20-Departamentos!J20</f>
        <v>0</v>
      </c>
      <c r="L20" s="37">
        <f>Departamentos!L20-Departamentos!K20</f>
        <v>0</v>
      </c>
      <c r="M20" s="37">
        <f>Departamentos!M20-Departamentos!L20</f>
        <v>0</v>
      </c>
      <c r="N20" s="37">
        <f>Departamentos!N20-Departamentos!M20</f>
        <v>0</v>
      </c>
      <c r="O20" s="37">
        <f>Departamentos!O20-Departamentos!N20</f>
        <v>0</v>
      </c>
      <c r="P20" s="37">
        <f>Departamentos!P20-Departamentos!O20</f>
        <v>0</v>
      </c>
      <c r="Q20" s="37">
        <f>Departamentos!Q20-Departamentos!P20</f>
        <v>0</v>
      </c>
      <c r="R20" s="62"/>
    </row>
    <row r="21" spans="1:18" ht="30" customHeight="1" x14ac:dyDescent="0.25">
      <c r="A21" s="10" t="s">
        <v>172</v>
      </c>
      <c r="B21" s="10" t="s">
        <v>142</v>
      </c>
      <c r="C21" s="10" t="s">
        <v>100</v>
      </c>
      <c r="D21" s="77" t="s">
        <v>143</v>
      </c>
      <c r="E21" s="37"/>
      <c r="F21" s="37">
        <f>Departamentos!F21-Departamentos!E21</f>
        <v>0</v>
      </c>
      <c r="G21" s="37">
        <f>Departamentos!G21-Departamentos!F21</f>
        <v>-24.95</v>
      </c>
      <c r="H21" s="37">
        <f>Departamentos!H21-Departamentos!G21</f>
        <v>0</v>
      </c>
      <c r="I21" s="37">
        <f>Departamentos!I21-Departamentos!H21</f>
        <v>0</v>
      </c>
      <c r="J21" s="37">
        <f>Departamentos!J21-Departamentos!I21</f>
        <v>0</v>
      </c>
      <c r="K21" s="37">
        <f>Departamentos!K21-Departamentos!J21</f>
        <v>0</v>
      </c>
      <c r="L21" s="37">
        <f>Departamentos!L21-Departamentos!K21</f>
        <v>0</v>
      </c>
      <c r="M21" s="37">
        <f>Departamentos!M21-Departamentos!L21</f>
        <v>0</v>
      </c>
      <c r="N21" s="37">
        <f>Departamentos!N21-Departamentos!M21</f>
        <v>0</v>
      </c>
      <c r="O21" s="37">
        <f>Departamentos!O21-Departamentos!N21</f>
        <v>0</v>
      </c>
      <c r="P21" s="37">
        <f>Departamentos!P21-Departamentos!O21</f>
        <v>0</v>
      </c>
      <c r="Q21" s="37">
        <f>Departamentos!Q21-Departamentos!P21</f>
        <v>0</v>
      </c>
      <c r="R21" s="63"/>
    </row>
    <row r="22" spans="1:18" ht="30" customHeight="1" x14ac:dyDescent="0.25">
      <c r="A22" s="10" t="s">
        <v>173</v>
      </c>
      <c r="B22" s="10" t="s">
        <v>120</v>
      </c>
      <c r="C22" s="10" t="s">
        <v>115</v>
      </c>
      <c r="D22" s="77" t="s">
        <v>121</v>
      </c>
      <c r="E22" s="37"/>
      <c r="F22" s="37">
        <f>Departamentos!F22-Departamentos!E22</f>
        <v>0</v>
      </c>
      <c r="G22" s="37">
        <f>Departamentos!G22-Departamentos!F22</f>
        <v>-24.821999999999996</v>
      </c>
      <c r="H22" s="37">
        <f>Departamentos!H22-Departamentos!G22</f>
        <v>0</v>
      </c>
      <c r="I22" s="37">
        <f>Departamentos!I22-Departamentos!H22</f>
        <v>0</v>
      </c>
      <c r="J22" s="37">
        <f>Departamentos!J22-Departamentos!I22</f>
        <v>0</v>
      </c>
      <c r="K22" s="37">
        <f>Departamentos!K22-Departamentos!J22</f>
        <v>0</v>
      </c>
      <c r="L22" s="37">
        <f>Departamentos!L22-Departamentos!K22</f>
        <v>0</v>
      </c>
      <c r="M22" s="37">
        <f>Departamentos!M22-Departamentos!L22</f>
        <v>0</v>
      </c>
      <c r="N22" s="37">
        <f>Departamentos!N22-Departamentos!M22</f>
        <v>0</v>
      </c>
      <c r="O22" s="37">
        <f>Departamentos!O22-Departamentos!N22</f>
        <v>0</v>
      </c>
      <c r="P22" s="37">
        <f>Departamentos!P22-Departamentos!O22</f>
        <v>0</v>
      </c>
      <c r="Q22" s="37">
        <f>Departamentos!Q22-Departamentos!P22</f>
        <v>0</v>
      </c>
      <c r="R22" s="62"/>
    </row>
    <row r="23" spans="1:18" ht="30" customHeight="1" x14ac:dyDescent="0.25">
      <c r="A23" s="10" t="s">
        <v>174</v>
      </c>
      <c r="B23" s="10" t="s">
        <v>111</v>
      </c>
      <c r="C23" s="10" t="s">
        <v>112</v>
      </c>
      <c r="D23" s="77" t="s">
        <v>113</v>
      </c>
      <c r="E23" s="37"/>
      <c r="F23" s="37">
        <f>Departamentos!F23-Departamentos!E23</f>
        <v>0</v>
      </c>
      <c r="G23" s="37">
        <f>Departamentos!G23-Departamentos!F23</f>
        <v>-10.6</v>
      </c>
      <c r="H23" s="37">
        <f>Departamentos!H23-Departamentos!G23</f>
        <v>0</v>
      </c>
      <c r="I23" s="37">
        <f>Departamentos!I23-Departamentos!H23</f>
        <v>0</v>
      </c>
      <c r="J23" s="37">
        <f>Departamentos!J23-Departamentos!I23</f>
        <v>0</v>
      </c>
      <c r="K23" s="37">
        <f>Departamentos!K23-Departamentos!J23</f>
        <v>0</v>
      </c>
      <c r="L23" s="37">
        <f>Departamentos!L23-Departamentos!K23</f>
        <v>0</v>
      </c>
      <c r="M23" s="37">
        <f>Departamentos!M23-Departamentos!L23</f>
        <v>0</v>
      </c>
      <c r="N23" s="37">
        <f>Departamentos!N23-Departamentos!M23</f>
        <v>0</v>
      </c>
      <c r="O23" s="37">
        <f>Departamentos!O23-Departamentos!N23</f>
        <v>0</v>
      </c>
      <c r="P23" s="37">
        <f>Departamentos!P23-Departamentos!O23</f>
        <v>0</v>
      </c>
      <c r="Q23" s="37">
        <f>Departamentos!Q23-Departamentos!P23</f>
        <v>0</v>
      </c>
      <c r="R23" s="62"/>
    </row>
    <row r="24" spans="1:18" ht="30" customHeight="1" x14ac:dyDescent="0.25">
      <c r="A24" s="10" t="s">
        <v>175</v>
      </c>
      <c r="B24" s="10" t="s">
        <v>107</v>
      </c>
      <c r="C24" s="10" t="s">
        <v>108</v>
      </c>
      <c r="D24" s="77" t="s">
        <v>109</v>
      </c>
      <c r="E24" s="37"/>
      <c r="F24" s="37">
        <f>Departamentos!F24-Departamentos!E24</f>
        <v>0</v>
      </c>
      <c r="G24" s="37">
        <f>Departamentos!G24-Departamentos!F24</f>
        <v>-15.750000000000002</v>
      </c>
      <c r="H24" s="37">
        <f>Departamentos!H24-Departamentos!G24</f>
        <v>0</v>
      </c>
      <c r="I24" s="37">
        <f>Departamentos!I24-Departamentos!H24</f>
        <v>0</v>
      </c>
      <c r="J24" s="37">
        <f>Departamentos!J24-Departamentos!I24</f>
        <v>0</v>
      </c>
      <c r="K24" s="37">
        <f>Departamentos!K24-Departamentos!J24</f>
        <v>0</v>
      </c>
      <c r="L24" s="37">
        <f>Departamentos!L24-Departamentos!K24</f>
        <v>0</v>
      </c>
      <c r="M24" s="37">
        <f>Departamentos!M24-Departamentos!L24</f>
        <v>0</v>
      </c>
      <c r="N24" s="37">
        <f>Departamentos!N24-Departamentos!M24</f>
        <v>0</v>
      </c>
      <c r="O24" s="37">
        <f>Departamentos!O24-Departamentos!N24</f>
        <v>0</v>
      </c>
      <c r="P24" s="37">
        <f>Departamentos!P24-Departamentos!O24</f>
        <v>0</v>
      </c>
      <c r="Q24" s="37">
        <f>Departamentos!Q24-Departamentos!P24</f>
        <v>0</v>
      </c>
      <c r="R24" s="63"/>
    </row>
    <row r="25" spans="1:18" ht="30" customHeight="1" x14ac:dyDescent="0.25">
      <c r="A25" s="10" t="s">
        <v>176</v>
      </c>
      <c r="B25" s="10" t="s">
        <v>149</v>
      </c>
      <c r="C25" s="10" t="s">
        <v>150</v>
      </c>
      <c r="D25" s="77" t="s">
        <v>151</v>
      </c>
      <c r="E25" s="37"/>
      <c r="F25" s="37">
        <f>Departamentos!F25-Departamentos!E25</f>
        <v>0</v>
      </c>
      <c r="G25" s="37">
        <f>Departamentos!G25-Departamentos!F25</f>
        <v>-10.6</v>
      </c>
      <c r="H25" s="37">
        <f>Departamentos!H25-Departamentos!G25</f>
        <v>0</v>
      </c>
      <c r="I25" s="37">
        <f>Departamentos!I25-Departamentos!H25</f>
        <v>0</v>
      </c>
      <c r="J25" s="37">
        <f>Departamentos!J25-Departamentos!I25</f>
        <v>0</v>
      </c>
      <c r="K25" s="37">
        <f>Departamentos!K25-Departamentos!J25</f>
        <v>0</v>
      </c>
      <c r="L25" s="37">
        <f>Departamentos!L25-Departamentos!K25</f>
        <v>0</v>
      </c>
      <c r="M25" s="37">
        <f>Departamentos!M25-Departamentos!L25</f>
        <v>0</v>
      </c>
      <c r="N25" s="37">
        <f>Departamentos!N25-Departamentos!M25</f>
        <v>0</v>
      </c>
      <c r="O25" s="37">
        <f>Departamentos!O25-Departamentos!N25</f>
        <v>0</v>
      </c>
      <c r="P25" s="37">
        <f>Departamentos!P25-Departamentos!O25</f>
        <v>0</v>
      </c>
      <c r="Q25" s="37">
        <f>Departamentos!Q25-Departamentos!P25</f>
        <v>0</v>
      </c>
      <c r="R25" s="62"/>
    </row>
    <row r="26" spans="1:18" ht="30" customHeight="1" x14ac:dyDescent="0.25">
      <c r="A26" s="10" t="s">
        <v>177</v>
      </c>
      <c r="B26" s="10" t="s">
        <v>124</v>
      </c>
      <c r="C26" s="10" t="s">
        <v>125</v>
      </c>
      <c r="D26" s="77" t="s">
        <v>126</v>
      </c>
      <c r="E26" s="37"/>
      <c r="F26" s="37">
        <f>Departamentos!F26-Departamentos!E26</f>
        <v>0</v>
      </c>
      <c r="G26" s="37">
        <f>Departamentos!G26-Departamentos!F26</f>
        <v>-17.43</v>
      </c>
      <c r="H26" s="37">
        <f>Departamentos!H26-Departamentos!G26</f>
        <v>0</v>
      </c>
      <c r="I26" s="37">
        <f>Departamentos!I26-Departamentos!H26</f>
        <v>0</v>
      </c>
      <c r="J26" s="37">
        <f>Departamentos!J26-Departamentos!I26</f>
        <v>0</v>
      </c>
      <c r="K26" s="37">
        <f>Departamentos!K26-Departamentos!J26</f>
        <v>0</v>
      </c>
      <c r="L26" s="37">
        <f>Departamentos!L26-Departamentos!K26</f>
        <v>0</v>
      </c>
      <c r="M26" s="37">
        <f>Departamentos!M26-Departamentos!L26</f>
        <v>0</v>
      </c>
      <c r="N26" s="37">
        <f>Departamentos!N26-Departamentos!M26</f>
        <v>0</v>
      </c>
      <c r="O26" s="37">
        <f>Departamentos!O26-Departamentos!N26</f>
        <v>0</v>
      </c>
      <c r="P26" s="37">
        <f>Departamentos!P26-Departamentos!O26</f>
        <v>0</v>
      </c>
      <c r="Q26" s="37">
        <f>Departamentos!Q26-Departamentos!P26</f>
        <v>0</v>
      </c>
      <c r="R26" s="62"/>
    </row>
    <row r="27" spans="1:18" ht="30" customHeight="1" x14ac:dyDescent="0.25">
      <c r="A27" s="10" t="s">
        <v>178</v>
      </c>
      <c r="B27" s="10" t="s">
        <v>130</v>
      </c>
      <c r="C27" s="10" t="s">
        <v>131</v>
      </c>
      <c r="D27" s="77" t="s">
        <v>132</v>
      </c>
      <c r="E27" s="37"/>
      <c r="F27" s="37">
        <f>Departamentos!F27-Departamentos!E27</f>
        <v>0</v>
      </c>
      <c r="G27" s="37">
        <f>Departamentos!G27-Departamentos!F27</f>
        <v>-15.195</v>
      </c>
      <c r="H27" s="37">
        <f>Departamentos!H27-Departamentos!G27</f>
        <v>0</v>
      </c>
      <c r="I27" s="37">
        <f>Departamentos!I27-Departamentos!H27</f>
        <v>0</v>
      </c>
      <c r="J27" s="37">
        <f>Departamentos!J27-Departamentos!I27</f>
        <v>0</v>
      </c>
      <c r="K27" s="37">
        <f>Departamentos!K27-Departamentos!J27</f>
        <v>0</v>
      </c>
      <c r="L27" s="37">
        <f>Departamentos!L27-Departamentos!K27</f>
        <v>0</v>
      </c>
      <c r="M27" s="37">
        <f>Departamentos!M27-Departamentos!L27</f>
        <v>0</v>
      </c>
      <c r="N27" s="37">
        <f>Departamentos!N27-Departamentos!M27</f>
        <v>0</v>
      </c>
      <c r="O27" s="37">
        <f>Departamentos!O27-Departamentos!N27</f>
        <v>0</v>
      </c>
      <c r="P27" s="37">
        <f>Departamentos!P27-Departamentos!O27</f>
        <v>0</v>
      </c>
      <c r="Q27" s="37">
        <f>Departamentos!Q27-Departamentos!P27</f>
        <v>0</v>
      </c>
      <c r="R27" s="62"/>
    </row>
    <row r="28" spans="1:18" ht="30" customHeight="1" x14ac:dyDescent="0.25">
      <c r="A28" s="10" t="s">
        <v>179</v>
      </c>
      <c r="B28" s="10" t="s">
        <v>114</v>
      </c>
      <c r="C28" s="10" t="s">
        <v>115</v>
      </c>
      <c r="D28" s="77" t="s">
        <v>116</v>
      </c>
      <c r="E28" s="37"/>
      <c r="F28" s="37">
        <f>Departamentos!F28-Departamentos!E28</f>
        <v>0</v>
      </c>
      <c r="G28" s="37">
        <f>Departamentos!G28-Departamentos!F28</f>
        <v>-3.39</v>
      </c>
      <c r="H28" s="37">
        <f>Departamentos!H28-Departamentos!G28</f>
        <v>0</v>
      </c>
      <c r="I28" s="37">
        <f>Departamentos!I28-Departamentos!H28</f>
        <v>0</v>
      </c>
      <c r="J28" s="37">
        <f>Departamentos!J28-Departamentos!I28</f>
        <v>0</v>
      </c>
      <c r="K28" s="37">
        <f>Departamentos!K28-Departamentos!J28</f>
        <v>0</v>
      </c>
      <c r="L28" s="37">
        <f>Departamentos!L28-Departamentos!K28</f>
        <v>0</v>
      </c>
      <c r="M28" s="37">
        <f>Departamentos!M28-Departamentos!L28</f>
        <v>0</v>
      </c>
      <c r="N28" s="37">
        <f>Departamentos!N28-Departamentos!M28</f>
        <v>0</v>
      </c>
      <c r="O28" s="37">
        <f>Departamentos!O28-Departamentos!N28</f>
        <v>0</v>
      </c>
      <c r="P28" s="37">
        <f>Departamentos!P28-Departamentos!O28</f>
        <v>0</v>
      </c>
      <c r="Q28" s="37">
        <f>Departamentos!Q28-Departamentos!P28</f>
        <v>0</v>
      </c>
      <c r="R28" s="62"/>
    </row>
    <row r="29" spans="1:18" ht="30" customHeight="1" x14ac:dyDescent="0.25">
      <c r="A29" s="10" t="s">
        <v>180</v>
      </c>
      <c r="B29" s="10" t="s">
        <v>144</v>
      </c>
      <c r="C29" s="10" t="s">
        <v>145</v>
      </c>
      <c r="D29" s="77" t="s">
        <v>146</v>
      </c>
      <c r="E29" s="37"/>
      <c r="F29" s="37">
        <f>Departamentos!F29-Departamentos!E29</f>
        <v>0</v>
      </c>
      <c r="G29" s="37">
        <f>Departamentos!G29-Departamentos!F29</f>
        <v>-101.83199999999997</v>
      </c>
      <c r="H29" s="37">
        <f>Departamentos!H29-Departamentos!G29</f>
        <v>0</v>
      </c>
      <c r="I29" s="37">
        <f>Departamentos!I29-Departamentos!H29</f>
        <v>0</v>
      </c>
      <c r="J29" s="37">
        <f>Departamentos!J29-Departamentos!I29</f>
        <v>0</v>
      </c>
      <c r="K29" s="37">
        <f>Departamentos!K29-Departamentos!J29</f>
        <v>0</v>
      </c>
      <c r="L29" s="37">
        <f>Departamentos!L29-Departamentos!K29</f>
        <v>0</v>
      </c>
      <c r="M29" s="37">
        <f>Departamentos!M29-Departamentos!L29</f>
        <v>0</v>
      </c>
      <c r="N29" s="37">
        <f>Departamentos!N29-Departamentos!M29</f>
        <v>0</v>
      </c>
      <c r="O29" s="37">
        <f>Departamentos!O29-Departamentos!N29</f>
        <v>0</v>
      </c>
      <c r="P29" s="37">
        <f>Departamentos!P29-Departamentos!O29</f>
        <v>0</v>
      </c>
      <c r="Q29" s="37">
        <f>Departamentos!Q29-Departamentos!P29</f>
        <v>0</v>
      </c>
      <c r="R29" s="62"/>
    </row>
    <row r="30" spans="1:18" ht="30" customHeight="1" x14ac:dyDescent="0.25">
      <c r="A30" s="10" t="s">
        <v>181</v>
      </c>
      <c r="B30" s="10" t="s">
        <v>133</v>
      </c>
      <c r="C30" s="10" t="s">
        <v>129</v>
      </c>
      <c r="D30" s="77" t="s">
        <v>134</v>
      </c>
      <c r="E30" s="37"/>
      <c r="F30" s="37">
        <f>Departamentos!F30-Departamentos!E30</f>
        <v>0</v>
      </c>
      <c r="G30" s="37">
        <f>Departamentos!G30-Departamentos!F30</f>
        <v>-4.4000000000000004</v>
      </c>
      <c r="H30" s="37">
        <f>Departamentos!H30-Departamentos!G30</f>
        <v>0</v>
      </c>
      <c r="I30" s="37">
        <f>Departamentos!I30-Departamentos!H30</f>
        <v>0</v>
      </c>
      <c r="J30" s="37">
        <f>Departamentos!J30-Departamentos!I30</f>
        <v>0</v>
      </c>
      <c r="K30" s="37">
        <f>Departamentos!K30-Departamentos!J30</f>
        <v>0</v>
      </c>
      <c r="L30" s="37">
        <f>Departamentos!L30-Departamentos!K30</f>
        <v>0</v>
      </c>
      <c r="M30" s="37">
        <f>Departamentos!M30-Departamentos!L30</f>
        <v>0</v>
      </c>
      <c r="N30" s="37">
        <f>Departamentos!N30-Departamentos!M30</f>
        <v>0</v>
      </c>
      <c r="O30" s="37">
        <f>Departamentos!O30-Departamentos!N30</f>
        <v>0</v>
      </c>
      <c r="P30" s="37">
        <f>Departamentos!P30-Departamentos!O30</f>
        <v>0</v>
      </c>
      <c r="Q30" s="37">
        <f>Departamentos!Q30-Departamentos!P30</f>
        <v>0</v>
      </c>
      <c r="R30" s="62"/>
    </row>
    <row r="31" spans="1:18" ht="30" customHeight="1" x14ac:dyDescent="0.25">
      <c r="A31" s="117" t="s">
        <v>191</v>
      </c>
      <c r="B31" s="10" t="s">
        <v>192</v>
      </c>
      <c r="C31" s="10" t="s">
        <v>129</v>
      </c>
      <c r="D31" s="77" t="s">
        <v>193</v>
      </c>
      <c r="E31" s="37"/>
      <c r="F31" s="37">
        <f>Departamentos!F31-Departamentos!E31</f>
        <v>-2</v>
      </c>
      <c r="G31" s="37">
        <f>Departamentos!G31-Departamentos!F31</f>
        <v>-1.75</v>
      </c>
      <c r="H31" s="37">
        <f>Departamentos!H31-Departamentos!G31</f>
        <v>0</v>
      </c>
      <c r="I31" s="37">
        <f>Departamentos!I31-Departamentos!H31</f>
        <v>0</v>
      </c>
      <c r="J31" s="37">
        <f>Departamentos!J31-Departamentos!I31</f>
        <v>0</v>
      </c>
      <c r="K31" s="37">
        <f>Departamentos!K31-Departamentos!J31</f>
        <v>0</v>
      </c>
      <c r="L31" s="37">
        <f>Departamentos!L31-Departamentos!K31</f>
        <v>0</v>
      </c>
      <c r="M31" s="37">
        <f>Departamentos!M31-Departamentos!L31</f>
        <v>0</v>
      </c>
      <c r="N31" s="37">
        <f>Departamentos!N31-Departamentos!M31</f>
        <v>0</v>
      </c>
      <c r="O31" s="37">
        <f>Departamentos!O31-Departamentos!N31</f>
        <v>0</v>
      </c>
      <c r="P31" s="37">
        <f>Departamentos!P31-Departamentos!O31</f>
        <v>0</v>
      </c>
      <c r="Q31" s="37">
        <f>Departamentos!Q31-Departamentos!P31</f>
        <v>0</v>
      </c>
      <c r="R31" s="62"/>
    </row>
    <row r="32" spans="1:18" ht="30" customHeight="1" x14ac:dyDescent="0.25">
      <c r="A32" s="10" t="s">
        <v>182</v>
      </c>
      <c r="B32" s="10" t="s">
        <v>135</v>
      </c>
      <c r="C32" s="10" t="s">
        <v>136</v>
      </c>
      <c r="D32" s="77" t="s">
        <v>137</v>
      </c>
      <c r="E32" s="37"/>
      <c r="F32" s="37">
        <f>Departamentos!F32-Departamentos!E32</f>
        <v>0</v>
      </c>
      <c r="G32" s="37">
        <f>Departamentos!G32-Departamentos!F32</f>
        <v>-149.62</v>
      </c>
      <c r="H32" s="37">
        <f>Departamentos!H32-Departamentos!G32</f>
        <v>0</v>
      </c>
      <c r="I32" s="37">
        <f>Departamentos!I32-Departamentos!H32</f>
        <v>0</v>
      </c>
      <c r="J32" s="37">
        <f>Departamentos!J32-Departamentos!I32</f>
        <v>0</v>
      </c>
      <c r="K32" s="37">
        <f>Departamentos!K32-Departamentos!J32</f>
        <v>0</v>
      </c>
      <c r="L32" s="37">
        <f>Departamentos!L32-Departamentos!K32</f>
        <v>0</v>
      </c>
      <c r="M32" s="37">
        <f>Departamentos!M32-Departamentos!L32</f>
        <v>0</v>
      </c>
      <c r="N32" s="37">
        <f>Departamentos!N32-Departamentos!M32</f>
        <v>0</v>
      </c>
      <c r="O32" s="37">
        <f>Departamentos!O32-Departamentos!N32</f>
        <v>0</v>
      </c>
      <c r="P32" s="37">
        <f>Departamentos!P32-Departamentos!O32</f>
        <v>0</v>
      </c>
      <c r="Q32" s="37">
        <f>Departamentos!Q32-Departamentos!P32</f>
        <v>0</v>
      </c>
      <c r="R32" s="62"/>
    </row>
    <row r="33" spans="1:18" ht="30" customHeight="1" thickBot="1" x14ac:dyDescent="0.3">
      <c r="A33" s="80" t="s">
        <v>183</v>
      </c>
      <c r="B33" s="80" t="s">
        <v>138</v>
      </c>
      <c r="C33" s="80" t="s">
        <v>136</v>
      </c>
      <c r="D33" s="81" t="s">
        <v>139</v>
      </c>
      <c r="E33" s="37"/>
      <c r="F33" s="37">
        <f>Departamentos!F33-Departamentos!E33</f>
        <v>0</v>
      </c>
      <c r="G33" s="37">
        <f>Departamentos!G33-Departamentos!F33</f>
        <v>-8.8000000000000007</v>
      </c>
      <c r="H33" s="37">
        <f>Departamentos!H33-Departamentos!G33</f>
        <v>0</v>
      </c>
      <c r="I33" s="37">
        <f>Departamentos!I33-Departamentos!H33</f>
        <v>0</v>
      </c>
      <c r="J33" s="37">
        <f>Departamentos!J33-Departamentos!I33</f>
        <v>0</v>
      </c>
      <c r="K33" s="37">
        <f>Departamentos!K33-Departamentos!J33</f>
        <v>0</v>
      </c>
      <c r="L33" s="37">
        <f>Departamentos!L33-Departamentos!K33</f>
        <v>0</v>
      </c>
      <c r="M33" s="37">
        <f>Departamentos!M33-Departamentos!L33</f>
        <v>0</v>
      </c>
      <c r="N33" s="37">
        <f>Departamentos!N33-Departamentos!M33</f>
        <v>0</v>
      </c>
      <c r="O33" s="37">
        <f>Departamentos!O33-Departamentos!N33</f>
        <v>0</v>
      </c>
      <c r="P33" s="37">
        <f>Departamentos!P33-Departamentos!O33</f>
        <v>0</v>
      </c>
      <c r="Q33" s="37">
        <f>Departamentos!Q33-Departamentos!P33</f>
        <v>0</v>
      </c>
      <c r="R33" s="86"/>
    </row>
    <row r="34" spans="1:18" ht="30" customHeight="1" thickBot="1" x14ac:dyDescent="0.3">
      <c r="A34" s="87" t="s">
        <v>187</v>
      </c>
      <c r="B34" s="88"/>
      <c r="C34" s="89"/>
      <c r="D34" s="89"/>
      <c r="E34" s="90">
        <f>SUM(E10:E33)</f>
        <v>0</v>
      </c>
      <c r="F34" s="90">
        <f t="shared" ref="F34:Q34" si="0">SUM(F10:F33)</f>
        <v>-31.283000000000058</v>
      </c>
      <c r="G34" s="90">
        <f t="shared" si="0"/>
        <v>-894.13799999999992</v>
      </c>
      <c r="H34" s="90">
        <f>SUM(H10:H33)</f>
        <v>0</v>
      </c>
      <c r="I34" s="90">
        <f t="shared" si="0"/>
        <v>0</v>
      </c>
      <c r="J34" s="90">
        <f t="shared" si="0"/>
        <v>0</v>
      </c>
      <c r="K34" s="90">
        <f t="shared" si="0"/>
        <v>0</v>
      </c>
      <c r="L34" s="90">
        <f t="shared" si="0"/>
        <v>0</v>
      </c>
      <c r="M34" s="90">
        <f t="shared" si="0"/>
        <v>0</v>
      </c>
      <c r="N34" s="90">
        <f t="shared" si="0"/>
        <v>0</v>
      </c>
      <c r="O34" s="90">
        <f t="shared" si="0"/>
        <v>0</v>
      </c>
      <c r="P34" s="90">
        <f t="shared" si="0"/>
        <v>0</v>
      </c>
      <c r="Q34" s="90">
        <f t="shared" si="0"/>
        <v>0</v>
      </c>
      <c r="R34" s="85"/>
    </row>
    <row r="39" spans="1:18" x14ac:dyDescent="0.25">
      <c r="A39" s="25">
        <v>45307</v>
      </c>
    </row>
  </sheetData>
  <mergeCells count="13">
    <mergeCell ref="R8:R9"/>
    <mergeCell ref="B3:D3"/>
    <mergeCell ref="F3:M3"/>
    <mergeCell ref="B4:D4"/>
    <mergeCell ref="F4:M4"/>
    <mergeCell ref="A6:O6"/>
    <mergeCell ref="A7:D7"/>
    <mergeCell ref="E7:Q7"/>
    <mergeCell ref="A8:A9"/>
    <mergeCell ref="B8:B9"/>
    <mergeCell ref="C8:C9"/>
    <mergeCell ref="D8:D9"/>
    <mergeCell ref="E8:Q8"/>
  </mergeCells>
  <conditionalFormatting sqref="E10:Q33">
    <cfRule type="cellIs" dxfId="1" priority="2" operator="greaterThan">
      <formula>0</formula>
    </cfRule>
  </conditionalFormatting>
  <conditionalFormatting sqref="F10:Q33">
    <cfRule type="cellIs" dxfId="0" priority="1" operator="lessThan">
      <formula>0</formula>
    </cfRule>
  </conditionalFormatting>
  <pageMargins left="0.39370078740157483" right="0.39370078740157483" top="0.39370078740157483" bottom="0.39370078740157483" header="0" footer="0"/>
  <pageSetup paperSize="9" scale="4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Planilha1!$B$4:$B$27</xm:f>
          </x14:formula1>
          <xm:sqref>F4:M4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5">
    <pageSetUpPr fitToPage="1"/>
  </sheetPr>
  <dimension ref="A1:E35"/>
  <sheetViews>
    <sheetView zoomScale="80" zoomScaleNormal="80" workbookViewId="0">
      <selection activeCell="D23" sqref="D23"/>
    </sheetView>
  </sheetViews>
  <sheetFormatPr defaultRowHeight="15.75" x14ac:dyDescent="0.25"/>
  <cols>
    <col min="1" max="1" width="13" style="109" customWidth="1"/>
    <col min="2" max="2" width="14.140625" style="109" customWidth="1"/>
    <col min="3" max="3" width="103.28515625" style="109" customWidth="1"/>
    <col min="4" max="4" width="40.5703125" style="109" customWidth="1"/>
    <col min="5" max="5" width="65.7109375" style="109" customWidth="1"/>
    <col min="6" max="16384" width="9.140625" style="109"/>
  </cols>
  <sheetData>
    <row r="1" spans="1:5" x14ac:dyDescent="0.25">
      <c r="A1" s="107"/>
      <c r="B1" s="108"/>
      <c r="C1" s="107"/>
      <c r="D1" s="107"/>
      <c r="E1" s="107"/>
    </row>
    <row r="2" spans="1:5" x14ac:dyDescent="0.25">
      <c r="A2" s="107"/>
      <c r="B2" s="108"/>
      <c r="C2" s="107"/>
      <c r="D2" s="107"/>
      <c r="E2" s="107"/>
    </row>
    <row r="3" spans="1:5" x14ac:dyDescent="0.25">
      <c r="A3" s="107"/>
      <c r="B3" s="110" t="s">
        <v>106</v>
      </c>
      <c r="C3" s="111" t="s">
        <v>156</v>
      </c>
      <c r="D3" s="111" t="s">
        <v>157</v>
      </c>
      <c r="E3" s="111" t="s">
        <v>158</v>
      </c>
    </row>
    <row r="4" spans="1:5" x14ac:dyDescent="0.25">
      <c r="A4" s="107"/>
      <c r="B4" s="112" t="s">
        <v>103</v>
      </c>
      <c r="C4" s="112" t="s">
        <v>101</v>
      </c>
      <c r="D4" s="112" t="s">
        <v>100</v>
      </c>
      <c r="E4" s="114" t="s">
        <v>102</v>
      </c>
    </row>
    <row r="5" spans="1:5" x14ac:dyDescent="0.25">
      <c r="A5" s="107"/>
      <c r="B5" s="112" t="s">
        <v>159</v>
      </c>
      <c r="C5" s="112" t="s">
        <v>154</v>
      </c>
      <c r="D5" s="112" t="s">
        <v>100</v>
      </c>
      <c r="E5" s="114" t="s">
        <v>155</v>
      </c>
    </row>
    <row r="6" spans="1:5" x14ac:dyDescent="0.25">
      <c r="A6" s="107"/>
      <c r="B6" s="112" t="s">
        <v>161</v>
      </c>
      <c r="C6" s="112" t="s">
        <v>160</v>
      </c>
      <c r="D6" s="112" t="s">
        <v>125</v>
      </c>
      <c r="E6" s="114" t="s">
        <v>162</v>
      </c>
    </row>
    <row r="7" spans="1:5" x14ac:dyDescent="0.25">
      <c r="A7" s="107"/>
      <c r="B7" s="112" t="s">
        <v>163</v>
      </c>
      <c r="C7" s="112" t="s">
        <v>117</v>
      </c>
      <c r="D7" s="112" t="s">
        <v>100</v>
      </c>
      <c r="E7" s="114" t="s">
        <v>118</v>
      </c>
    </row>
    <row r="8" spans="1:5" x14ac:dyDescent="0.25">
      <c r="A8" s="107"/>
      <c r="B8" s="112" t="s">
        <v>164</v>
      </c>
      <c r="C8" s="112" t="s">
        <v>152</v>
      </c>
      <c r="D8" s="112" t="s">
        <v>119</v>
      </c>
      <c r="E8" s="114" t="s">
        <v>188</v>
      </c>
    </row>
    <row r="9" spans="1:5" x14ac:dyDescent="0.25">
      <c r="A9" s="107"/>
      <c r="B9" s="112" t="s">
        <v>165</v>
      </c>
      <c r="C9" s="112" t="s">
        <v>122</v>
      </c>
      <c r="D9" s="112" t="s">
        <v>112</v>
      </c>
      <c r="E9" s="114" t="s">
        <v>123</v>
      </c>
    </row>
    <row r="10" spans="1:5" x14ac:dyDescent="0.25">
      <c r="A10" s="107"/>
      <c r="B10" s="112" t="s">
        <v>166</v>
      </c>
      <c r="C10" s="112" t="s">
        <v>147</v>
      </c>
      <c r="D10" s="112" t="s">
        <v>129</v>
      </c>
      <c r="E10" s="114" t="s">
        <v>148</v>
      </c>
    </row>
    <row r="11" spans="1:5" x14ac:dyDescent="0.25">
      <c r="A11" s="107"/>
      <c r="B11" s="112" t="s">
        <v>167</v>
      </c>
      <c r="C11" s="112" t="s">
        <v>140</v>
      </c>
      <c r="D11" s="112" t="s">
        <v>115</v>
      </c>
      <c r="E11" s="114" t="s">
        <v>141</v>
      </c>
    </row>
    <row r="12" spans="1:5" x14ac:dyDescent="0.25">
      <c r="A12" s="107"/>
      <c r="B12" s="112" t="s">
        <v>168</v>
      </c>
      <c r="C12" s="112" t="s">
        <v>110</v>
      </c>
      <c r="D12" s="112" t="s">
        <v>100</v>
      </c>
      <c r="E12" s="114" t="s">
        <v>190</v>
      </c>
    </row>
    <row r="13" spans="1:5" x14ac:dyDescent="0.25">
      <c r="A13" s="107"/>
      <c r="B13" s="112" t="s">
        <v>170</v>
      </c>
      <c r="C13" s="112" t="s">
        <v>186</v>
      </c>
      <c r="D13" s="112" t="s">
        <v>129</v>
      </c>
      <c r="E13" s="114" t="s">
        <v>128</v>
      </c>
    </row>
    <row r="14" spans="1:5" x14ac:dyDescent="0.25">
      <c r="A14" s="107"/>
      <c r="B14" s="112" t="s">
        <v>171</v>
      </c>
      <c r="C14" s="112" t="s">
        <v>127</v>
      </c>
      <c r="D14" s="112" t="s">
        <v>100</v>
      </c>
      <c r="E14" s="114" t="s">
        <v>128</v>
      </c>
    </row>
    <row r="15" spans="1:5" x14ac:dyDescent="0.25">
      <c r="A15" s="107"/>
      <c r="B15" s="112" t="s">
        <v>172</v>
      </c>
      <c r="C15" s="112" t="s">
        <v>142</v>
      </c>
      <c r="D15" s="112" t="s">
        <v>100</v>
      </c>
      <c r="E15" s="114" t="s">
        <v>143</v>
      </c>
    </row>
    <row r="16" spans="1:5" x14ac:dyDescent="0.25">
      <c r="A16" s="107"/>
      <c r="B16" s="112" t="s">
        <v>173</v>
      </c>
      <c r="C16" s="112" t="s">
        <v>120</v>
      </c>
      <c r="D16" s="112" t="s">
        <v>115</v>
      </c>
      <c r="E16" s="114" t="s">
        <v>121</v>
      </c>
    </row>
    <row r="17" spans="1:5" x14ac:dyDescent="0.25">
      <c r="A17" s="107"/>
      <c r="B17" s="112" t="s">
        <v>174</v>
      </c>
      <c r="C17" s="112" t="s">
        <v>111</v>
      </c>
      <c r="D17" s="112" t="s">
        <v>112</v>
      </c>
      <c r="E17" s="114" t="s">
        <v>113</v>
      </c>
    </row>
    <row r="18" spans="1:5" x14ac:dyDescent="0.25">
      <c r="A18" s="107"/>
      <c r="B18" s="112" t="s">
        <v>175</v>
      </c>
      <c r="C18" s="112" t="s">
        <v>107</v>
      </c>
      <c r="D18" s="112" t="s">
        <v>108</v>
      </c>
      <c r="E18" s="114" t="s">
        <v>109</v>
      </c>
    </row>
    <row r="19" spans="1:5" x14ac:dyDescent="0.25">
      <c r="A19" s="107"/>
      <c r="B19" s="112" t="s">
        <v>176</v>
      </c>
      <c r="C19" s="112" t="s">
        <v>149</v>
      </c>
      <c r="D19" s="112" t="s">
        <v>150</v>
      </c>
      <c r="E19" s="114" t="s">
        <v>189</v>
      </c>
    </row>
    <row r="20" spans="1:5" x14ac:dyDescent="0.25">
      <c r="A20" s="107"/>
      <c r="B20" s="112" t="s">
        <v>177</v>
      </c>
      <c r="C20" s="112" t="s">
        <v>124</v>
      </c>
      <c r="D20" s="112" t="s">
        <v>125</v>
      </c>
      <c r="E20" s="114" t="s">
        <v>126</v>
      </c>
    </row>
    <row r="21" spans="1:5" x14ac:dyDescent="0.25">
      <c r="A21" s="107"/>
      <c r="B21" s="112" t="s">
        <v>178</v>
      </c>
      <c r="C21" s="112" t="s">
        <v>130</v>
      </c>
      <c r="D21" s="112" t="s">
        <v>131</v>
      </c>
      <c r="E21" s="114" t="s">
        <v>132</v>
      </c>
    </row>
    <row r="22" spans="1:5" x14ac:dyDescent="0.25">
      <c r="A22" s="107"/>
      <c r="B22" s="112" t="s">
        <v>179</v>
      </c>
      <c r="C22" s="112" t="s">
        <v>114</v>
      </c>
      <c r="D22" s="112" t="s">
        <v>115</v>
      </c>
      <c r="E22" s="114" t="s">
        <v>116</v>
      </c>
    </row>
    <row r="23" spans="1:5" x14ac:dyDescent="0.25">
      <c r="A23" s="107"/>
      <c r="B23" s="112" t="s">
        <v>180</v>
      </c>
      <c r="C23" s="112" t="s">
        <v>144</v>
      </c>
      <c r="D23" s="112" t="s">
        <v>145</v>
      </c>
      <c r="E23" s="114" t="s">
        <v>146</v>
      </c>
    </row>
    <row r="24" spans="1:5" x14ac:dyDescent="0.25">
      <c r="A24" s="107"/>
      <c r="B24" s="112" t="s">
        <v>181</v>
      </c>
      <c r="C24" s="112" t="s">
        <v>133</v>
      </c>
      <c r="D24" s="112" t="s">
        <v>129</v>
      </c>
      <c r="E24" s="114" t="s">
        <v>134</v>
      </c>
    </row>
    <row r="25" spans="1:5" x14ac:dyDescent="0.25">
      <c r="A25" s="107"/>
      <c r="B25" s="112" t="s">
        <v>191</v>
      </c>
      <c r="C25" s="112" t="s">
        <v>192</v>
      </c>
      <c r="D25" s="112" t="s">
        <v>129</v>
      </c>
      <c r="E25" s="114" t="s">
        <v>193</v>
      </c>
    </row>
    <row r="26" spans="1:5" x14ac:dyDescent="0.25">
      <c r="A26" s="107"/>
      <c r="B26" s="112" t="s">
        <v>182</v>
      </c>
      <c r="C26" s="112" t="s">
        <v>135</v>
      </c>
      <c r="D26" s="112" t="s">
        <v>136</v>
      </c>
      <c r="E26" s="114" t="s">
        <v>137</v>
      </c>
    </row>
    <row r="27" spans="1:5" x14ac:dyDescent="0.25">
      <c r="A27" s="107"/>
      <c r="B27" s="112" t="s">
        <v>183</v>
      </c>
      <c r="C27" s="112" t="s">
        <v>138</v>
      </c>
      <c r="D27" s="112" t="s">
        <v>136</v>
      </c>
      <c r="E27" s="114" t="s">
        <v>139</v>
      </c>
    </row>
    <row r="32" spans="1:5" x14ac:dyDescent="0.25">
      <c r="E32" s="116"/>
    </row>
    <row r="35" spans="2:2" x14ac:dyDescent="0.25">
      <c r="B35" s="113">
        <v>45461</v>
      </c>
    </row>
  </sheetData>
  <autoFilter ref="B3:E25" xr:uid="{00000000-0009-0000-0000-000006000000}">
    <sortState xmlns:xlrd2="http://schemas.microsoft.com/office/spreadsheetml/2017/richdata2" ref="B4:E27">
      <sortCondition ref="B3:B25"/>
    </sortState>
  </autoFilter>
  <pageMargins left="0.39370078740157483" right="0.39370078740157483" top="0.39370078740157483" bottom="0.39370078740157483" header="0" footer="0"/>
  <pageSetup paperSize="9" scale="73" fitToHeight="0" orientation="landscape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4DCD651A18BB4A915BF1A2D653508A" ma:contentTypeVersion="2" ma:contentTypeDescription="Crie um novo documento." ma:contentTypeScope="" ma:versionID="ab85fe0b791827a9a132e978eee30952">
  <xsd:schema xmlns:xsd="http://www.w3.org/2001/XMLSchema" xmlns:xs="http://www.w3.org/2001/XMLSchema" xmlns:p="http://schemas.microsoft.com/office/2006/metadata/properties" xmlns:ns2="4025a560-350b-47e9-bd9e-f6b25a9d3c87" targetNamespace="http://schemas.microsoft.com/office/2006/metadata/properties" ma:root="true" ma:fieldsID="f0e6e97d65b17cff4c10c1d81bc15927" ns2:_="">
    <xsd:import namespace="4025a560-350b-47e9-bd9e-f6b25a9d3c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5a560-350b-47e9-bd9e-f6b25a9d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55100B-FE27-4121-AF4B-1682FD942800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4025a560-350b-47e9-bd9e-f6b25a9d3c87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FBE984-E04C-49C4-899F-D563B3D9B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02FC4C-2AAA-45DA-8D5D-0E87352ED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25a560-350b-47e9-bd9e-f6b25a9d3c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</vt:lpstr>
      <vt:lpstr>TOTAL com aquisicao</vt:lpstr>
      <vt:lpstr>Aquisicao</vt:lpstr>
      <vt:lpstr>Doacao</vt:lpstr>
      <vt:lpstr>Departamentos</vt:lpstr>
      <vt:lpstr>Departamentos Consumo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Jéssica Silva</dc:creator>
  <cp:keywords/>
  <dc:description/>
  <cp:lastModifiedBy>Jéssica Silva</cp:lastModifiedBy>
  <cp:revision/>
  <dcterms:created xsi:type="dcterms:W3CDTF">2022-05-02T23:52:36Z</dcterms:created>
  <dcterms:modified xsi:type="dcterms:W3CDTF">2025-02-17T17:24:10Z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0x010100114DCD651A18BB4A915BF1A2D653508A</vt:lpwstr>
  </property>
</Properties>
</file>