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Spring 2023\R&amp;D\RF_LGBM\Random_Forest_LightGBM\"/>
    </mc:Choice>
  </mc:AlternateContent>
  <xr:revisionPtr revIDLastSave="0" documentId="8_{E1E47EF8-FC00-4D63-A091-63301E7C6F6E}" xr6:coauthVersionLast="47" xr6:coauthVersionMax="47" xr10:uidLastSave="{00000000-0000-0000-0000-000000000000}"/>
  <bookViews>
    <workbookView xWindow="-108" yWindow="-108" windowWidth="23256" windowHeight="12456" activeTab="4" xr2:uid="{03205370-1468-4547-A66E-443B3A903526}"/>
  </bookViews>
  <sheets>
    <sheet name="Nums" sheetId="1" r:id="rId1"/>
    <sheet name="Static_Importance" sheetId="2" r:id="rId2"/>
    <sheet name="Dyn_Importance" sheetId="6" r:id="rId3"/>
    <sheet name="Static_Predicted" sheetId="4" r:id="rId4"/>
    <sheet name="Dyn_Predicte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3" i="1"/>
  <c r="R17" i="1"/>
  <c r="Y10" i="1" s="1"/>
  <c r="S5" i="1"/>
  <c r="S6" i="1"/>
  <c r="S7" i="1"/>
  <c r="S8" i="1"/>
  <c r="S9" i="1"/>
  <c r="S10" i="1"/>
  <c r="Q17" i="1"/>
  <c r="S11" i="1" s="1"/>
  <c r="Y4" i="1" l="1"/>
  <c r="Y12" i="1"/>
  <c r="S12" i="1"/>
  <c r="Y11" i="1"/>
  <c r="S4" i="1"/>
  <c r="S13" i="1"/>
</calcChain>
</file>

<file path=xl/sharedStrings.xml><?xml version="1.0" encoding="utf-8"?>
<sst xmlns="http://schemas.openxmlformats.org/spreadsheetml/2006/main" count="131" uniqueCount="70">
  <si>
    <t>static</t>
  </si>
  <si>
    <t>light_GBM</t>
  </si>
  <si>
    <t>RMSE</t>
  </si>
  <si>
    <t>Xgboost</t>
  </si>
  <si>
    <t>RF</t>
  </si>
  <si>
    <t>multi linear regression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</si>
  <si>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</si>
  <si>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</si>
  <si>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</si>
  <si>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</si>
  <si>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</si>
  <si>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</si>
  <si>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</si>
  <si>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</si>
  <si>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</si>
  <si>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</si>
  <si>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</si>
  <si>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</si>
  <si>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</si>
  <si>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</si>
  <si>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</si>
  <si>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</si>
  <si>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</si>
  <si>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</si>
  <si>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</si>
  <si>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</si>
  <si>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</si>
  <si>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</si>
  <si>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</si>
  <si>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</si>
  <si>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</si>
  <si>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</si>
  <si>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</si>
  <si>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</si>
  <si>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</si>
  <si>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</si>
  <si>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</si>
  <si>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</si>
  <si>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</si>
  <si>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</si>
  <si>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dynamic</t>
  </si>
  <si>
    <t>PREDICTED PFS</t>
  </si>
  <si>
    <t>FEATURE IMPORTANCE</t>
  </si>
  <si>
    <t>STATIC FEATURE 1</t>
  </si>
  <si>
    <t>DYNAMIC FEATURE 1</t>
  </si>
  <si>
    <t>STATIC FEATURE 2</t>
  </si>
  <si>
    <t>DYNAMIC FEATURE 2</t>
  </si>
  <si>
    <t>STATIC FEATURE 3</t>
  </si>
  <si>
    <t>DYNAMIC FEATURE 3</t>
  </si>
  <si>
    <t>STATIC FEATURE 4</t>
  </si>
  <si>
    <t>DYNAMIC FEATURE 4</t>
  </si>
  <si>
    <t>STATIC FEATURE 5</t>
  </si>
  <si>
    <t>DYNAMIC FEATURE 5</t>
  </si>
  <si>
    <t>STATIC FEATURE 6</t>
  </si>
  <si>
    <t>DYNAMIC FEATURE 6</t>
  </si>
  <si>
    <t>STATIC FEATURE 7</t>
  </si>
  <si>
    <t>DYNAMIC FEATURE 7</t>
  </si>
  <si>
    <t>STATIC FEATURE 8</t>
  </si>
  <si>
    <t>DYNAMIC FEATURE 8</t>
  </si>
  <si>
    <t>STATIC FEATURE 9</t>
  </si>
  <si>
    <t>DYNAMIC FEATURE 9</t>
  </si>
  <si>
    <t>STATIC FEATURE 10</t>
  </si>
  <si>
    <t>DYNAMIC FEATURE 10</t>
  </si>
  <si>
    <t>LightGBM</t>
  </si>
  <si>
    <t>XGBoost</t>
  </si>
  <si>
    <t>Random Forest</t>
  </si>
  <si>
    <t>MultiLinearRegression</t>
  </si>
  <si>
    <t>N/A</t>
  </si>
  <si>
    <t>Actual</t>
  </si>
  <si>
    <t xml:space="preserve">*NOTE: LightGBM uses a different method to compute its feature importance. Below I made it match. For the Multi-Variate Linear Regression it does not have a feature importance. I can code this manually if needed.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</si>
</sst>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10" borderId="0" applyNumberFormat="0" applyBorder="0" applyAlignment="0" applyProtection="0"/>
    <xf numFmtId="0" fontId="6" fillId="11" borderId="0" applyNumberFormat="0" applyBorder="0" applyAlignment="0" applyProtection="0"/>
    <xf numFmtId="0" fontId="2" fillId="1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7" borderId="0" xfId="6"/>
    <xf numFmtId="0" fontId="6" fillId="7" borderId="0" xfId="6" applyAlignment="1">
      <alignment horizontal="center"/>
    </xf>
    <xf numFmtId="0" fontId="6" fillId="5" borderId="0" xfId="4" applyAlignment="1">
      <alignment horizontal="center"/>
    </xf>
    <xf numFmtId="0" fontId="6" fillId="9" borderId="0" xfId="8"/>
    <xf numFmtId="0" fontId="6" fillId="11" borderId="0" xfId="10" applyAlignment="1">
      <alignment horizontal="center"/>
    </xf>
    <xf numFmtId="0" fontId="6" fillId="5" borderId="0" xfId="4"/>
    <xf numFmtId="0" fontId="2" fillId="10" borderId="0" xfId="9"/>
    <xf numFmtId="0" fontId="2" fillId="8" borderId="0" xfId="7"/>
    <xf numFmtId="0" fontId="2" fillId="6" borderId="0" xfId="5"/>
    <xf numFmtId="0" fontId="2" fillId="12" borderId="0" xfId="11"/>
    <xf numFmtId="0" fontId="4" fillId="3" borderId="0" xfId="2"/>
    <xf numFmtId="0" fontId="3" fillId="2" borderId="0" xfId="1"/>
    <xf numFmtId="0" fontId="5" fillId="4" borderId="1" xfId="3"/>
  </cellXfs>
  <cellStyles count="12">
    <cellStyle name="60% - Accent1" xfId="5" builtinId="32"/>
    <cellStyle name="60% - Accent2" xfId="7" builtinId="36"/>
    <cellStyle name="60% - Accent4" xfId="9" builtinId="44"/>
    <cellStyle name="60% - Accent6" xfId="11" builtinId="52"/>
    <cellStyle name="Accent1" xfId="4" builtinId="29"/>
    <cellStyle name="Accent2" xfId="6" builtinId="33"/>
    <cellStyle name="Accent4" xfId="8" builtinId="41"/>
    <cellStyle name="Accent6" xfId="10" builtinId="49"/>
    <cellStyle name="Bad" xfId="2" builtinId="27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38101</xdr:rowOff>
    </xdr:from>
    <xdr:to>
      <xdr:col>6</xdr:col>
      <xdr:colOff>541019</xdr:colOff>
      <xdr:row>25</xdr:row>
      <xdr:rowOff>87223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456FC-5F8C-23F0-250E-562F7B937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712"/>
        <a:stretch/>
      </xdr:blipFill>
      <xdr:spPr>
        <a:xfrm>
          <a:off x="0" y="220981"/>
          <a:ext cx="4198619" cy="4438242"/>
        </a:xfrm>
        <a:prstGeom prst="rect">
          <a:avLst/>
        </a:prstGeom>
      </xdr:spPr>
    </xdr:pic>
    <xdr:clientData/>
  </xdr:twoCellAnchor>
  <xdr:twoCellAnchor editAs="oneCell">
    <xdr:from>
      <xdr:col>7</xdr:col>
      <xdr:colOff>179032</xdr:colOff>
      <xdr:row>0</xdr:row>
      <xdr:rowOff>175259</xdr:rowOff>
    </xdr:from>
    <xdr:to>
      <xdr:col>14</xdr:col>
      <xdr:colOff>160019</xdr:colOff>
      <xdr:row>25</xdr:row>
      <xdr:rowOff>165032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BC1F8-1EE5-68D0-4924-EEB7EE8A7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0298"/>
        <a:stretch/>
      </xdr:blipFill>
      <xdr:spPr>
        <a:xfrm>
          <a:off x="4446232" y="175259"/>
          <a:ext cx="4248187" cy="4561773"/>
        </a:xfrm>
        <a:prstGeom prst="rect">
          <a:avLst/>
        </a:prstGeom>
      </xdr:spPr>
    </xdr:pic>
    <xdr:clientData/>
  </xdr:twoCellAnchor>
  <xdr:twoCellAnchor editAs="oneCell">
    <xdr:from>
      <xdr:col>14</xdr:col>
      <xdr:colOff>502920</xdr:colOff>
      <xdr:row>0</xdr:row>
      <xdr:rowOff>142274</xdr:rowOff>
    </xdr:from>
    <xdr:to>
      <xdr:col>21</xdr:col>
      <xdr:colOff>441960</xdr:colOff>
      <xdr:row>25</xdr:row>
      <xdr:rowOff>89020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863AEC-4796-CFEE-60C6-477F8C7EAC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-1482" r="50160" b="1482"/>
        <a:stretch/>
      </xdr:blipFill>
      <xdr:spPr>
        <a:xfrm>
          <a:off x="9037320" y="142274"/>
          <a:ext cx="4206240" cy="4518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26632</xdr:colOff>
      <xdr:row>1</xdr:row>
      <xdr:rowOff>38100</xdr:rowOff>
    </xdr:from>
    <xdr:to>
      <xdr:col>13</xdr:col>
      <xdr:colOff>327660</xdr:colOff>
      <xdr:row>26</xdr:row>
      <xdr:rowOff>108986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E0ED50-3A08-762F-FF69-A924B4640D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1308"/>
        <a:stretch/>
      </xdr:blipFill>
      <xdr:spPr>
        <a:xfrm>
          <a:off x="4293832" y="220980"/>
          <a:ext cx="3958628" cy="46428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38100</xdr:rowOff>
    </xdr:from>
    <xdr:to>
      <xdr:col>6</xdr:col>
      <xdr:colOff>480060</xdr:colOff>
      <xdr:row>26</xdr:row>
      <xdr:rowOff>121629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ED5A25-4CDA-19EC-CBBF-8CC2D12AE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66" r="50056"/>
        <a:stretch/>
      </xdr:blipFill>
      <xdr:spPr>
        <a:xfrm>
          <a:off x="1" y="220980"/>
          <a:ext cx="4137659" cy="465552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1</xdr:rowOff>
    </xdr:from>
    <xdr:to>
      <xdr:col>20</xdr:col>
      <xdr:colOff>318734</xdr:colOff>
      <xdr:row>26</xdr:row>
      <xdr:rowOff>45721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F32C0F-E130-8E90-EAE7-EC62F961A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0982"/>
        <a:stretch/>
      </xdr:blipFill>
      <xdr:spPr>
        <a:xfrm>
          <a:off x="8534400" y="182881"/>
          <a:ext cx="3976334" cy="4617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495301</xdr:colOff>
      <xdr:row>15</xdr:row>
      <xdr:rowOff>180103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CFE9A-3CB3-A85A-D565-872C383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2880"/>
          <a:ext cx="7200900" cy="2740423"/>
        </a:xfrm>
        <a:prstGeom prst="rect">
          <a:avLst/>
        </a:prstGeom>
      </xdr:spPr>
    </xdr:pic>
    <xdr:clientData/>
  </xdr:twoCellAnchor>
  <xdr:twoCellAnchor editAs="oneCell">
    <xdr:from>
      <xdr:col>12</xdr:col>
      <xdr:colOff>198119</xdr:colOff>
      <xdr:row>1</xdr:row>
      <xdr:rowOff>7620</xdr:rowOff>
    </xdr:from>
    <xdr:to>
      <xdr:col>24</xdr:col>
      <xdr:colOff>74294</xdr:colOff>
      <xdr:row>16</xdr:row>
      <xdr:rowOff>1219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F11C1-64E1-1C2E-E4CE-931917FBA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3319" y="190500"/>
          <a:ext cx="7191375" cy="2736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121920</xdr:rowOff>
    </xdr:from>
    <xdr:to>
      <xdr:col>11</xdr:col>
      <xdr:colOff>552653</xdr:colOff>
      <xdr:row>32</xdr:row>
      <xdr:rowOff>140970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3C84F2-AC70-DB0C-4F9B-F80E73759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0880"/>
          <a:ext cx="7258253" cy="2762250"/>
        </a:xfrm>
        <a:prstGeom prst="rect">
          <a:avLst/>
        </a:prstGeom>
      </xdr:spPr>
    </xdr:pic>
    <xdr:clientData/>
  </xdr:twoCellAnchor>
  <xdr:twoCellAnchor editAs="oneCell">
    <xdr:from>
      <xdr:col>12</xdr:col>
      <xdr:colOff>472440</xdr:colOff>
      <xdr:row>17</xdr:row>
      <xdr:rowOff>38100</xdr:rowOff>
    </xdr:from>
    <xdr:to>
      <xdr:col>24</xdr:col>
      <xdr:colOff>567689</xdr:colOff>
      <xdr:row>32</xdr:row>
      <xdr:rowOff>90173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F2221A-D7D0-4D9D-747C-0C8D16F6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7640" y="3147060"/>
          <a:ext cx="7410449" cy="27952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</xdr:row>
      <xdr:rowOff>0</xdr:rowOff>
    </xdr:from>
    <xdr:to>
      <xdr:col>11</xdr:col>
      <xdr:colOff>495300</xdr:colOff>
      <xdr:row>15</xdr:row>
      <xdr:rowOff>180103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1EC26E-8929-45A9-8EB6-F1E475FA5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" y="182880"/>
          <a:ext cx="7200898" cy="2740423"/>
        </a:xfrm>
        <a:prstGeom prst="rect">
          <a:avLst/>
        </a:prstGeom>
      </xdr:spPr>
    </xdr:pic>
    <xdr:clientData/>
  </xdr:twoCellAnchor>
  <xdr:twoCellAnchor editAs="oneCell">
    <xdr:from>
      <xdr:col>12</xdr:col>
      <xdr:colOff>198119</xdr:colOff>
      <xdr:row>1</xdr:row>
      <xdr:rowOff>7620</xdr:rowOff>
    </xdr:from>
    <xdr:to>
      <xdr:col>24</xdr:col>
      <xdr:colOff>74294</xdr:colOff>
      <xdr:row>16</xdr:row>
      <xdr:rowOff>1218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FD3DDF-57E4-4E94-A89B-33AD1A6B1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513319" y="190500"/>
          <a:ext cx="7191375" cy="2736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121920</xdr:rowOff>
    </xdr:from>
    <xdr:to>
      <xdr:col>11</xdr:col>
      <xdr:colOff>552652</xdr:colOff>
      <xdr:row>32</xdr:row>
      <xdr:rowOff>140970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F3AED4-186F-4413-ABCD-B75F73E2C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230880"/>
          <a:ext cx="7258252" cy="2762250"/>
        </a:xfrm>
        <a:prstGeom prst="rect">
          <a:avLst/>
        </a:prstGeom>
      </xdr:spPr>
    </xdr:pic>
    <xdr:clientData/>
  </xdr:twoCellAnchor>
  <xdr:twoCellAnchor editAs="oneCell">
    <xdr:from>
      <xdr:col>12</xdr:col>
      <xdr:colOff>472441</xdr:colOff>
      <xdr:row>17</xdr:row>
      <xdr:rowOff>38100</xdr:rowOff>
    </xdr:from>
    <xdr:to>
      <xdr:col>24</xdr:col>
      <xdr:colOff>567688</xdr:colOff>
      <xdr:row>32</xdr:row>
      <xdr:rowOff>90173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7977CC-BC0D-4B13-8AC1-298A734DE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87641" y="3147060"/>
          <a:ext cx="7410447" cy="2795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5C91-32DA-44FC-904F-55C6CD4DFD05}">
  <dimension ref="A1:AB37"/>
  <sheetViews>
    <sheetView workbookViewId="0">
      <selection activeCell="A15" sqref="A15"/>
    </sheetView>
  </sheetViews>
  <sheetFormatPr defaultRowHeight="14.4" x14ac:dyDescent="0.3"/>
  <cols>
    <col min="1" max="1" width="21.88671875" customWidth="1"/>
    <col min="2" max="2" width="11.6640625" customWidth="1"/>
    <col min="3" max="3" width="14.44140625" customWidth="1"/>
    <col min="5" max="6" width="14.109375" customWidth="1"/>
    <col min="7" max="7" width="15.33203125" customWidth="1"/>
    <col min="8" max="8" width="13.6640625" customWidth="1"/>
    <col min="9" max="9" width="11.5546875" customWidth="1"/>
    <col min="10" max="10" width="22.109375" customWidth="1"/>
    <col min="11" max="11" width="4.44140625" customWidth="1"/>
    <col min="12" max="12" width="9.44140625" customWidth="1"/>
    <col min="13" max="13" width="8.6640625" customWidth="1"/>
    <col min="14" max="14" width="10.44140625" customWidth="1"/>
    <col min="15" max="15" width="22.21875" customWidth="1"/>
    <col min="16" max="16" width="3.5546875" customWidth="1"/>
    <col min="17" max="17" width="18.88671875" customWidth="1"/>
    <col min="18" max="18" width="18.33203125" customWidth="1"/>
    <col min="19" max="19" width="13.88671875" customWidth="1"/>
    <col min="20" max="20" width="16.44140625" customWidth="1"/>
    <col min="21" max="21" width="13.77734375" customWidth="1"/>
    <col min="22" max="22" width="21.6640625" customWidth="1"/>
    <col min="23" max="23" width="6.88671875" customWidth="1"/>
    <col min="24" max="24" width="21.5546875" customWidth="1"/>
    <col min="25" max="25" width="21.44140625" bestFit="1" customWidth="1"/>
    <col min="26" max="26" width="20.33203125" bestFit="1" customWidth="1"/>
    <col min="27" max="27" width="10.109375" bestFit="1" customWidth="1"/>
    <col min="28" max="28" width="19.21875" customWidth="1"/>
    <col min="29" max="29" width="8.44140625" bestFit="1" customWidth="1"/>
    <col min="30" max="30" width="21.44140625" bestFit="1" customWidth="1"/>
  </cols>
  <sheetData>
    <row r="1" spans="1:28" x14ac:dyDescent="0.3">
      <c r="A1" s="1" t="s">
        <v>2</v>
      </c>
      <c r="B1" s="1"/>
      <c r="C1" s="1"/>
      <c r="E1" s="2" t="s">
        <v>41</v>
      </c>
      <c r="F1" s="2"/>
      <c r="G1" s="2"/>
      <c r="H1" s="2"/>
      <c r="I1" s="2"/>
      <c r="J1" s="2"/>
      <c r="K1" s="2"/>
      <c r="L1" s="2"/>
      <c r="M1" s="2"/>
      <c r="N1" s="2"/>
      <c r="Q1" s="2" t="s">
        <v>42</v>
      </c>
      <c r="R1" s="2"/>
      <c r="S1" s="2"/>
      <c r="T1" s="2"/>
      <c r="U1" s="2"/>
      <c r="V1" s="2"/>
      <c r="W1" s="2"/>
      <c r="X1" s="2"/>
      <c r="Y1" s="2"/>
      <c r="Z1" s="2"/>
    </row>
    <row r="2" spans="1:28" x14ac:dyDescent="0.3">
      <c r="B2" t="s">
        <v>0</v>
      </c>
      <c r="C2" t="s">
        <v>40</v>
      </c>
      <c r="G2" s="13" t="s">
        <v>0</v>
      </c>
      <c r="H2" s="13" t="s">
        <v>0</v>
      </c>
      <c r="I2" s="13" t="s">
        <v>0</v>
      </c>
      <c r="J2" s="13" t="s">
        <v>0</v>
      </c>
      <c r="L2" s="14" t="s">
        <v>40</v>
      </c>
      <c r="M2" s="14" t="s">
        <v>40</v>
      </c>
      <c r="N2" s="14" t="s">
        <v>40</v>
      </c>
      <c r="O2" s="14" t="s">
        <v>40</v>
      </c>
      <c r="P2" s="14"/>
      <c r="S2" s="13" t="s">
        <v>0</v>
      </c>
      <c r="T2" s="13" t="s">
        <v>0</v>
      </c>
      <c r="U2" s="13" t="s">
        <v>0</v>
      </c>
      <c r="V2" s="13" t="s">
        <v>0</v>
      </c>
      <c r="Y2" s="14" t="s">
        <v>40</v>
      </c>
      <c r="Z2" s="14" t="s">
        <v>40</v>
      </c>
      <c r="AA2" s="14" t="s">
        <v>40</v>
      </c>
      <c r="AB2" s="14" t="s">
        <v>40</v>
      </c>
    </row>
    <row r="3" spans="1:28" x14ac:dyDescent="0.3">
      <c r="A3" s="9" t="s">
        <v>1</v>
      </c>
      <c r="B3">
        <v>14.2264208604701</v>
      </c>
      <c r="C3">
        <v>12.339269082303799</v>
      </c>
      <c r="F3" s="15" t="s">
        <v>68</v>
      </c>
      <c r="G3" s="9" t="s">
        <v>1</v>
      </c>
      <c r="H3" s="10" t="s">
        <v>3</v>
      </c>
      <c r="I3" s="11" t="s">
        <v>4</v>
      </c>
      <c r="J3" s="12" t="s">
        <v>5</v>
      </c>
      <c r="L3" s="9" t="s">
        <v>1</v>
      </c>
      <c r="M3" s="10" t="s">
        <v>3</v>
      </c>
      <c r="N3" s="11" t="s">
        <v>4</v>
      </c>
      <c r="O3" s="12" t="s">
        <v>5</v>
      </c>
      <c r="P3" s="12"/>
      <c r="S3" s="9" t="s">
        <v>1</v>
      </c>
      <c r="T3" s="10" t="s">
        <v>3</v>
      </c>
      <c r="U3" s="11" t="s">
        <v>4</v>
      </c>
      <c r="V3" s="12" t="s">
        <v>5</v>
      </c>
      <c r="Y3" s="9" t="s">
        <v>1</v>
      </c>
      <c r="Z3" s="10" t="s">
        <v>3</v>
      </c>
      <c r="AA3" s="11" t="s">
        <v>4</v>
      </c>
      <c r="AB3" s="12" t="s">
        <v>5</v>
      </c>
    </row>
    <row r="4" spans="1:28" x14ac:dyDescent="0.3">
      <c r="A4" s="10" t="s">
        <v>3</v>
      </c>
      <c r="B4">
        <v>14.724412949546601</v>
      </c>
      <c r="C4">
        <v>13.6155472660742</v>
      </c>
      <c r="E4" t="s">
        <v>6</v>
      </c>
      <c r="F4">
        <v>38.4</v>
      </c>
      <c r="G4">
        <v>36.471499999999999</v>
      </c>
      <c r="H4">
        <v>32.756900000000002</v>
      </c>
      <c r="I4">
        <v>31.526599999999998</v>
      </c>
      <c r="J4">
        <v>22.833600000000001</v>
      </c>
      <c r="L4">
        <v>30.345500000000001</v>
      </c>
      <c r="M4">
        <v>22.6678</v>
      </c>
      <c r="N4">
        <v>24.1097</v>
      </c>
      <c r="O4">
        <v>41.988599999999998</v>
      </c>
      <c r="R4" t="s">
        <v>43</v>
      </c>
      <c r="S4">
        <f>Q20 / $Q$17</f>
        <v>2.4016985441901818E-2</v>
      </c>
      <c r="T4">
        <v>1.5477401E-2</v>
      </c>
      <c r="U4">
        <v>1.9218745074547301E-2</v>
      </c>
      <c r="V4" t="s">
        <v>67</v>
      </c>
      <c r="X4" t="s">
        <v>44</v>
      </c>
      <c r="Y4">
        <f>R20/$R$17</f>
        <v>0.16082822314357326</v>
      </c>
      <c r="Z4">
        <v>6.9228719999999994E-2</v>
      </c>
      <c r="AA4">
        <v>0.13031612322389699</v>
      </c>
      <c r="AB4" t="s">
        <v>67</v>
      </c>
    </row>
    <row r="5" spans="1:28" x14ac:dyDescent="0.3">
      <c r="A5" s="11" t="s">
        <v>4</v>
      </c>
      <c r="B5">
        <v>14.2463428895883</v>
      </c>
      <c r="C5">
        <v>12.266528795808</v>
      </c>
      <c r="E5" t="s">
        <v>7</v>
      </c>
      <c r="F5">
        <v>17.466666669999999</v>
      </c>
      <c r="G5">
        <v>12.534599999999999</v>
      </c>
      <c r="H5">
        <v>9.2935999999999996</v>
      </c>
      <c r="I5">
        <v>15.3682</v>
      </c>
      <c r="J5">
        <v>5.9154</v>
      </c>
      <c r="L5">
        <v>30.111999999999998</v>
      </c>
      <c r="M5">
        <v>25.359400000000001</v>
      </c>
      <c r="N5">
        <v>27.032499999999999</v>
      </c>
      <c r="O5">
        <v>21.555199999999999</v>
      </c>
      <c r="R5" t="s">
        <v>45</v>
      </c>
      <c r="S5">
        <f t="shared" ref="S5:S13" si="0">Q21 / $Q$17</f>
        <v>0.23578632218663592</v>
      </c>
      <c r="T5">
        <v>6.5964124999999998E-2</v>
      </c>
      <c r="U5">
        <v>0.150959551038571</v>
      </c>
      <c r="V5" t="s">
        <v>67</v>
      </c>
      <c r="X5" t="s">
        <v>46</v>
      </c>
      <c r="Y5">
        <f t="shared" ref="Y5:Y13" si="1">R21/$R$17</f>
        <v>8.7440105265770923E-2</v>
      </c>
      <c r="Z5">
        <v>0.10952711</v>
      </c>
      <c r="AA5">
        <v>6.8471149412451304E-2</v>
      </c>
      <c r="AB5" t="s">
        <v>67</v>
      </c>
    </row>
    <row r="6" spans="1:28" x14ac:dyDescent="0.3">
      <c r="A6" s="12" t="s">
        <v>5</v>
      </c>
      <c r="B6">
        <v>15.161840496813101</v>
      </c>
      <c r="C6">
        <v>11.4033188965007</v>
      </c>
      <c r="E6" t="s">
        <v>8</v>
      </c>
      <c r="F6">
        <v>37.200000000000003</v>
      </c>
      <c r="G6">
        <v>21.672899999999998</v>
      </c>
      <c r="H6">
        <v>16.6904</v>
      </c>
      <c r="I6">
        <v>17.451899999999998</v>
      </c>
      <c r="J6">
        <v>22.587299999999999</v>
      </c>
      <c r="L6">
        <v>33.620899999999999</v>
      </c>
      <c r="M6">
        <v>26.697099999999999</v>
      </c>
      <c r="N6">
        <v>26.5807</v>
      </c>
      <c r="O6">
        <v>21.764800000000001</v>
      </c>
      <c r="R6" t="s">
        <v>47</v>
      </c>
      <c r="S6">
        <f t="shared" si="0"/>
        <v>0.15344152010162676</v>
      </c>
      <c r="T6">
        <v>6.8492435000000004E-2</v>
      </c>
      <c r="U6">
        <v>0.117762821166622</v>
      </c>
      <c r="V6" t="s">
        <v>67</v>
      </c>
      <c r="X6" t="s">
        <v>48</v>
      </c>
      <c r="Y6">
        <f t="shared" si="1"/>
        <v>0.17989523076541128</v>
      </c>
      <c r="Z6">
        <v>7.9908690000000004E-2</v>
      </c>
      <c r="AA6">
        <v>0.11386219041876799</v>
      </c>
      <c r="AB6" t="s">
        <v>67</v>
      </c>
    </row>
    <row r="7" spans="1:28" x14ac:dyDescent="0.3">
      <c r="E7" t="s">
        <v>9</v>
      </c>
      <c r="F7">
        <v>16.866666670000001</v>
      </c>
      <c r="G7">
        <v>15.828200000000001</v>
      </c>
      <c r="H7">
        <v>31.260200000000001</v>
      </c>
      <c r="I7">
        <v>22.158999999999999</v>
      </c>
      <c r="J7">
        <v>19.456099999999999</v>
      </c>
      <c r="L7">
        <v>30.200399999999998</v>
      </c>
      <c r="M7">
        <v>26.218299999999999</v>
      </c>
      <c r="N7">
        <v>31.328399999999998</v>
      </c>
      <c r="O7">
        <v>7.5061</v>
      </c>
      <c r="R7" t="s">
        <v>49</v>
      </c>
      <c r="S7">
        <f t="shared" si="0"/>
        <v>3.1132024834051902E-2</v>
      </c>
      <c r="T7">
        <v>4.6552657999999997E-2</v>
      </c>
      <c r="U7">
        <v>5.0538612984610203E-2</v>
      </c>
      <c r="V7" t="s">
        <v>67</v>
      </c>
      <c r="X7" t="s">
        <v>50</v>
      </c>
      <c r="Y7">
        <f t="shared" si="1"/>
        <v>3.4534124481739911E-2</v>
      </c>
      <c r="Z7">
        <v>0.10339853</v>
      </c>
      <c r="AA7">
        <v>3.5536345457746102E-2</v>
      </c>
      <c r="AB7" t="s">
        <v>67</v>
      </c>
    </row>
    <row r="8" spans="1:28" x14ac:dyDescent="0.3">
      <c r="E8" t="s">
        <v>10</v>
      </c>
      <c r="F8">
        <v>36.266666669999999</v>
      </c>
      <c r="G8">
        <v>8.7044999999999995</v>
      </c>
      <c r="H8">
        <v>16.717400000000001</v>
      </c>
      <c r="I8">
        <v>15.625999999999999</v>
      </c>
      <c r="J8">
        <v>35.379600000000003</v>
      </c>
      <c r="L8">
        <v>24.2502</v>
      </c>
      <c r="M8">
        <v>12.097300000000001</v>
      </c>
      <c r="N8">
        <v>22.668500000000002</v>
      </c>
      <c r="O8">
        <v>32.173000000000002</v>
      </c>
      <c r="R8" t="s">
        <v>51</v>
      </c>
      <c r="S8">
        <f t="shared" si="0"/>
        <v>0.14270037513493564</v>
      </c>
      <c r="T8">
        <v>9.1343779999999999E-2</v>
      </c>
      <c r="U8">
        <v>0.19901563722342999</v>
      </c>
      <c r="V8" t="s">
        <v>67</v>
      </c>
      <c r="X8" t="s">
        <v>52</v>
      </c>
      <c r="Y8">
        <f t="shared" si="1"/>
        <v>3.3913453660716596E-2</v>
      </c>
      <c r="Z8">
        <v>0.14554417</v>
      </c>
      <c r="AA8">
        <v>0.166342315769931</v>
      </c>
      <c r="AB8" t="s">
        <v>67</v>
      </c>
    </row>
    <row r="9" spans="1:28" x14ac:dyDescent="0.3">
      <c r="E9" t="s">
        <v>11</v>
      </c>
      <c r="F9">
        <v>14.66666667</v>
      </c>
      <c r="G9">
        <v>30.964600000000001</v>
      </c>
      <c r="H9">
        <v>29.602799999999998</v>
      </c>
      <c r="I9">
        <v>31.868400000000001</v>
      </c>
      <c r="J9">
        <v>23.285699999999999</v>
      </c>
      <c r="L9">
        <v>27.252400000000002</v>
      </c>
      <c r="M9">
        <v>34.011499999999998</v>
      </c>
      <c r="N9">
        <v>27.4849</v>
      </c>
      <c r="O9">
        <v>32.229599999999998</v>
      </c>
      <c r="R9" t="s">
        <v>53</v>
      </c>
      <c r="S9">
        <f t="shared" si="0"/>
        <v>0.16219069259809304</v>
      </c>
      <c r="T9">
        <v>6.600027E-2</v>
      </c>
      <c r="U9">
        <v>0.15411171419955499</v>
      </c>
      <c r="V9" t="s">
        <v>67</v>
      </c>
      <c r="X9" t="s">
        <v>54</v>
      </c>
      <c r="Y9">
        <f t="shared" si="1"/>
        <v>0.13356836068422781</v>
      </c>
      <c r="Z9">
        <v>0.10409806000000001</v>
      </c>
      <c r="AA9">
        <v>0.179331949204002</v>
      </c>
      <c r="AB9" t="s">
        <v>67</v>
      </c>
    </row>
    <row r="10" spans="1:28" x14ac:dyDescent="0.3">
      <c r="E10" t="s">
        <v>12</v>
      </c>
      <c r="F10">
        <v>51.033333329999998</v>
      </c>
      <c r="G10">
        <v>40.450600000000001</v>
      </c>
      <c r="H10">
        <v>34.585099999999997</v>
      </c>
      <c r="I10">
        <v>31.8368</v>
      </c>
      <c r="J10">
        <v>69.263499999999993</v>
      </c>
      <c r="L10">
        <v>46.173900000000003</v>
      </c>
      <c r="M10">
        <v>54.832700000000003</v>
      </c>
      <c r="N10">
        <v>42.482900000000001</v>
      </c>
      <c r="O10">
        <v>42.207000000000001</v>
      </c>
      <c r="R10" t="s">
        <v>55</v>
      </c>
      <c r="S10">
        <f t="shared" si="0"/>
        <v>2.255580803110822E-2</v>
      </c>
      <c r="T10">
        <v>0.13937026</v>
      </c>
      <c r="U10">
        <v>3.6035009405872502E-2</v>
      </c>
      <c r="V10" t="s">
        <v>67</v>
      </c>
      <c r="X10" t="s">
        <v>56</v>
      </c>
      <c r="Y10">
        <f t="shared" si="1"/>
        <v>0.12487896918990057</v>
      </c>
      <c r="Z10">
        <v>0.12897813</v>
      </c>
      <c r="AA10">
        <v>8.3671016694249201E-2</v>
      </c>
      <c r="AB10" t="s">
        <v>67</v>
      </c>
    </row>
    <row r="11" spans="1:28" x14ac:dyDescent="0.3">
      <c r="E11" t="s">
        <v>13</v>
      </c>
      <c r="F11">
        <v>6.6666666670000003</v>
      </c>
      <c r="G11">
        <v>9.66</v>
      </c>
      <c r="H11">
        <v>8.3047000000000004</v>
      </c>
      <c r="I11">
        <v>17.051300000000001</v>
      </c>
      <c r="J11">
        <v>-23.5488</v>
      </c>
      <c r="L11">
        <v>-1.6929000000000001</v>
      </c>
      <c r="M11">
        <v>8.0289999999999999</v>
      </c>
      <c r="N11">
        <v>13.9901</v>
      </c>
      <c r="O11">
        <v>5.8033000000000001</v>
      </c>
      <c r="R11" t="s">
        <v>57</v>
      </c>
      <c r="S11">
        <f t="shared" si="0"/>
        <v>6.2770988769807912E-2</v>
      </c>
      <c r="T11">
        <v>5.3576283000000002E-2</v>
      </c>
      <c r="U11">
        <v>5.3632429687743698E-2</v>
      </c>
      <c r="V11" t="s">
        <v>67</v>
      </c>
      <c r="X11" t="s">
        <v>58</v>
      </c>
      <c r="Y11">
        <f t="shared" si="1"/>
        <v>7.4728766851212922E-2</v>
      </c>
      <c r="Z11">
        <v>8.1662305000000004E-2</v>
      </c>
      <c r="AA11">
        <v>0.14741143859442099</v>
      </c>
      <c r="AB11" t="s">
        <v>67</v>
      </c>
    </row>
    <row r="12" spans="1:28" x14ac:dyDescent="0.3">
      <c r="E12" t="s">
        <v>14</v>
      </c>
      <c r="F12">
        <v>54.366666670000001</v>
      </c>
      <c r="G12">
        <v>13.103400000000001</v>
      </c>
      <c r="H12">
        <v>31.703199999999999</v>
      </c>
      <c r="I12">
        <v>28.013999999999999</v>
      </c>
      <c r="J12">
        <v>39.459699999999998</v>
      </c>
      <c r="L12">
        <v>35.326300000000003</v>
      </c>
      <c r="M12">
        <v>26.652000000000001</v>
      </c>
      <c r="N12">
        <v>30.490200000000002</v>
      </c>
      <c r="O12">
        <v>41.132599999999996</v>
      </c>
      <c r="R12" t="s">
        <v>59</v>
      </c>
      <c r="S12">
        <f t="shared" si="0"/>
        <v>0.14304032253254878</v>
      </c>
      <c r="T12">
        <v>5.1312535999999999E-2</v>
      </c>
      <c r="U12">
        <v>0.145682812521407</v>
      </c>
      <c r="V12" t="s">
        <v>67</v>
      </c>
      <c r="X12" t="s">
        <v>60</v>
      </c>
      <c r="Y12">
        <f t="shared" si="1"/>
        <v>4.7295116561980245E-2</v>
      </c>
      <c r="Z12">
        <v>9.7558290000000006E-2</v>
      </c>
      <c r="AA12">
        <v>2.1203331791031101E-2</v>
      </c>
      <c r="AB12" t="s">
        <v>67</v>
      </c>
    </row>
    <row r="13" spans="1:28" x14ac:dyDescent="0.3">
      <c r="E13" t="s">
        <v>15</v>
      </c>
      <c r="F13">
        <v>30.7</v>
      </c>
      <c r="G13">
        <v>32.132899999999999</v>
      </c>
      <c r="H13">
        <v>25.137599999999999</v>
      </c>
      <c r="I13">
        <v>34.052700000000002</v>
      </c>
      <c r="J13">
        <v>33.143700000000003</v>
      </c>
      <c r="L13">
        <v>14.0593</v>
      </c>
      <c r="M13">
        <v>21.041699999999999</v>
      </c>
      <c r="N13">
        <v>21.784500000000001</v>
      </c>
      <c r="O13">
        <v>24.700299999999999</v>
      </c>
      <c r="R13" t="s">
        <v>61</v>
      </c>
      <c r="S13">
        <f t="shared" si="0"/>
        <v>2.2364960369290122E-2</v>
      </c>
      <c r="T13">
        <v>0.40191025000000002</v>
      </c>
      <c r="U13">
        <v>7.3042666697638495E-2</v>
      </c>
      <c r="V13" t="s">
        <v>67</v>
      </c>
      <c r="X13" t="s">
        <v>62</v>
      </c>
      <c r="Y13">
        <f t="shared" si="1"/>
        <v>0.1229176493954665</v>
      </c>
      <c r="Z13">
        <v>8.0095949999999999E-2</v>
      </c>
      <c r="AA13">
        <v>5.3854139433500599E-2</v>
      </c>
      <c r="AB13" t="s">
        <v>67</v>
      </c>
    </row>
    <row r="14" spans="1:28" x14ac:dyDescent="0.3">
      <c r="E14" t="s">
        <v>16</v>
      </c>
      <c r="F14">
        <v>49.866666670000001</v>
      </c>
      <c r="G14">
        <v>45.741199999999999</v>
      </c>
      <c r="H14">
        <v>39.302900000000001</v>
      </c>
      <c r="I14">
        <v>32.0441</v>
      </c>
      <c r="J14">
        <v>31.136299999999999</v>
      </c>
      <c r="L14">
        <v>34.250700000000002</v>
      </c>
      <c r="M14">
        <v>54.521599999999999</v>
      </c>
      <c r="N14">
        <v>31.438400000000001</v>
      </c>
      <c r="O14">
        <v>31.075800000000001</v>
      </c>
    </row>
    <row r="15" spans="1:28" x14ac:dyDescent="0.3">
      <c r="E15" t="s">
        <v>17</v>
      </c>
      <c r="F15">
        <v>36.799999999999997</v>
      </c>
      <c r="G15">
        <v>32.542000000000002</v>
      </c>
      <c r="H15">
        <v>37.342300000000002</v>
      </c>
      <c r="I15">
        <v>31.435600000000001</v>
      </c>
      <c r="J15">
        <v>25.309799999999999</v>
      </c>
      <c r="L15">
        <v>14.339600000000001</v>
      </c>
      <c r="M15">
        <v>17.333500000000001</v>
      </c>
      <c r="N15">
        <v>16.633600000000001</v>
      </c>
      <c r="O15">
        <v>18.6965</v>
      </c>
    </row>
    <row r="16" spans="1:28" x14ac:dyDescent="0.3">
      <c r="E16" t="s">
        <v>18</v>
      </c>
      <c r="F16">
        <v>15.1</v>
      </c>
      <c r="G16">
        <v>47.103200000000001</v>
      </c>
      <c r="H16">
        <v>31.149899999999999</v>
      </c>
      <c r="I16">
        <v>25.604399999999998</v>
      </c>
      <c r="J16">
        <v>15.089399999999999</v>
      </c>
      <c r="L16">
        <v>13.8413</v>
      </c>
      <c r="M16">
        <v>22.810700000000001</v>
      </c>
      <c r="N16">
        <v>15.5131</v>
      </c>
      <c r="O16">
        <v>13.2498</v>
      </c>
      <c r="Q16" t="s">
        <v>69</v>
      </c>
    </row>
    <row r="17" spans="5:18" x14ac:dyDescent="0.3">
      <c r="E17" t="s">
        <v>19</v>
      </c>
      <c r="F17">
        <v>8.4333333330000002</v>
      </c>
      <c r="G17">
        <v>13.12</v>
      </c>
      <c r="H17">
        <v>24.274699999999999</v>
      </c>
      <c r="I17">
        <v>19.8721</v>
      </c>
      <c r="J17">
        <v>11.686400000000001</v>
      </c>
      <c r="L17">
        <v>9.5940999999999992</v>
      </c>
      <c r="M17">
        <v>5.5922999999999998</v>
      </c>
      <c r="N17">
        <v>10.8628</v>
      </c>
      <c r="O17">
        <v>-14.4596</v>
      </c>
      <c r="Q17">
        <f>SUM(Q20:Q29)</f>
        <v>4931.5588235293981</v>
      </c>
      <c r="R17">
        <f>SUM(R20:R29)</f>
        <v>1184.6764705882322</v>
      </c>
    </row>
    <row r="18" spans="5:18" x14ac:dyDescent="0.3">
      <c r="E18" t="s">
        <v>20</v>
      </c>
      <c r="F18">
        <v>4.8666666669999996</v>
      </c>
      <c r="G18">
        <v>34.688600000000001</v>
      </c>
      <c r="H18">
        <v>25.258600000000001</v>
      </c>
      <c r="I18">
        <v>34.575200000000002</v>
      </c>
      <c r="J18">
        <v>28.835599999999999</v>
      </c>
      <c r="L18">
        <v>18.7898</v>
      </c>
      <c r="M18">
        <v>30.631</v>
      </c>
      <c r="N18">
        <v>20.586400000000001</v>
      </c>
      <c r="O18">
        <v>23.977399999999999</v>
      </c>
    </row>
    <row r="19" spans="5:18" x14ac:dyDescent="0.3">
      <c r="E19" t="s">
        <v>21</v>
      </c>
      <c r="F19">
        <v>3.6</v>
      </c>
      <c r="G19">
        <v>15.848100000000001</v>
      </c>
      <c r="H19">
        <v>5.5045000000000002</v>
      </c>
      <c r="I19">
        <v>15.8157</v>
      </c>
      <c r="J19">
        <v>24.079000000000001</v>
      </c>
      <c r="L19">
        <v>9.4609000000000005</v>
      </c>
      <c r="M19">
        <v>-1.3546</v>
      </c>
      <c r="N19">
        <v>18.097300000000001</v>
      </c>
      <c r="O19">
        <v>16.687999999999999</v>
      </c>
    </row>
    <row r="20" spans="5:18" x14ac:dyDescent="0.3">
      <c r="E20" t="s">
        <v>22</v>
      </c>
      <c r="F20">
        <v>32.366666670000001</v>
      </c>
      <c r="G20">
        <v>19.6311</v>
      </c>
      <c r="H20">
        <v>37.177599999999998</v>
      </c>
      <c r="I20">
        <v>30.581</v>
      </c>
      <c r="J20">
        <v>29.032800000000002</v>
      </c>
      <c r="L20">
        <v>29.761900000000001</v>
      </c>
      <c r="M20">
        <v>42.025100000000002</v>
      </c>
      <c r="N20">
        <v>38.57</v>
      </c>
      <c r="O20">
        <v>44.784300000000002</v>
      </c>
      <c r="Q20">
        <v>118.441176470588</v>
      </c>
      <c r="R20">
        <v>190.529411764705</v>
      </c>
    </row>
    <row r="21" spans="5:18" x14ac:dyDescent="0.3">
      <c r="E21" t="s">
        <v>23</v>
      </c>
      <c r="F21">
        <v>7.4666666670000001</v>
      </c>
      <c r="G21">
        <v>28.1158</v>
      </c>
      <c r="H21">
        <v>32.274799999999999</v>
      </c>
      <c r="I21">
        <v>28.1419</v>
      </c>
      <c r="J21">
        <v>38.161799999999999</v>
      </c>
      <c r="L21">
        <v>28.686</v>
      </c>
      <c r="M21">
        <v>34.379100000000001</v>
      </c>
      <c r="N21">
        <v>25.343499999999999</v>
      </c>
      <c r="O21">
        <v>16.6449</v>
      </c>
      <c r="Q21">
        <v>1162.7941176470499</v>
      </c>
      <c r="R21">
        <v>103.588235294117</v>
      </c>
    </row>
    <row r="22" spans="5:18" x14ac:dyDescent="0.3">
      <c r="E22" t="s">
        <v>24</v>
      </c>
      <c r="F22">
        <v>33.966666670000002</v>
      </c>
      <c r="G22">
        <v>31.954799999999999</v>
      </c>
      <c r="H22">
        <v>11.9908</v>
      </c>
      <c r="I22">
        <v>18.5031</v>
      </c>
      <c r="J22">
        <v>16.111999999999998</v>
      </c>
      <c r="L22">
        <v>17.075199999999999</v>
      </c>
      <c r="M22">
        <v>20.865500000000001</v>
      </c>
      <c r="N22">
        <v>18.196999999999999</v>
      </c>
      <c r="O22">
        <v>16.084</v>
      </c>
      <c r="Q22">
        <v>756.70588235294099</v>
      </c>
      <c r="R22">
        <v>213.117647058823</v>
      </c>
    </row>
    <row r="23" spans="5:18" x14ac:dyDescent="0.3">
      <c r="E23" t="s">
        <v>25</v>
      </c>
      <c r="F23">
        <v>43.166666669999998</v>
      </c>
      <c r="G23">
        <v>20.0944</v>
      </c>
      <c r="H23">
        <v>25.336300000000001</v>
      </c>
      <c r="I23">
        <v>22.766500000000001</v>
      </c>
      <c r="J23">
        <v>28.5151</v>
      </c>
      <c r="L23">
        <v>27.9163</v>
      </c>
      <c r="M23">
        <v>29.205400000000001</v>
      </c>
      <c r="N23">
        <v>34.954599999999999</v>
      </c>
      <c r="O23">
        <v>39.028599999999997</v>
      </c>
      <c r="Q23">
        <v>153.529411764705</v>
      </c>
      <c r="R23">
        <v>40.911764705882298</v>
      </c>
    </row>
    <row r="24" spans="5:18" x14ac:dyDescent="0.3">
      <c r="E24" t="s">
        <v>26</v>
      </c>
      <c r="F24">
        <v>31.5</v>
      </c>
      <c r="G24">
        <v>43.45</v>
      </c>
      <c r="H24">
        <v>40.305399999999999</v>
      </c>
      <c r="I24">
        <v>33.898800000000001</v>
      </c>
      <c r="J24">
        <v>32.430100000000003</v>
      </c>
      <c r="L24">
        <v>24.6875</v>
      </c>
      <c r="M24">
        <v>23.3063</v>
      </c>
      <c r="N24">
        <v>26.4907</v>
      </c>
      <c r="O24">
        <v>26.695799999999998</v>
      </c>
      <c r="Q24">
        <v>703.73529411764696</v>
      </c>
      <c r="R24">
        <v>40.176470588235297</v>
      </c>
    </row>
    <row r="25" spans="5:18" x14ac:dyDescent="0.3">
      <c r="E25" t="s">
        <v>27</v>
      </c>
      <c r="F25">
        <v>46.733333330000001</v>
      </c>
      <c r="G25">
        <v>39.0077</v>
      </c>
      <c r="H25">
        <v>28.8201</v>
      </c>
      <c r="I25">
        <v>23.1404</v>
      </c>
      <c r="J25">
        <v>24.141300000000001</v>
      </c>
      <c r="L25">
        <v>36.682899999999997</v>
      </c>
      <c r="M25">
        <v>20.7211</v>
      </c>
      <c r="N25">
        <v>39.072899999999997</v>
      </c>
      <c r="O25">
        <v>51.687600000000003</v>
      </c>
      <c r="Q25">
        <v>799.85294117647004</v>
      </c>
      <c r="R25">
        <v>158.23529411764699</v>
      </c>
    </row>
    <row r="26" spans="5:18" x14ac:dyDescent="0.3">
      <c r="E26" t="s">
        <v>28</v>
      </c>
      <c r="F26">
        <v>52.5</v>
      </c>
      <c r="G26">
        <v>19.861799999999999</v>
      </c>
      <c r="H26">
        <v>29.053699999999999</v>
      </c>
      <c r="I26">
        <v>28.0076</v>
      </c>
      <c r="J26">
        <v>10.788500000000001</v>
      </c>
      <c r="L26">
        <v>22.949300000000001</v>
      </c>
      <c r="M26">
        <v>33.944499999999998</v>
      </c>
      <c r="N26">
        <v>25.572099999999999</v>
      </c>
      <c r="O26">
        <v>31.705100000000002</v>
      </c>
      <c r="Q26">
        <v>111.235294117647</v>
      </c>
      <c r="R26">
        <v>147.941176470588</v>
      </c>
    </row>
    <row r="27" spans="5:18" x14ac:dyDescent="0.3">
      <c r="E27" t="s">
        <v>29</v>
      </c>
      <c r="F27">
        <v>36.233333330000001</v>
      </c>
      <c r="G27">
        <v>34.163200000000003</v>
      </c>
      <c r="H27">
        <v>29.1981</v>
      </c>
      <c r="I27">
        <v>26.35</v>
      </c>
      <c r="J27">
        <v>31.364999999999998</v>
      </c>
      <c r="L27">
        <v>36.191200000000002</v>
      </c>
      <c r="M27">
        <v>21.5547</v>
      </c>
      <c r="N27">
        <v>33.668500000000002</v>
      </c>
      <c r="O27">
        <v>32.751600000000003</v>
      </c>
      <c r="Q27">
        <v>309.55882352941097</v>
      </c>
      <c r="R27">
        <v>88.529411764705799</v>
      </c>
    </row>
    <row r="28" spans="5:18" x14ac:dyDescent="0.3">
      <c r="E28" t="s">
        <v>30</v>
      </c>
      <c r="F28">
        <v>17.633333329999999</v>
      </c>
      <c r="G28">
        <v>29.171700000000001</v>
      </c>
      <c r="H28">
        <v>40.057600000000001</v>
      </c>
      <c r="I28">
        <v>36.256500000000003</v>
      </c>
      <c r="J28">
        <v>30.160699999999999</v>
      </c>
      <c r="L28">
        <v>16.380199999999999</v>
      </c>
      <c r="M28">
        <v>14.712999999999999</v>
      </c>
      <c r="N28">
        <v>15.331799999999999</v>
      </c>
      <c r="O28">
        <v>13.241099999999999</v>
      </c>
      <c r="Q28">
        <v>705.41176470588198</v>
      </c>
      <c r="R28">
        <v>56.029411764705799</v>
      </c>
    </row>
    <row r="29" spans="5:18" x14ac:dyDescent="0.3">
      <c r="E29" t="s">
        <v>31</v>
      </c>
      <c r="F29">
        <v>7.766666667</v>
      </c>
      <c r="G29">
        <v>31.859200000000001</v>
      </c>
      <c r="H29">
        <v>16.462499999999999</v>
      </c>
      <c r="I29">
        <v>25.747900000000001</v>
      </c>
      <c r="J29">
        <v>24.651800000000001</v>
      </c>
      <c r="L29">
        <v>30.426100000000002</v>
      </c>
      <c r="M29">
        <v>34.383800000000001</v>
      </c>
      <c r="N29">
        <v>25.336500000000001</v>
      </c>
      <c r="O29">
        <v>19.313099999999999</v>
      </c>
      <c r="Q29">
        <v>110.294117647058</v>
      </c>
      <c r="R29">
        <v>145.617647058823</v>
      </c>
    </row>
    <row r="30" spans="5:18" x14ac:dyDescent="0.3">
      <c r="E30" t="s">
        <v>32</v>
      </c>
      <c r="F30">
        <v>20.43333333</v>
      </c>
      <c r="G30">
        <v>48.402299999999997</v>
      </c>
      <c r="H30">
        <v>33.044499999999999</v>
      </c>
      <c r="I30">
        <v>32.060299999999998</v>
      </c>
      <c r="J30">
        <v>28.443200000000001</v>
      </c>
      <c r="L30">
        <v>20.888100000000001</v>
      </c>
      <c r="M30">
        <v>22.990600000000001</v>
      </c>
      <c r="N30">
        <v>28.172799999999999</v>
      </c>
      <c r="O30">
        <v>31.9895</v>
      </c>
    </row>
    <row r="31" spans="5:18" x14ac:dyDescent="0.3">
      <c r="E31" t="s">
        <v>33</v>
      </c>
      <c r="F31">
        <v>11.2</v>
      </c>
      <c r="G31">
        <v>39.812199999999997</v>
      </c>
      <c r="H31">
        <v>34.137999999999998</v>
      </c>
      <c r="I31">
        <v>38.366700000000002</v>
      </c>
      <c r="J31">
        <v>36.905900000000003</v>
      </c>
      <c r="L31">
        <v>29.8111</v>
      </c>
      <c r="M31">
        <v>25.6995</v>
      </c>
      <c r="N31">
        <v>20.487500000000001</v>
      </c>
      <c r="O31">
        <v>42.259900000000002</v>
      </c>
    </row>
    <row r="32" spans="5:18" x14ac:dyDescent="0.3">
      <c r="E32" t="s">
        <v>34</v>
      </c>
      <c r="F32">
        <v>12.4</v>
      </c>
      <c r="G32">
        <v>27.734000000000002</v>
      </c>
      <c r="H32">
        <v>16.424199999999999</v>
      </c>
      <c r="I32">
        <v>19.6876</v>
      </c>
      <c r="J32">
        <v>-55.981900000000003</v>
      </c>
      <c r="L32">
        <v>35.182699999999997</v>
      </c>
      <c r="M32">
        <v>29.549800000000001</v>
      </c>
      <c r="N32">
        <v>28.9283</v>
      </c>
      <c r="O32">
        <v>13.761100000000001</v>
      </c>
    </row>
    <row r="33" spans="5:15" x14ac:dyDescent="0.3">
      <c r="E33" t="s">
        <v>35</v>
      </c>
      <c r="F33">
        <v>44.6</v>
      </c>
      <c r="G33">
        <v>24.0185</v>
      </c>
      <c r="H33">
        <v>24.344200000000001</v>
      </c>
      <c r="I33">
        <v>23.459399999999999</v>
      </c>
      <c r="J33">
        <v>25.777799999999999</v>
      </c>
      <c r="L33">
        <v>38.580500000000001</v>
      </c>
      <c r="M33">
        <v>32.315800000000003</v>
      </c>
      <c r="N33">
        <v>32.736400000000003</v>
      </c>
      <c r="O33">
        <v>49.255800000000001</v>
      </c>
    </row>
    <row r="34" spans="5:15" x14ac:dyDescent="0.3">
      <c r="E34" t="s">
        <v>36</v>
      </c>
      <c r="F34">
        <v>13.1</v>
      </c>
      <c r="G34">
        <v>31.754300000000001</v>
      </c>
      <c r="H34">
        <v>15.363799999999999</v>
      </c>
      <c r="I34">
        <v>27.955500000000001</v>
      </c>
      <c r="J34">
        <v>19.034800000000001</v>
      </c>
      <c r="L34">
        <v>29.601600000000001</v>
      </c>
      <c r="M34">
        <v>28.398700000000002</v>
      </c>
      <c r="N34">
        <v>27.597000000000001</v>
      </c>
      <c r="O34">
        <v>37.7438</v>
      </c>
    </row>
    <row r="35" spans="5:15" x14ac:dyDescent="0.3">
      <c r="E35" t="s">
        <v>37</v>
      </c>
      <c r="F35">
        <v>5.5666666669999998</v>
      </c>
      <c r="G35">
        <v>9.3971999999999998</v>
      </c>
      <c r="H35">
        <v>26.421900000000001</v>
      </c>
      <c r="I35">
        <v>21.0106</v>
      </c>
      <c r="J35">
        <v>-5.2457000000000003</v>
      </c>
      <c r="L35">
        <v>38.719799999999999</v>
      </c>
      <c r="M35">
        <v>34.520200000000003</v>
      </c>
      <c r="N35">
        <v>37.701599999999999</v>
      </c>
      <c r="O35">
        <v>35.027000000000001</v>
      </c>
    </row>
    <row r="36" spans="5:15" x14ac:dyDescent="0.3">
      <c r="E36" t="s">
        <v>38</v>
      </c>
      <c r="F36">
        <v>19.333333329999999</v>
      </c>
      <c r="G36">
        <v>18.415600000000001</v>
      </c>
      <c r="H36">
        <v>17.630099999999999</v>
      </c>
      <c r="I36">
        <v>19.649000000000001</v>
      </c>
      <c r="J36">
        <v>20.304200000000002</v>
      </c>
      <c r="L36">
        <v>24.923999999999999</v>
      </c>
      <c r="M36">
        <v>19.060300000000002</v>
      </c>
      <c r="N36">
        <v>23.614100000000001</v>
      </c>
      <c r="O36">
        <v>11.0562</v>
      </c>
    </row>
    <row r="37" spans="5:15" x14ac:dyDescent="0.3">
      <c r="E37" t="s">
        <v>39</v>
      </c>
      <c r="F37">
        <v>4.9000000000000004</v>
      </c>
      <c r="G37">
        <v>13.5136</v>
      </c>
      <c r="H37">
        <v>10.1404</v>
      </c>
      <c r="I37">
        <v>17.9468</v>
      </c>
      <c r="J37">
        <v>18.160599999999999</v>
      </c>
      <c r="L37">
        <v>23.592400000000001</v>
      </c>
      <c r="M37">
        <v>21.2818</v>
      </c>
      <c r="N37">
        <v>19.8611</v>
      </c>
      <c r="O37">
        <v>11.1191</v>
      </c>
    </row>
  </sheetData>
  <mergeCells count="2">
    <mergeCell ref="E1:N1"/>
    <mergeCell ref="Q1:Z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2570-B426-473F-AF3A-2246CA25CB73}">
  <dimension ref="B1:U1"/>
  <sheetViews>
    <sheetView workbookViewId="0">
      <selection activeCell="H27" sqref="H27"/>
    </sheetView>
  </sheetViews>
  <sheetFormatPr defaultRowHeight="14.4" x14ac:dyDescent="0.3"/>
  <sheetData>
    <row r="1" spans="2:21" x14ac:dyDescent="0.3">
      <c r="B1" s="8"/>
      <c r="C1" s="8" t="s">
        <v>65</v>
      </c>
      <c r="D1" s="8"/>
      <c r="E1" s="8"/>
      <c r="F1" s="8"/>
      <c r="I1" s="6"/>
      <c r="J1" s="6" t="s">
        <v>63</v>
      </c>
      <c r="K1" s="6"/>
      <c r="L1" s="6"/>
      <c r="M1" s="6"/>
      <c r="Q1" s="3"/>
      <c r="R1" s="3" t="s">
        <v>64</v>
      </c>
      <c r="S1" s="3"/>
      <c r="T1" s="3"/>
      <c r="U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593F-F4DF-415D-B9E9-B479B411DFA0}">
  <dimension ref="B1:S1"/>
  <sheetViews>
    <sheetView workbookViewId="0">
      <selection activeCell="V13" sqref="V13"/>
    </sheetView>
  </sheetViews>
  <sheetFormatPr defaultRowHeight="14.4" x14ac:dyDescent="0.3"/>
  <sheetData>
    <row r="1" spans="2:19" x14ac:dyDescent="0.3">
      <c r="B1" s="8"/>
      <c r="C1" s="8" t="s">
        <v>65</v>
      </c>
      <c r="D1" s="8"/>
      <c r="E1" s="8"/>
      <c r="F1" s="8"/>
      <c r="I1" s="6"/>
      <c r="J1" s="6" t="s">
        <v>63</v>
      </c>
      <c r="K1" s="6"/>
      <c r="L1" s="6"/>
      <c r="M1" s="6"/>
      <c r="O1" s="3"/>
      <c r="P1" s="3" t="s">
        <v>64</v>
      </c>
      <c r="Q1" s="3"/>
      <c r="R1" s="3"/>
      <c r="S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1200-47AB-4A70-A37B-CD92D59F19F6}">
  <dimension ref="A1:X17"/>
  <sheetViews>
    <sheetView workbookViewId="0">
      <selection activeCell="M17" sqref="M17"/>
    </sheetView>
  </sheetViews>
  <sheetFormatPr defaultRowHeight="14.4" x14ac:dyDescent="0.3"/>
  <sheetData>
    <row r="1" spans="1:24" x14ac:dyDescent="0.3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6"/>
      <c r="O1" s="6"/>
      <c r="P1" s="6"/>
      <c r="Q1" s="6"/>
      <c r="R1" s="6"/>
      <c r="S1" s="6" t="s">
        <v>63</v>
      </c>
      <c r="T1" s="6"/>
      <c r="U1" s="6"/>
      <c r="V1" s="6"/>
      <c r="W1" s="6"/>
      <c r="X1" s="6"/>
    </row>
    <row r="17" spans="1:24" x14ac:dyDescent="0.3">
      <c r="A17" s="4" t="s">
        <v>64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7" t="s">
        <v>66</v>
      </c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mergeCells count="3">
    <mergeCell ref="A17:L17"/>
    <mergeCell ref="A1:L1"/>
    <mergeCell ref="N17:X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1044-2F02-4C1D-9CF8-34B988069D41}">
  <dimension ref="A1:X17"/>
  <sheetViews>
    <sheetView tabSelected="1" workbookViewId="0">
      <selection activeCell="M17" sqref="M17"/>
    </sheetView>
  </sheetViews>
  <sheetFormatPr defaultRowHeight="14.4" x14ac:dyDescent="0.3"/>
  <sheetData>
    <row r="1" spans="1:24" x14ac:dyDescent="0.3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6"/>
      <c r="O1" s="6"/>
      <c r="P1" s="6"/>
      <c r="Q1" s="6"/>
      <c r="R1" s="6"/>
      <c r="S1" s="6" t="s">
        <v>63</v>
      </c>
      <c r="T1" s="6"/>
      <c r="U1" s="6"/>
      <c r="V1" s="6"/>
      <c r="W1" s="6"/>
      <c r="X1" s="6"/>
    </row>
    <row r="17" spans="1:24" x14ac:dyDescent="0.3">
      <c r="A17" s="4" t="s">
        <v>64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7" t="s">
        <v>66</v>
      </c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mergeCells count="3">
    <mergeCell ref="A1:L1"/>
    <mergeCell ref="A17:L17"/>
    <mergeCell ref="N17:X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Nums</vt:lpstr>
      <vt:lpstr>Static_Importance</vt:lpstr>
      <vt:lpstr>Dyn_Importance</vt:lpstr>
      <vt:lpstr>Static_Predicted</vt:lpstr>
      <vt:lpstr>Dyn_Predicted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Santoro-Fernandes</dc:creator>
  <cp:lastModifiedBy>Ryan Meeker</cp:lastModifiedBy>
  <dcterms:created xsi:type="dcterms:W3CDTF">2023-04-07T18:15:12Z</dcterms:created>
  <dcterms:modified xsi:type="dcterms:W3CDTF">2023-04-07T19:45:38Z</dcterms:modified>
</cp:coreProperties>
</file>