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Optino/calcs/"/>
    </mc:Choice>
  </mc:AlternateContent>
  <xr:revisionPtr revIDLastSave="0" documentId="13_ncr:1_{150E8556-2E69-7940-8606-EDD5249BCC4B}" xr6:coauthVersionLast="36" xr6:coauthVersionMax="36" xr10:uidLastSave="{00000000-0000-0000-0000-000000000000}"/>
  <bookViews>
    <workbookView xWindow="1180" yWindow="1460" windowWidth="26900" windowHeight="16040" activeTab="1" xr2:uid="{C941BE3E-9E5A-4143-9DB5-2CABE696B08F}"/>
  </bookViews>
  <sheets>
    <sheet name="Vanilla Call" sheetId="1" r:id="rId1"/>
    <sheet name="Vanilla Pu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0" i="3" l="1"/>
  <c r="Q140" i="3" s="1"/>
  <c r="O124" i="3"/>
  <c r="P124" i="3"/>
  <c r="Q124" i="3"/>
  <c r="O125" i="3"/>
  <c r="O94" i="3"/>
  <c r="O95" i="3"/>
  <c r="O96" i="3"/>
  <c r="O97" i="3"/>
  <c r="O98" i="3" s="1"/>
  <c r="O99" i="3" s="1"/>
  <c r="O100" i="3" s="1"/>
  <c r="O101" i="3" s="1"/>
  <c r="O102" i="3" s="1"/>
  <c r="O103" i="3" s="1"/>
  <c r="O104" i="3" s="1"/>
  <c r="O105" i="3" s="1"/>
  <c r="O93" i="3"/>
  <c r="P87" i="3"/>
  <c r="P93" i="3"/>
  <c r="P94" i="3"/>
  <c r="P92" i="3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Q116" i="1" s="1"/>
  <c r="P117" i="1"/>
  <c r="P118" i="1"/>
  <c r="P119" i="1"/>
  <c r="P120" i="1"/>
  <c r="P121" i="1"/>
  <c r="P122" i="1"/>
  <c r="P123" i="1"/>
  <c r="Q123" i="1" s="1"/>
  <c r="P92" i="1"/>
  <c r="P95" i="3"/>
  <c r="Q115" i="1"/>
  <c r="P87" i="1"/>
  <c r="O93" i="1"/>
  <c r="O94" i="1" s="1"/>
  <c r="P125" i="3" l="1"/>
  <c r="Q125" i="3" s="1"/>
  <c r="O126" i="3"/>
  <c r="O106" i="3"/>
  <c r="O107" i="3" s="1"/>
  <c r="O108" i="3" s="1"/>
  <c r="O109" i="3" s="1"/>
  <c r="O110" i="3" s="1"/>
  <c r="O111" i="3" s="1"/>
  <c r="O112" i="3" s="1"/>
  <c r="O113" i="3" s="1"/>
  <c r="O114" i="3" s="1"/>
  <c r="O115" i="3" s="1"/>
  <c r="P105" i="3"/>
  <c r="Q105" i="3" s="1"/>
  <c r="P96" i="3"/>
  <c r="Q92" i="3"/>
  <c r="Q94" i="3"/>
  <c r="Q95" i="3"/>
  <c r="Q93" i="3"/>
  <c r="Q105" i="1"/>
  <c r="Q94" i="1"/>
  <c r="O95" i="1"/>
  <c r="Q93" i="1"/>
  <c r="Q92" i="1"/>
  <c r="O127" i="3" l="1"/>
  <c r="P126" i="3"/>
  <c r="Q126" i="3" s="1"/>
  <c r="O116" i="3"/>
  <c r="P115" i="3"/>
  <c r="Q115" i="3" s="1"/>
  <c r="Q96" i="3"/>
  <c r="P97" i="3"/>
  <c r="Q117" i="1"/>
  <c r="O96" i="1"/>
  <c r="Q95" i="1"/>
  <c r="O128" i="3" l="1"/>
  <c r="P127" i="3"/>
  <c r="Q127" i="3" s="1"/>
  <c r="P116" i="3"/>
  <c r="Q116" i="3" s="1"/>
  <c r="O117" i="3"/>
  <c r="P98" i="3"/>
  <c r="Q97" i="3"/>
  <c r="Q118" i="1"/>
  <c r="O97" i="1"/>
  <c r="Q96" i="1"/>
  <c r="P128" i="3" l="1"/>
  <c r="Q128" i="3" s="1"/>
  <c r="O129" i="3"/>
  <c r="O118" i="3"/>
  <c r="P117" i="3"/>
  <c r="Q117" i="3" s="1"/>
  <c r="P99" i="3"/>
  <c r="Q98" i="3"/>
  <c r="Q119" i="1"/>
  <c r="O98" i="1"/>
  <c r="Q97" i="1"/>
  <c r="P129" i="3" l="1"/>
  <c r="Q129" i="3" s="1"/>
  <c r="O130" i="3"/>
  <c r="O119" i="3"/>
  <c r="P118" i="3"/>
  <c r="Q118" i="3" s="1"/>
  <c r="Q99" i="3"/>
  <c r="P100" i="3"/>
  <c r="Q120" i="1"/>
  <c r="O99" i="1"/>
  <c r="Q98" i="1"/>
  <c r="O131" i="3" l="1"/>
  <c r="P130" i="3"/>
  <c r="Q130" i="3" s="1"/>
  <c r="O120" i="3"/>
  <c r="P119" i="3"/>
  <c r="Q119" i="3" s="1"/>
  <c r="Q100" i="3"/>
  <c r="P101" i="3"/>
  <c r="Q121" i="1"/>
  <c r="Q122" i="1"/>
  <c r="O100" i="1"/>
  <c r="Q99" i="1"/>
  <c r="O132" i="3" l="1"/>
  <c r="P131" i="3"/>
  <c r="Q131" i="3" s="1"/>
  <c r="P120" i="3"/>
  <c r="Q120" i="3" s="1"/>
  <c r="O121" i="3"/>
  <c r="Q101" i="3"/>
  <c r="P102" i="3"/>
  <c r="O101" i="1"/>
  <c r="Q100" i="1"/>
  <c r="P132" i="3" l="1"/>
  <c r="Q132" i="3" s="1"/>
  <c r="O133" i="3"/>
  <c r="O122" i="3"/>
  <c r="P121" i="3"/>
  <c r="Q121" i="3" s="1"/>
  <c r="P103" i="3"/>
  <c r="Q102" i="3"/>
  <c r="O102" i="1"/>
  <c r="Q101" i="1"/>
  <c r="P133" i="3" l="1"/>
  <c r="Q133" i="3" s="1"/>
  <c r="O134" i="3"/>
  <c r="O123" i="3"/>
  <c r="P123" i="3" s="1"/>
  <c r="Q123" i="3" s="1"/>
  <c r="P122" i="3"/>
  <c r="Q122" i="3" s="1"/>
  <c r="P104" i="3"/>
  <c r="Q103" i="3"/>
  <c r="O103" i="1"/>
  <c r="Q102" i="1"/>
  <c r="O135" i="3" l="1"/>
  <c r="P134" i="3"/>
  <c r="Q134" i="3" s="1"/>
  <c r="P106" i="3"/>
  <c r="Q104" i="3"/>
  <c r="O104" i="1"/>
  <c r="Q103" i="1"/>
  <c r="O136" i="3" l="1"/>
  <c r="P135" i="3"/>
  <c r="Q135" i="3" s="1"/>
  <c r="P107" i="3"/>
  <c r="Q106" i="3"/>
  <c r="O106" i="1"/>
  <c r="Q104" i="1"/>
  <c r="P136" i="3" l="1"/>
  <c r="Q136" i="3" s="1"/>
  <c r="O137" i="3"/>
  <c r="Q107" i="3"/>
  <c r="P108" i="3"/>
  <c r="O107" i="1"/>
  <c r="Q106" i="1"/>
  <c r="P137" i="3" l="1"/>
  <c r="Q137" i="3" s="1"/>
  <c r="O138" i="3"/>
  <c r="P109" i="3"/>
  <c r="Q108" i="3"/>
  <c r="O108" i="1"/>
  <c r="Q107" i="1"/>
  <c r="O139" i="3" l="1"/>
  <c r="P138" i="3"/>
  <c r="Q138" i="3" s="1"/>
  <c r="P110" i="3"/>
  <c r="Q109" i="3"/>
  <c r="O109" i="1"/>
  <c r="Q108" i="1"/>
  <c r="O141" i="3" l="1"/>
  <c r="P139" i="3"/>
  <c r="Q139" i="3" s="1"/>
  <c r="Q110" i="3"/>
  <c r="P111" i="3"/>
  <c r="O110" i="1"/>
  <c r="Q109" i="1"/>
  <c r="P141" i="3" l="1"/>
  <c r="Q141" i="3" s="1"/>
  <c r="O142" i="3"/>
  <c r="Q111" i="3"/>
  <c r="P112" i="3"/>
  <c r="O111" i="1"/>
  <c r="Q110" i="1"/>
  <c r="P142" i="3" l="1"/>
  <c r="Q142" i="3" s="1"/>
  <c r="O143" i="3"/>
  <c r="Q112" i="3"/>
  <c r="P113" i="3"/>
  <c r="O112" i="1"/>
  <c r="Q111" i="1"/>
  <c r="O144" i="3" l="1"/>
  <c r="P143" i="3"/>
  <c r="Q143" i="3" s="1"/>
  <c r="Q113" i="3"/>
  <c r="O113" i="1"/>
  <c r="Q112" i="1"/>
  <c r="O145" i="3" l="1"/>
  <c r="P144" i="3"/>
  <c r="Q144" i="3" s="1"/>
  <c r="P114" i="3"/>
  <c r="Q114" i="3" s="1"/>
  <c r="O114" i="1"/>
  <c r="Q114" i="1" s="1"/>
  <c r="Q113" i="1"/>
  <c r="P145" i="3" l="1"/>
  <c r="Q145" i="3" s="1"/>
  <c r="O146" i="3"/>
  <c r="P146" i="3" l="1"/>
  <c r="Q146" i="3" s="1"/>
  <c r="O147" i="3"/>
  <c r="O148" i="3" l="1"/>
  <c r="P147" i="3"/>
  <c r="Q147" i="3" s="1"/>
  <c r="O149" i="3" l="1"/>
  <c r="P148" i="3"/>
  <c r="Q148" i="3" s="1"/>
  <c r="P149" i="3" l="1"/>
  <c r="Q149" i="3" s="1"/>
  <c r="O150" i="3"/>
  <c r="P150" i="3" l="1"/>
  <c r="Q150" i="3" s="1"/>
  <c r="O151" i="3"/>
  <c r="O152" i="3" l="1"/>
  <c r="P151" i="3"/>
  <c r="Q151" i="3" s="1"/>
  <c r="O153" i="3" l="1"/>
  <c r="P152" i="3"/>
  <c r="Q152" i="3" s="1"/>
  <c r="P153" i="3" l="1"/>
  <c r="Q153" i="3" s="1"/>
  <c r="O154" i="3"/>
  <c r="P154" i="3" l="1"/>
  <c r="Q154" i="3" s="1"/>
  <c r="O155" i="3"/>
  <c r="O156" i="3" l="1"/>
  <c r="P155" i="3"/>
  <c r="Q155" i="3" s="1"/>
  <c r="O157" i="3" l="1"/>
  <c r="P156" i="3"/>
  <c r="Q156" i="3" s="1"/>
  <c r="P157" i="3" l="1"/>
  <c r="Q157" i="3" s="1"/>
  <c r="O158" i="3"/>
  <c r="P158" i="3" l="1"/>
  <c r="Q158" i="3" s="1"/>
  <c r="O159" i="3"/>
  <c r="O160" i="3" l="1"/>
  <c r="P159" i="3"/>
  <c r="Q159" i="3" s="1"/>
  <c r="O161" i="3" l="1"/>
  <c r="P160" i="3"/>
  <c r="Q160" i="3" s="1"/>
  <c r="P161" i="3" l="1"/>
  <c r="Q161" i="3" s="1"/>
  <c r="O162" i="3"/>
  <c r="P162" i="3" l="1"/>
  <c r="Q162" i="3" s="1"/>
  <c r="O163" i="3"/>
  <c r="O164" i="3" l="1"/>
  <c r="P163" i="3"/>
  <c r="Q163" i="3" s="1"/>
  <c r="O165" i="3" l="1"/>
  <c r="P164" i="3"/>
  <c r="Q164" i="3" s="1"/>
  <c r="P165" i="3" l="1"/>
  <c r="Q165" i="3" s="1"/>
  <c r="O166" i="3"/>
  <c r="P166" i="3" l="1"/>
  <c r="Q166" i="3" s="1"/>
  <c r="O167" i="3"/>
  <c r="P167" i="3" l="1"/>
  <c r="Q167" i="3" s="1"/>
</calcChain>
</file>

<file path=xl/sharedStrings.xml><?xml version="1.0" encoding="utf-8"?>
<sst xmlns="http://schemas.openxmlformats.org/spreadsheetml/2006/main" count="14" uniqueCount="7">
  <si>
    <t>Strike</t>
  </si>
  <si>
    <t>Tokens</t>
  </si>
  <si>
    <t>(Optino and Shortino)</t>
  </si>
  <si>
    <t>Spot</t>
  </si>
  <si>
    <t>Optino Payoff</t>
  </si>
  <si>
    <t>Collateral</t>
  </si>
  <si>
    <t>Shortino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</si>
</sst>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317500</xdr:colOff>
      <xdr:row>48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25CA1-3DB8-7143-A0BC-5E6EDF95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23500" cy="9639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13</xdr:col>
      <xdr:colOff>25400</xdr:colOff>
      <xdr:row>114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C7504C-6CA5-224C-91F7-1ADB8468F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475200"/>
          <a:ext cx="9931400" cy="10109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13</xdr:col>
      <xdr:colOff>50800</xdr:colOff>
      <xdr:row>83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99829-E090-F048-907C-0BC39443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53600"/>
          <a:ext cx="9956800" cy="701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71</xdr:row>
      <xdr:rowOff>0</xdr:rowOff>
    </xdr:from>
    <xdr:to>
      <xdr:col>15</xdr:col>
      <xdr:colOff>1778000</xdr:colOff>
      <xdr:row>77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4D53F2-6BA5-E143-AD02-560E9E050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34800" y="14427200"/>
          <a:ext cx="5003800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317500</xdr:colOff>
      <xdr:row>48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87ABF2-6564-404A-8EB7-00BE78A45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733" y="203200"/>
          <a:ext cx="10274300" cy="969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12</xdr:col>
      <xdr:colOff>804333</xdr:colOff>
      <xdr:row>83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04BE3B-D4FD-1D45-9C55-4381D31FA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733" y="9956800"/>
          <a:ext cx="9931400" cy="7023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12</xdr:col>
      <xdr:colOff>766233</xdr:colOff>
      <xdr:row>113</xdr:row>
      <xdr:rowOff>224367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48D66A-237C-2D4B-B558-65217C36D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733" y="17475200"/>
          <a:ext cx="9893300" cy="9994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101600</xdr:rowOff>
    </xdr:from>
    <xdr:to>
      <xdr:col>13</xdr:col>
      <xdr:colOff>0</xdr:colOff>
      <xdr:row>137</xdr:row>
      <xdr:rowOff>372534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1EB2CE-3679-E548-9F2E-372E8ECF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9733" y="26957867"/>
          <a:ext cx="9956800" cy="10007600"/>
        </a:xfrm>
        <a:prstGeom prst="rect">
          <a:avLst/>
        </a:prstGeom>
      </xdr:spPr>
    </xdr:pic>
    <xdr:clientData/>
  </xdr:twoCellAnchor>
  <xdr:twoCellAnchor editAs="oneCell">
    <xdr:from>
      <xdr:col>0</xdr:col>
      <xdr:colOff>829732</xdr:colOff>
      <xdr:row>136</xdr:row>
      <xdr:rowOff>321733</xdr:rowOff>
    </xdr:from>
    <xdr:to>
      <xdr:col>12</xdr:col>
      <xdr:colOff>791632</xdr:colOff>
      <xdr:row>162</xdr:row>
      <xdr:rowOff>254000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C05344-BCF9-C141-9B90-D9D793B9E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9732" y="36525200"/>
          <a:ext cx="9918700" cy="1005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76</xdr:row>
      <xdr:rowOff>0</xdr:rowOff>
    </xdr:from>
    <xdr:to>
      <xdr:col>15</xdr:col>
      <xdr:colOff>1786467</xdr:colOff>
      <xdr:row>83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3D6704B-1928-FB44-B039-6432604D8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16267" y="15443200"/>
          <a:ext cx="5003800" cy="153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2A78-DCFC-4C4B-A375-259B78F369D2}">
  <dimension ref="O85:Q123"/>
  <sheetViews>
    <sheetView showGridLines="0" topLeftCell="A85" zoomScale="50" zoomScaleNormal="50" workbookViewId="0">
      <selection activeCell="P93" sqref="P93"/>
    </sheetView>
  </sheetViews>
  <sheetFormatPr baseColWidth="10" defaultRowHeight="16" x14ac:dyDescent="0.2"/>
  <cols>
    <col min="15" max="15" width="42.1640625" bestFit="1" customWidth="1"/>
    <col min="16" max="17" width="35" customWidth="1"/>
  </cols>
  <sheetData>
    <row r="85" spans="15:17" x14ac:dyDescent="0.2">
      <c r="O85" t="s">
        <v>0</v>
      </c>
      <c r="P85">
        <v>350</v>
      </c>
    </row>
    <row r="86" spans="15:17" x14ac:dyDescent="0.2">
      <c r="O86" t="s">
        <v>1</v>
      </c>
      <c r="P86">
        <v>10</v>
      </c>
      <c r="Q86" t="s">
        <v>2</v>
      </c>
    </row>
    <row r="87" spans="15:17" x14ac:dyDescent="0.2">
      <c r="O87" t="s">
        <v>5</v>
      </c>
      <c r="P87">
        <f>P86</f>
        <v>10</v>
      </c>
    </row>
    <row r="90" spans="15:17" ht="31" x14ac:dyDescent="0.35">
      <c r="O90" s="1" t="s">
        <v>3</v>
      </c>
      <c r="P90" s="1" t="s">
        <v>4</v>
      </c>
      <c r="Q90" s="1" t="s">
        <v>6</v>
      </c>
    </row>
    <row r="92" spans="15:17" ht="31" x14ac:dyDescent="0.35">
      <c r="O92" s="2">
        <v>0</v>
      </c>
      <c r="P92" s="2" t="e">
        <f>MAX(O92-$P$85,0)*$P$86/O92</f>
        <v>#DIV/0!</v>
      </c>
      <c r="Q92" s="2" t="e">
        <f>$P$87-P92</f>
        <v>#DIV/0!</v>
      </c>
    </row>
    <row r="93" spans="15:17" ht="31" x14ac:dyDescent="0.35">
      <c r="O93" s="2">
        <f>O92+30</f>
        <v>30</v>
      </c>
      <c r="P93" s="2">
        <f t="shared" ref="P93:P123" si="0">MAX(O93-$P$85,0)*$P$86/O93</f>
        <v>0</v>
      </c>
      <c r="Q93" s="2">
        <f t="shared" ref="Q93:Q104" si="1">$P$87-P93</f>
        <v>10</v>
      </c>
    </row>
    <row r="94" spans="15:17" ht="31" x14ac:dyDescent="0.35">
      <c r="O94" s="2">
        <f t="shared" ref="O94:O104" si="2">O93+30</f>
        <v>60</v>
      </c>
      <c r="P94" s="2">
        <f t="shared" si="0"/>
        <v>0</v>
      </c>
      <c r="Q94" s="2">
        <f t="shared" si="1"/>
        <v>10</v>
      </c>
    </row>
    <row r="95" spans="15:17" ht="31" x14ac:dyDescent="0.35">
      <c r="O95" s="2">
        <f t="shared" si="2"/>
        <v>90</v>
      </c>
      <c r="P95" s="2">
        <f t="shared" si="0"/>
        <v>0</v>
      </c>
      <c r="Q95" s="2">
        <f t="shared" si="1"/>
        <v>10</v>
      </c>
    </row>
    <row r="96" spans="15:17" ht="31" x14ac:dyDescent="0.35">
      <c r="O96" s="2">
        <f t="shared" si="2"/>
        <v>120</v>
      </c>
      <c r="P96" s="2">
        <f t="shared" si="0"/>
        <v>0</v>
      </c>
      <c r="Q96" s="2">
        <f t="shared" si="1"/>
        <v>10</v>
      </c>
    </row>
    <row r="97" spans="15:17" ht="31" x14ac:dyDescent="0.35">
      <c r="O97" s="2">
        <f t="shared" si="2"/>
        <v>150</v>
      </c>
      <c r="P97" s="2">
        <f t="shared" si="0"/>
        <v>0</v>
      </c>
      <c r="Q97" s="2">
        <f t="shared" si="1"/>
        <v>10</v>
      </c>
    </row>
    <row r="98" spans="15:17" ht="31" x14ac:dyDescent="0.35">
      <c r="O98" s="2">
        <f t="shared" si="2"/>
        <v>180</v>
      </c>
      <c r="P98" s="2">
        <f t="shared" si="0"/>
        <v>0</v>
      </c>
      <c r="Q98" s="2">
        <f t="shared" si="1"/>
        <v>10</v>
      </c>
    </row>
    <row r="99" spans="15:17" ht="31" x14ac:dyDescent="0.35">
      <c r="O99" s="2">
        <f t="shared" si="2"/>
        <v>210</v>
      </c>
      <c r="P99" s="2">
        <f t="shared" si="0"/>
        <v>0</v>
      </c>
      <c r="Q99" s="2">
        <f t="shared" si="1"/>
        <v>10</v>
      </c>
    </row>
    <row r="100" spans="15:17" ht="31" x14ac:dyDescent="0.35">
      <c r="O100" s="2">
        <f t="shared" si="2"/>
        <v>240</v>
      </c>
      <c r="P100" s="2">
        <f t="shared" si="0"/>
        <v>0</v>
      </c>
      <c r="Q100" s="2">
        <f t="shared" si="1"/>
        <v>10</v>
      </c>
    </row>
    <row r="101" spans="15:17" ht="31" x14ac:dyDescent="0.35">
      <c r="O101" s="2">
        <f t="shared" si="2"/>
        <v>270</v>
      </c>
      <c r="P101" s="2">
        <f t="shared" si="0"/>
        <v>0</v>
      </c>
      <c r="Q101" s="2">
        <f t="shared" si="1"/>
        <v>10</v>
      </c>
    </row>
    <row r="102" spans="15:17" ht="31" x14ac:dyDescent="0.35">
      <c r="O102" s="2">
        <f t="shared" si="2"/>
        <v>300</v>
      </c>
      <c r="P102" s="2">
        <f t="shared" si="0"/>
        <v>0</v>
      </c>
      <c r="Q102" s="2">
        <f t="shared" si="1"/>
        <v>10</v>
      </c>
    </row>
    <row r="103" spans="15:17" ht="31" x14ac:dyDescent="0.35">
      <c r="O103" s="2">
        <f t="shared" si="2"/>
        <v>330</v>
      </c>
      <c r="P103" s="2">
        <f t="shared" si="0"/>
        <v>0</v>
      </c>
      <c r="Q103" s="2">
        <f t="shared" si="1"/>
        <v>10</v>
      </c>
    </row>
    <row r="104" spans="15:17" ht="31" x14ac:dyDescent="0.35">
      <c r="O104" s="2">
        <f t="shared" si="2"/>
        <v>360</v>
      </c>
      <c r="P104" s="2">
        <f t="shared" si="0"/>
        <v>0.27777777777777779</v>
      </c>
      <c r="Q104" s="2">
        <f t="shared" si="1"/>
        <v>9.7222222222222214</v>
      </c>
    </row>
    <row r="105" spans="15:17" ht="31" x14ac:dyDescent="0.35">
      <c r="O105" s="2">
        <v>383.21</v>
      </c>
      <c r="P105" s="2">
        <f t="shared" si="0"/>
        <v>0.866626653792959</v>
      </c>
      <c r="Q105" s="2">
        <f>$P$87-P105</f>
        <v>9.1333733462070406</v>
      </c>
    </row>
    <row r="106" spans="15:17" ht="31" x14ac:dyDescent="0.35">
      <c r="O106" s="2">
        <f>O104+30</f>
        <v>390</v>
      </c>
      <c r="P106" s="2">
        <f t="shared" si="0"/>
        <v>1.0256410256410255</v>
      </c>
      <c r="Q106" s="2">
        <f>$P$87-P106</f>
        <v>8.9743589743589745</v>
      </c>
    </row>
    <row r="107" spans="15:17" ht="31" x14ac:dyDescent="0.35">
      <c r="O107" s="2">
        <f>O106+30</f>
        <v>420</v>
      </c>
      <c r="P107" s="2">
        <f t="shared" si="0"/>
        <v>1.6666666666666667</v>
      </c>
      <c r="Q107" s="2">
        <f>$P$87-P107</f>
        <v>8.3333333333333339</v>
      </c>
    </row>
    <row r="108" spans="15:17" ht="31" x14ac:dyDescent="0.35">
      <c r="O108" s="2">
        <f>O107+30</f>
        <v>450</v>
      </c>
      <c r="P108" s="2">
        <f t="shared" si="0"/>
        <v>2.2222222222222223</v>
      </c>
      <c r="Q108" s="2">
        <f>$P$87-P108</f>
        <v>7.7777777777777777</v>
      </c>
    </row>
    <row r="109" spans="15:17" ht="31" x14ac:dyDescent="0.35">
      <c r="O109" s="2">
        <f>O108+30</f>
        <v>480</v>
      </c>
      <c r="P109" s="2">
        <f t="shared" si="0"/>
        <v>2.7083333333333335</v>
      </c>
      <c r="Q109" s="2">
        <f>$P$87-P109</f>
        <v>7.2916666666666661</v>
      </c>
    </row>
    <row r="110" spans="15:17" ht="31" x14ac:dyDescent="0.35">
      <c r="O110" s="2">
        <f>O109+30</f>
        <v>510</v>
      </c>
      <c r="P110" s="2">
        <f t="shared" si="0"/>
        <v>3.1372549019607843</v>
      </c>
      <c r="Q110" s="2">
        <f>$P$87-P110</f>
        <v>6.8627450980392162</v>
      </c>
    </row>
    <row r="111" spans="15:17" ht="31" x14ac:dyDescent="0.35">
      <c r="O111" s="2">
        <f>O110+30</f>
        <v>540</v>
      </c>
      <c r="P111" s="2">
        <f t="shared" si="0"/>
        <v>3.5185185185185186</v>
      </c>
      <c r="Q111" s="2">
        <f>$P$87-P111</f>
        <v>6.481481481481481</v>
      </c>
    </row>
    <row r="112" spans="15:17" ht="31" x14ac:dyDescent="0.35">
      <c r="O112" s="2">
        <f>O111+30</f>
        <v>570</v>
      </c>
      <c r="P112" s="2">
        <f t="shared" si="0"/>
        <v>3.8596491228070176</v>
      </c>
      <c r="Q112" s="2">
        <f>$P$87-P112</f>
        <v>6.1403508771929829</v>
      </c>
    </row>
    <row r="113" spans="15:17" ht="31" x14ac:dyDescent="0.35">
      <c r="O113" s="2">
        <f>O112+30</f>
        <v>600</v>
      </c>
      <c r="P113" s="2">
        <f t="shared" si="0"/>
        <v>4.166666666666667</v>
      </c>
      <c r="Q113" s="2">
        <f>$P$87-P113</f>
        <v>5.833333333333333</v>
      </c>
    </row>
    <row r="114" spans="15:17" ht="31" x14ac:dyDescent="0.35">
      <c r="O114" s="2">
        <f>O113+30</f>
        <v>630</v>
      </c>
      <c r="P114" s="2">
        <f t="shared" si="0"/>
        <v>4.4444444444444446</v>
      </c>
      <c r="Q114" s="2">
        <f>$P$87-P114</f>
        <v>5.5555555555555554</v>
      </c>
    </row>
    <row r="115" spans="15:17" ht="31" x14ac:dyDescent="0.35">
      <c r="O115" s="2">
        <v>1000</v>
      </c>
      <c r="P115" s="2">
        <f t="shared" si="0"/>
        <v>6.5</v>
      </c>
      <c r="Q115" s="2">
        <f t="shared" ref="Q115:Q123" si="3">$P$87-P115</f>
        <v>3.5</v>
      </c>
    </row>
    <row r="116" spans="15:17" ht="31" x14ac:dyDescent="0.35">
      <c r="O116" s="2">
        <v>10000</v>
      </c>
      <c r="P116" s="2">
        <f t="shared" si="0"/>
        <v>9.65</v>
      </c>
      <c r="Q116" s="2">
        <f t="shared" si="3"/>
        <v>0.34999999999999964</v>
      </c>
    </row>
    <row r="117" spans="15:17" ht="31" x14ac:dyDescent="0.35">
      <c r="O117" s="2">
        <v>100000</v>
      </c>
      <c r="P117" s="2">
        <f t="shared" si="0"/>
        <v>9.9649999999999999</v>
      </c>
      <c r="Q117" s="2">
        <f t="shared" si="3"/>
        <v>3.5000000000000142E-2</v>
      </c>
    </row>
    <row r="118" spans="15:17" ht="31" x14ac:dyDescent="0.35">
      <c r="O118" s="2">
        <v>1000000</v>
      </c>
      <c r="P118" s="2">
        <f t="shared" si="0"/>
        <v>9.9964999999999993</v>
      </c>
      <c r="Q118" s="2">
        <f t="shared" si="3"/>
        <v>3.5000000000007248E-3</v>
      </c>
    </row>
    <row r="119" spans="15:17" ht="31" x14ac:dyDescent="0.35">
      <c r="O119" s="2">
        <v>10000000</v>
      </c>
      <c r="P119" s="2">
        <f t="shared" si="0"/>
        <v>9.9996500000000008</v>
      </c>
      <c r="Q119" s="2">
        <f t="shared" si="3"/>
        <v>3.499999999991843E-4</v>
      </c>
    </row>
    <row r="120" spans="15:17" ht="31" x14ac:dyDescent="0.35">
      <c r="O120" s="2">
        <v>100000000</v>
      </c>
      <c r="P120" s="2">
        <f t="shared" si="0"/>
        <v>9.9999649999999995</v>
      </c>
      <c r="Q120" s="2">
        <f t="shared" si="3"/>
        <v>3.5000000000451337E-5</v>
      </c>
    </row>
    <row r="121" spans="15:17" ht="31" x14ac:dyDescent="0.35">
      <c r="O121" s="2">
        <v>1000000000</v>
      </c>
      <c r="P121" s="2">
        <f t="shared" si="0"/>
        <v>9.9999965</v>
      </c>
      <c r="Q121" s="2">
        <f t="shared" si="3"/>
        <v>3.5000000000451337E-6</v>
      </c>
    </row>
    <row r="122" spans="15:17" ht="31" x14ac:dyDescent="0.35">
      <c r="O122" s="2">
        <v>10000000000</v>
      </c>
      <c r="P122" s="2">
        <f t="shared" si="0"/>
        <v>9.9999996499999995</v>
      </c>
      <c r="Q122" s="2">
        <f t="shared" si="3"/>
        <v>3.5000000053742042E-7</v>
      </c>
    </row>
    <row r="123" spans="15:17" ht="31" x14ac:dyDescent="0.35">
      <c r="O123" s="2">
        <v>100000000000</v>
      </c>
      <c r="P123" s="2">
        <f t="shared" si="0"/>
        <v>9.9999999650000007</v>
      </c>
      <c r="Q123" s="2">
        <f t="shared" si="3"/>
        <v>3.4999999343199306E-8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C6E5-50DB-154F-A289-FF873C3BE50B}">
  <dimension ref="O85:Q196"/>
  <sheetViews>
    <sheetView showGridLines="0" tabSelected="1" topLeftCell="A128" zoomScale="75" zoomScaleNormal="75" workbookViewId="0">
      <selection activeCell="Q140" sqref="Q140"/>
    </sheetView>
  </sheetViews>
  <sheetFormatPr baseColWidth="10" defaultRowHeight="16" x14ac:dyDescent="0.2"/>
  <cols>
    <col min="15" max="15" width="42.1640625" bestFit="1" customWidth="1"/>
    <col min="16" max="17" width="35" customWidth="1"/>
  </cols>
  <sheetData>
    <row r="85" spans="15:17" x14ac:dyDescent="0.2">
      <c r="O85" t="s">
        <v>0</v>
      </c>
      <c r="P85">
        <v>400</v>
      </c>
    </row>
    <row r="86" spans="15:17" x14ac:dyDescent="0.2">
      <c r="O86" t="s">
        <v>1</v>
      </c>
      <c r="P86">
        <v>10</v>
      </c>
      <c r="Q86" t="s">
        <v>2</v>
      </c>
    </row>
    <row r="87" spans="15:17" x14ac:dyDescent="0.2">
      <c r="O87" t="s">
        <v>5</v>
      </c>
      <c r="P87">
        <f>P86*P85</f>
        <v>4000</v>
      </c>
    </row>
    <row r="90" spans="15:17" ht="31" x14ac:dyDescent="0.35">
      <c r="O90" s="1" t="s">
        <v>3</v>
      </c>
      <c r="P90" s="1" t="s">
        <v>4</v>
      </c>
      <c r="Q90" s="1" t="s">
        <v>6</v>
      </c>
    </row>
    <row r="92" spans="15:17" ht="31" x14ac:dyDescent="0.35">
      <c r="O92" s="2">
        <v>0</v>
      </c>
      <c r="P92" s="2">
        <f>MAX($P$85-O92,0)*$P$86</f>
        <v>4000</v>
      </c>
      <c r="Q92" s="2">
        <f>$P$87-P92</f>
        <v>0</v>
      </c>
    </row>
    <row r="93" spans="15:17" ht="31" x14ac:dyDescent="0.35">
      <c r="O93" s="2">
        <f>O92+8</f>
        <v>8</v>
      </c>
      <c r="P93" s="2">
        <f t="shared" ref="P93:P156" si="0">MAX($P$85-O93,0)*$P$86</f>
        <v>3920</v>
      </c>
      <c r="Q93" s="2">
        <f t="shared" ref="Q93:Q104" si="1">$P$87-P93</f>
        <v>80</v>
      </c>
    </row>
    <row r="94" spans="15:17" ht="31" x14ac:dyDescent="0.35">
      <c r="O94" s="2">
        <f t="shared" ref="O94:O123" si="2">O93+8</f>
        <v>16</v>
      </c>
      <c r="P94" s="2">
        <f t="shared" si="0"/>
        <v>3840</v>
      </c>
      <c r="Q94" s="2">
        <f t="shared" si="1"/>
        <v>160</v>
      </c>
    </row>
    <row r="95" spans="15:17" ht="31" x14ac:dyDescent="0.35">
      <c r="O95" s="2">
        <f t="shared" si="2"/>
        <v>24</v>
      </c>
      <c r="P95" s="2">
        <f t="shared" si="0"/>
        <v>3760</v>
      </c>
      <c r="Q95" s="2">
        <f t="shared" si="1"/>
        <v>240</v>
      </c>
    </row>
    <row r="96" spans="15:17" ht="31" x14ac:dyDescent="0.35">
      <c r="O96" s="2">
        <f t="shared" si="2"/>
        <v>32</v>
      </c>
      <c r="P96" s="2">
        <f t="shared" si="0"/>
        <v>3680</v>
      </c>
      <c r="Q96" s="2">
        <f t="shared" si="1"/>
        <v>320</v>
      </c>
    </row>
    <row r="97" spans="15:17" ht="31" x14ac:dyDescent="0.35">
      <c r="O97" s="2">
        <f t="shared" si="2"/>
        <v>40</v>
      </c>
      <c r="P97" s="2">
        <f t="shared" si="0"/>
        <v>3600</v>
      </c>
      <c r="Q97" s="2">
        <f t="shared" si="1"/>
        <v>400</v>
      </c>
    </row>
    <row r="98" spans="15:17" ht="31" x14ac:dyDescent="0.35">
      <c r="O98" s="2">
        <f t="shared" si="2"/>
        <v>48</v>
      </c>
      <c r="P98" s="2">
        <f t="shared" si="0"/>
        <v>3520</v>
      </c>
      <c r="Q98" s="2">
        <f t="shared" si="1"/>
        <v>480</v>
      </c>
    </row>
    <row r="99" spans="15:17" ht="31" x14ac:dyDescent="0.35">
      <c r="O99" s="2">
        <f t="shared" si="2"/>
        <v>56</v>
      </c>
      <c r="P99" s="2">
        <f t="shared" si="0"/>
        <v>3440</v>
      </c>
      <c r="Q99" s="2">
        <f t="shared" si="1"/>
        <v>560</v>
      </c>
    </row>
    <row r="100" spans="15:17" ht="31" x14ac:dyDescent="0.35">
      <c r="O100" s="2">
        <f t="shared" si="2"/>
        <v>64</v>
      </c>
      <c r="P100" s="2">
        <f t="shared" si="0"/>
        <v>3360</v>
      </c>
      <c r="Q100" s="2">
        <f t="shared" si="1"/>
        <v>640</v>
      </c>
    </row>
    <row r="101" spans="15:17" ht="31" x14ac:dyDescent="0.35">
      <c r="O101" s="2">
        <f t="shared" si="2"/>
        <v>72</v>
      </c>
      <c r="P101" s="2">
        <f t="shared" si="0"/>
        <v>3280</v>
      </c>
      <c r="Q101" s="2">
        <f t="shared" si="1"/>
        <v>720</v>
      </c>
    </row>
    <row r="102" spans="15:17" ht="31" x14ac:dyDescent="0.35">
      <c r="O102" s="2">
        <f t="shared" si="2"/>
        <v>80</v>
      </c>
      <c r="P102" s="2">
        <f t="shared" si="0"/>
        <v>3200</v>
      </c>
      <c r="Q102" s="2">
        <f t="shared" si="1"/>
        <v>800</v>
      </c>
    </row>
    <row r="103" spans="15:17" ht="31" x14ac:dyDescent="0.35">
      <c r="O103" s="2">
        <f t="shared" si="2"/>
        <v>88</v>
      </c>
      <c r="P103" s="2">
        <f t="shared" si="0"/>
        <v>3120</v>
      </c>
      <c r="Q103" s="2">
        <f t="shared" si="1"/>
        <v>880</v>
      </c>
    </row>
    <row r="104" spans="15:17" ht="31" x14ac:dyDescent="0.35">
      <c r="O104" s="2">
        <f t="shared" si="2"/>
        <v>96</v>
      </c>
      <c r="P104" s="2">
        <f t="shared" si="0"/>
        <v>3040</v>
      </c>
      <c r="Q104" s="2">
        <f t="shared" si="1"/>
        <v>960</v>
      </c>
    </row>
    <row r="105" spans="15:17" ht="31" x14ac:dyDescent="0.35">
      <c r="O105" s="2">
        <f t="shared" si="2"/>
        <v>104</v>
      </c>
      <c r="P105" s="2">
        <f t="shared" si="0"/>
        <v>2960</v>
      </c>
      <c r="Q105" s="2">
        <f>$P$87-P105</f>
        <v>1040</v>
      </c>
    </row>
    <row r="106" spans="15:17" ht="31" x14ac:dyDescent="0.35">
      <c r="O106" s="2">
        <f t="shared" si="2"/>
        <v>112</v>
      </c>
      <c r="P106" s="2">
        <f t="shared" si="0"/>
        <v>2880</v>
      </c>
      <c r="Q106" s="2">
        <f>$P$87-P106</f>
        <v>1120</v>
      </c>
    </row>
    <row r="107" spans="15:17" ht="31" x14ac:dyDescent="0.35">
      <c r="O107" s="2">
        <f t="shared" si="2"/>
        <v>120</v>
      </c>
      <c r="P107" s="2">
        <f t="shared" si="0"/>
        <v>2800</v>
      </c>
      <c r="Q107" s="2">
        <f>$P$87-P107</f>
        <v>1200</v>
      </c>
    </row>
    <row r="108" spans="15:17" ht="31" x14ac:dyDescent="0.35">
      <c r="O108" s="2">
        <f t="shared" si="2"/>
        <v>128</v>
      </c>
      <c r="P108" s="2">
        <f t="shared" si="0"/>
        <v>2720</v>
      </c>
      <c r="Q108" s="2">
        <f>$P$87-P108</f>
        <v>1280</v>
      </c>
    </row>
    <row r="109" spans="15:17" ht="31" x14ac:dyDescent="0.35">
      <c r="O109" s="2">
        <f t="shared" si="2"/>
        <v>136</v>
      </c>
      <c r="P109" s="2">
        <f t="shared" si="0"/>
        <v>2640</v>
      </c>
      <c r="Q109" s="2">
        <f>$P$87-P109</f>
        <v>1360</v>
      </c>
    </row>
    <row r="110" spans="15:17" ht="31" x14ac:dyDescent="0.35">
      <c r="O110" s="2">
        <f t="shared" si="2"/>
        <v>144</v>
      </c>
      <c r="P110" s="2">
        <f t="shared" si="0"/>
        <v>2560</v>
      </c>
      <c r="Q110" s="2">
        <f>$P$87-P110</f>
        <v>1440</v>
      </c>
    </row>
    <row r="111" spans="15:17" ht="31" x14ac:dyDescent="0.35">
      <c r="O111" s="2">
        <f t="shared" si="2"/>
        <v>152</v>
      </c>
      <c r="P111" s="2">
        <f t="shared" si="0"/>
        <v>2480</v>
      </c>
      <c r="Q111" s="2">
        <f>$P$87-P111</f>
        <v>1520</v>
      </c>
    </row>
    <row r="112" spans="15:17" ht="31" x14ac:dyDescent="0.35">
      <c r="O112" s="2">
        <f t="shared" si="2"/>
        <v>160</v>
      </c>
      <c r="P112" s="2">
        <f t="shared" si="0"/>
        <v>2400</v>
      </c>
      <c r="Q112" s="2">
        <f>$P$87-P112</f>
        <v>1600</v>
      </c>
    </row>
    <row r="113" spans="15:17" ht="31" x14ac:dyDescent="0.35">
      <c r="O113" s="2">
        <f t="shared" si="2"/>
        <v>168</v>
      </c>
      <c r="P113" s="2">
        <f t="shared" si="0"/>
        <v>2320</v>
      </c>
      <c r="Q113" s="2">
        <f>$P$87-P113</f>
        <v>1680</v>
      </c>
    </row>
    <row r="114" spans="15:17" ht="31" x14ac:dyDescent="0.35">
      <c r="O114" s="2">
        <f t="shared" si="2"/>
        <v>176</v>
      </c>
      <c r="P114" s="2">
        <f t="shared" si="0"/>
        <v>2240</v>
      </c>
      <c r="Q114" s="2">
        <f>$P$87-P114</f>
        <v>1760</v>
      </c>
    </row>
    <row r="115" spans="15:17" ht="31" x14ac:dyDescent="0.35">
      <c r="O115" s="2">
        <f t="shared" si="2"/>
        <v>184</v>
      </c>
      <c r="P115" s="2">
        <f t="shared" si="0"/>
        <v>2160</v>
      </c>
      <c r="Q115" s="2">
        <f t="shared" ref="Q115:Q178" si="3">$P$87-P115</f>
        <v>1840</v>
      </c>
    </row>
    <row r="116" spans="15:17" ht="31" x14ac:dyDescent="0.35">
      <c r="O116" s="2">
        <f t="shared" si="2"/>
        <v>192</v>
      </c>
      <c r="P116" s="2">
        <f t="shared" si="0"/>
        <v>2080</v>
      </c>
      <c r="Q116" s="2">
        <f t="shared" si="3"/>
        <v>1920</v>
      </c>
    </row>
    <row r="117" spans="15:17" ht="31" x14ac:dyDescent="0.35">
      <c r="O117" s="2">
        <f t="shared" si="2"/>
        <v>200</v>
      </c>
      <c r="P117" s="2">
        <f t="shared" si="0"/>
        <v>2000</v>
      </c>
      <c r="Q117" s="2">
        <f t="shared" si="3"/>
        <v>2000</v>
      </c>
    </row>
    <row r="118" spans="15:17" ht="31" x14ac:dyDescent="0.35">
      <c r="O118" s="2">
        <f t="shared" si="2"/>
        <v>208</v>
      </c>
      <c r="P118" s="2">
        <f t="shared" si="0"/>
        <v>1920</v>
      </c>
      <c r="Q118" s="2">
        <f t="shared" si="3"/>
        <v>2080</v>
      </c>
    </row>
    <row r="119" spans="15:17" ht="31" x14ac:dyDescent="0.35">
      <c r="O119" s="2">
        <f t="shared" si="2"/>
        <v>216</v>
      </c>
      <c r="P119" s="2">
        <f t="shared" si="0"/>
        <v>1840</v>
      </c>
      <c r="Q119" s="2">
        <f t="shared" si="3"/>
        <v>2160</v>
      </c>
    </row>
    <row r="120" spans="15:17" ht="31" x14ac:dyDescent="0.35">
      <c r="O120" s="2">
        <f t="shared" si="2"/>
        <v>224</v>
      </c>
      <c r="P120" s="2">
        <f t="shared" si="0"/>
        <v>1760</v>
      </c>
      <c r="Q120" s="2">
        <f t="shared" si="3"/>
        <v>2240</v>
      </c>
    </row>
    <row r="121" spans="15:17" ht="31" x14ac:dyDescent="0.35">
      <c r="O121" s="2">
        <f t="shared" si="2"/>
        <v>232</v>
      </c>
      <c r="P121" s="2">
        <f t="shared" si="0"/>
        <v>1680</v>
      </c>
      <c r="Q121" s="2">
        <f t="shared" si="3"/>
        <v>2320</v>
      </c>
    </row>
    <row r="122" spans="15:17" ht="31" x14ac:dyDescent="0.35">
      <c r="O122" s="2">
        <f t="shared" si="2"/>
        <v>240</v>
      </c>
      <c r="P122" s="2">
        <f t="shared" si="0"/>
        <v>1600</v>
      </c>
      <c r="Q122" s="2">
        <f t="shared" si="3"/>
        <v>2400</v>
      </c>
    </row>
    <row r="123" spans="15:17" ht="31" x14ac:dyDescent="0.35">
      <c r="O123" s="2">
        <f t="shared" si="2"/>
        <v>248</v>
      </c>
      <c r="P123" s="2">
        <f t="shared" si="0"/>
        <v>1520</v>
      </c>
      <c r="Q123" s="2">
        <f t="shared" si="3"/>
        <v>2480</v>
      </c>
    </row>
    <row r="124" spans="15:17" ht="31" x14ac:dyDescent="0.35">
      <c r="O124" s="2">
        <f t="shared" ref="O124:O187" si="4">O123+8</f>
        <v>256</v>
      </c>
      <c r="P124" s="2">
        <f t="shared" si="0"/>
        <v>1440</v>
      </c>
      <c r="Q124" s="2">
        <f t="shared" si="3"/>
        <v>2560</v>
      </c>
    </row>
    <row r="125" spans="15:17" ht="31" x14ac:dyDescent="0.35">
      <c r="O125" s="2">
        <f t="shared" si="4"/>
        <v>264</v>
      </c>
      <c r="P125" s="2">
        <f t="shared" si="0"/>
        <v>1360</v>
      </c>
      <c r="Q125" s="2">
        <f t="shared" si="3"/>
        <v>2640</v>
      </c>
    </row>
    <row r="126" spans="15:17" ht="31" x14ac:dyDescent="0.35">
      <c r="O126" s="2">
        <f t="shared" si="4"/>
        <v>272</v>
      </c>
      <c r="P126" s="2">
        <f t="shared" si="0"/>
        <v>1280</v>
      </c>
      <c r="Q126" s="2">
        <f t="shared" si="3"/>
        <v>2720</v>
      </c>
    </row>
    <row r="127" spans="15:17" ht="31" x14ac:dyDescent="0.35">
      <c r="O127" s="2">
        <f t="shared" si="4"/>
        <v>280</v>
      </c>
      <c r="P127" s="2">
        <f t="shared" si="0"/>
        <v>1200</v>
      </c>
      <c r="Q127" s="2">
        <f t="shared" si="3"/>
        <v>2800</v>
      </c>
    </row>
    <row r="128" spans="15:17" ht="31" x14ac:dyDescent="0.35">
      <c r="O128" s="2">
        <f t="shared" si="4"/>
        <v>288</v>
      </c>
      <c r="P128" s="2">
        <f t="shared" si="0"/>
        <v>1120</v>
      </c>
      <c r="Q128" s="2">
        <f t="shared" si="3"/>
        <v>2880</v>
      </c>
    </row>
    <row r="129" spans="15:17" ht="31" x14ac:dyDescent="0.35">
      <c r="O129" s="2">
        <f t="shared" si="4"/>
        <v>296</v>
      </c>
      <c r="P129" s="2">
        <f t="shared" si="0"/>
        <v>1040</v>
      </c>
      <c r="Q129" s="2">
        <f t="shared" si="3"/>
        <v>2960</v>
      </c>
    </row>
    <row r="130" spans="15:17" ht="31" x14ac:dyDescent="0.35">
      <c r="O130" s="2">
        <f t="shared" si="4"/>
        <v>304</v>
      </c>
      <c r="P130" s="2">
        <f t="shared" si="0"/>
        <v>960</v>
      </c>
      <c r="Q130" s="2">
        <f t="shared" si="3"/>
        <v>3040</v>
      </c>
    </row>
    <row r="131" spans="15:17" ht="31" x14ac:dyDescent="0.35">
      <c r="O131" s="2">
        <f t="shared" si="4"/>
        <v>312</v>
      </c>
      <c r="P131" s="2">
        <f t="shared" si="0"/>
        <v>880</v>
      </c>
      <c r="Q131" s="2">
        <f t="shared" si="3"/>
        <v>3120</v>
      </c>
    </row>
    <row r="132" spans="15:17" ht="31" x14ac:dyDescent="0.35">
      <c r="O132" s="2">
        <f t="shared" si="4"/>
        <v>320</v>
      </c>
      <c r="P132" s="2">
        <f t="shared" si="0"/>
        <v>800</v>
      </c>
      <c r="Q132" s="2">
        <f t="shared" si="3"/>
        <v>3200</v>
      </c>
    </row>
    <row r="133" spans="15:17" ht="31" x14ac:dyDescent="0.35">
      <c r="O133" s="2">
        <f t="shared" si="4"/>
        <v>328</v>
      </c>
      <c r="P133" s="2">
        <f t="shared" si="0"/>
        <v>720</v>
      </c>
      <c r="Q133" s="2">
        <f t="shared" si="3"/>
        <v>3280</v>
      </c>
    </row>
    <row r="134" spans="15:17" ht="31" x14ac:dyDescent="0.35">
      <c r="O134" s="2">
        <f t="shared" si="4"/>
        <v>336</v>
      </c>
      <c r="P134" s="2">
        <f t="shared" si="0"/>
        <v>640</v>
      </c>
      <c r="Q134" s="2">
        <f t="shared" si="3"/>
        <v>3360</v>
      </c>
    </row>
    <row r="135" spans="15:17" ht="31" x14ac:dyDescent="0.35">
      <c r="O135" s="2">
        <f t="shared" si="4"/>
        <v>344</v>
      </c>
      <c r="P135" s="2">
        <f t="shared" si="0"/>
        <v>560</v>
      </c>
      <c r="Q135" s="2">
        <f t="shared" si="3"/>
        <v>3440</v>
      </c>
    </row>
    <row r="136" spans="15:17" ht="31" x14ac:dyDescent="0.35">
      <c r="O136" s="2">
        <f t="shared" si="4"/>
        <v>352</v>
      </c>
      <c r="P136" s="2">
        <f t="shared" si="0"/>
        <v>480</v>
      </c>
      <c r="Q136" s="2">
        <f t="shared" si="3"/>
        <v>3520</v>
      </c>
    </row>
    <row r="137" spans="15:17" ht="31" x14ac:dyDescent="0.35">
      <c r="O137" s="2">
        <f t="shared" si="4"/>
        <v>360</v>
      </c>
      <c r="P137" s="2">
        <f t="shared" si="0"/>
        <v>400</v>
      </c>
      <c r="Q137" s="2">
        <f t="shared" si="3"/>
        <v>3600</v>
      </c>
    </row>
    <row r="138" spans="15:17" ht="31" x14ac:dyDescent="0.35">
      <c r="O138" s="2">
        <f t="shared" si="4"/>
        <v>368</v>
      </c>
      <c r="P138" s="2">
        <f t="shared" si="0"/>
        <v>320</v>
      </c>
      <c r="Q138" s="2">
        <f t="shared" si="3"/>
        <v>3680</v>
      </c>
    </row>
    <row r="139" spans="15:17" ht="31" x14ac:dyDescent="0.35">
      <c r="O139" s="2">
        <f t="shared" si="4"/>
        <v>376</v>
      </c>
      <c r="P139" s="2">
        <f t="shared" si="0"/>
        <v>240</v>
      </c>
      <c r="Q139" s="2">
        <f t="shared" si="3"/>
        <v>3760</v>
      </c>
    </row>
    <row r="140" spans="15:17" ht="31" x14ac:dyDescent="0.35">
      <c r="O140" s="2">
        <v>383.21</v>
      </c>
      <c r="P140" s="2">
        <f t="shared" si="0"/>
        <v>167.9000000000002</v>
      </c>
      <c r="Q140" s="2">
        <f t="shared" si="3"/>
        <v>3832.1</v>
      </c>
    </row>
    <row r="141" spans="15:17" ht="31" x14ac:dyDescent="0.35">
      <c r="O141" s="2">
        <f>O139+8</f>
        <v>384</v>
      </c>
      <c r="P141" s="2">
        <f>MAX($P$85-O141,0)*$P$86</f>
        <v>160</v>
      </c>
      <c r="Q141" s="2">
        <f>$P$87-P141</f>
        <v>3840</v>
      </c>
    </row>
    <row r="142" spans="15:17" ht="31" x14ac:dyDescent="0.35">
      <c r="O142" s="2">
        <f>O141+8</f>
        <v>392</v>
      </c>
      <c r="P142" s="2">
        <f>MAX($P$85-O142,0)*$P$86</f>
        <v>80</v>
      </c>
      <c r="Q142" s="2">
        <f>$P$87-P142</f>
        <v>3920</v>
      </c>
    </row>
    <row r="143" spans="15:17" ht="31" x14ac:dyDescent="0.35">
      <c r="O143" s="2">
        <f>O142+8</f>
        <v>400</v>
      </c>
      <c r="P143" s="2">
        <f>MAX($P$85-O143,0)*$P$86</f>
        <v>0</v>
      </c>
      <c r="Q143" s="2">
        <f>$P$87-P143</f>
        <v>4000</v>
      </c>
    </row>
    <row r="144" spans="15:17" ht="31" x14ac:dyDescent="0.35">
      <c r="O144" s="2">
        <f>O143+8</f>
        <v>408</v>
      </c>
      <c r="P144" s="2">
        <f>MAX($P$85-O144,0)*$P$86</f>
        <v>0</v>
      </c>
      <c r="Q144" s="2">
        <f>$P$87-P144</f>
        <v>4000</v>
      </c>
    </row>
    <row r="145" spans="15:17" ht="31" x14ac:dyDescent="0.35">
      <c r="O145" s="2">
        <f>O144+8</f>
        <v>416</v>
      </c>
      <c r="P145" s="2">
        <f>MAX($P$85-O145,0)*$P$86</f>
        <v>0</v>
      </c>
      <c r="Q145" s="2">
        <f>$P$87-P145</f>
        <v>4000</v>
      </c>
    </row>
    <row r="146" spans="15:17" ht="31" x14ac:dyDescent="0.35">
      <c r="O146" s="2">
        <f>O145+8</f>
        <v>424</v>
      </c>
      <c r="P146" s="2">
        <f>MAX($P$85-O146,0)*$P$86</f>
        <v>0</v>
      </c>
      <c r="Q146" s="2">
        <f>$P$87-P146</f>
        <v>4000</v>
      </c>
    </row>
    <row r="147" spans="15:17" ht="31" x14ac:dyDescent="0.35">
      <c r="O147" s="2">
        <f>O146+8</f>
        <v>432</v>
      </c>
      <c r="P147" s="2">
        <f>MAX($P$85-O147,0)*$P$86</f>
        <v>0</v>
      </c>
      <c r="Q147" s="2">
        <f>$P$87-P147</f>
        <v>4000</v>
      </c>
    </row>
    <row r="148" spans="15:17" ht="31" x14ac:dyDescent="0.35">
      <c r="O148" s="2">
        <f>O147+8</f>
        <v>440</v>
      </c>
      <c r="P148" s="2">
        <f>MAX($P$85-O148,0)*$P$86</f>
        <v>0</v>
      </c>
      <c r="Q148" s="2">
        <f>$P$87-P148</f>
        <v>4000</v>
      </c>
    </row>
    <row r="149" spans="15:17" ht="31" x14ac:dyDescent="0.35">
      <c r="O149" s="2">
        <f>O148+8</f>
        <v>448</v>
      </c>
      <c r="P149" s="2">
        <f>MAX($P$85-O149,0)*$P$86</f>
        <v>0</v>
      </c>
      <c r="Q149" s="2">
        <f>$P$87-P149</f>
        <v>4000</v>
      </c>
    </row>
    <row r="150" spans="15:17" ht="31" x14ac:dyDescent="0.35">
      <c r="O150" s="2">
        <f>O149+8</f>
        <v>456</v>
      </c>
      <c r="P150" s="2">
        <f>MAX($P$85-O150,0)*$P$86</f>
        <v>0</v>
      </c>
      <c r="Q150" s="2">
        <f>$P$87-P150</f>
        <v>4000</v>
      </c>
    </row>
    <row r="151" spans="15:17" ht="31" x14ac:dyDescent="0.35">
      <c r="O151" s="2">
        <f>O150+8</f>
        <v>464</v>
      </c>
      <c r="P151" s="2">
        <f>MAX($P$85-O151,0)*$P$86</f>
        <v>0</v>
      </c>
      <c r="Q151" s="2">
        <f>$P$87-P151</f>
        <v>4000</v>
      </c>
    </row>
    <row r="152" spans="15:17" ht="31" x14ac:dyDescent="0.35">
      <c r="O152" s="2">
        <f>O151+8</f>
        <v>472</v>
      </c>
      <c r="P152" s="2">
        <f>MAX($P$85-O152,0)*$P$86</f>
        <v>0</v>
      </c>
      <c r="Q152" s="2">
        <f>$P$87-P152</f>
        <v>4000</v>
      </c>
    </row>
    <row r="153" spans="15:17" ht="31" x14ac:dyDescent="0.35">
      <c r="O153" s="2">
        <f>O152+8</f>
        <v>480</v>
      </c>
      <c r="P153" s="2">
        <f>MAX($P$85-O153,0)*$P$86</f>
        <v>0</v>
      </c>
      <c r="Q153" s="2">
        <f>$P$87-P153</f>
        <v>4000</v>
      </c>
    </row>
    <row r="154" spans="15:17" ht="31" x14ac:dyDescent="0.35">
      <c r="O154" s="2">
        <f>O153+8</f>
        <v>488</v>
      </c>
      <c r="P154" s="2">
        <f>MAX($P$85-O154,0)*$P$86</f>
        <v>0</v>
      </c>
      <c r="Q154" s="2">
        <f>$P$87-P154</f>
        <v>4000</v>
      </c>
    </row>
    <row r="155" spans="15:17" ht="31" x14ac:dyDescent="0.35">
      <c r="O155" s="2">
        <f>O154+8</f>
        <v>496</v>
      </c>
      <c r="P155" s="2">
        <f>MAX($P$85-O155,0)*$P$86</f>
        <v>0</v>
      </c>
      <c r="Q155" s="2">
        <f>$P$87-P155</f>
        <v>4000</v>
      </c>
    </row>
    <row r="156" spans="15:17" ht="31" x14ac:dyDescent="0.35">
      <c r="O156" s="2">
        <f>O155+8</f>
        <v>504</v>
      </c>
      <c r="P156" s="2">
        <f>MAX($P$85-O156,0)*$P$86</f>
        <v>0</v>
      </c>
      <c r="Q156" s="2">
        <f>$P$87-P156</f>
        <v>4000</v>
      </c>
    </row>
    <row r="157" spans="15:17" ht="31" x14ac:dyDescent="0.35">
      <c r="O157" s="2">
        <f>O156+8</f>
        <v>512</v>
      </c>
      <c r="P157" s="2">
        <f>MAX($P$85-O157,0)*$P$86</f>
        <v>0</v>
      </c>
      <c r="Q157" s="2">
        <f>$P$87-P157</f>
        <v>4000</v>
      </c>
    </row>
    <row r="158" spans="15:17" ht="31" x14ac:dyDescent="0.35">
      <c r="O158" s="2">
        <f>O157+8</f>
        <v>520</v>
      </c>
      <c r="P158" s="2">
        <f>MAX($P$85-O158,0)*$P$86</f>
        <v>0</v>
      </c>
      <c r="Q158" s="2">
        <f>$P$87-P158</f>
        <v>4000</v>
      </c>
    </row>
    <row r="159" spans="15:17" ht="31" x14ac:dyDescent="0.35">
      <c r="O159" s="2">
        <f>O158+8</f>
        <v>528</v>
      </c>
      <c r="P159" s="2">
        <f>MAX($P$85-O159,0)*$P$86</f>
        <v>0</v>
      </c>
      <c r="Q159" s="2">
        <f>$P$87-P159</f>
        <v>4000</v>
      </c>
    </row>
    <row r="160" spans="15:17" ht="31" x14ac:dyDescent="0.35">
      <c r="O160" s="2">
        <f>O159+8</f>
        <v>536</v>
      </c>
      <c r="P160" s="2">
        <f>MAX($P$85-O160,0)*$P$86</f>
        <v>0</v>
      </c>
      <c r="Q160" s="2">
        <f>$P$87-P160</f>
        <v>4000</v>
      </c>
    </row>
    <row r="161" spans="15:17" ht="31" x14ac:dyDescent="0.35">
      <c r="O161" s="2">
        <f>O160+8</f>
        <v>544</v>
      </c>
      <c r="P161" s="2">
        <f>MAX($P$85-O161,0)*$P$86</f>
        <v>0</v>
      </c>
      <c r="Q161" s="2">
        <f>$P$87-P161</f>
        <v>4000</v>
      </c>
    </row>
    <row r="162" spans="15:17" ht="31" x14ac:dyDescent="0.35">
      <c r="O162" s="2">
        <f>O161+8</f>
        <v>552</v>
      </c>
      <c r="P162" s="2">
        <f>MAX($P$85-O162,0)*$P$86</f>
        <v>0</v>
      </c>
      <c r="Q162" s="2">
        <f>$P$87-P162</f>
        <v>4000</v>
      </c>
    </row>
    <row r="163" spans="15:17" ht="31" x14ac:dyDescent="0.35">
      <c r="O163" s="2">
        <f>O162+8</f>
        <v>560</v>
      </c>
      <c r="P163" s="2">
        <f>MAX($P$85-O163,0)*$P$86</f>
        <v>0</v>
      </c>
      <c r="Q163" s="2">
        <f>$P$87-P163</f>
        <v>4000</v>
      </c>
    </row>
    <row r="164" spans="15:17" ht="31" x14ac:dyDescent="0.35">
      <c r="O164" s="2">
        <f>O163+8</f>
        <v>568</v>
      </c>
      <c r="P164" s="2">
        <f>MAX($P$85-O164,0)*$P$86</f>
        <v>0</v>
      </c>
      <c r="Q164" s="2">
        <f>$P$87-P164</f>
        <v>4000</v>
      </c>
    </row>
    <row r="165" spans="15:17" ht="31" x14ac:dyDescent="0.35">
      <c r="O165" s="2">
        <f>O164+8</f>
        <v>576</v>
      </c>
      <c r="P165" s="2">
        <f>MAX($P$85-O165,0)*$P$86</f>
        <v>0</v>
      </c>
      <c r="Q165" s="2">
        <f>$P$87-P165</f>
        <v>4000</v>
      </c>
    </row>
    <row r="166" spans="15:17" ht="31" x14ac:dyDescent="0.35">
      <c r="O166" s="2">
        <f>O165+8</f>
        <v>584</v>
      </c>
      <c r="P166" s="2">
        <f>MAX($P$85-O166,0)*$P$86</f>
        <v>0</v>
      </c>
      <c r="Q166" s="2">
        <f>$P$87-P166</f>
        <v>4000</v>
      </c>
    </row>
    <row r="167" spans="15:17" ht="31" x14ac:dyDescent="0.35">
      <c r="O167" s="2">
        <f>O166+8</f>
        <v>592</v>
      </c>
      <c r="P167" s="2">
        <f>MAX($P$85-O167,0)*$P$86</f>
        <v>0</v>
      </c>
      <c r="Q167" s="2">
        <f>$P$87-P167</f>
        <v>4000</v>
      </c>
    </row>
    <row r="168" spans="15:17" ht="31" x14ac:dyDescent="0.35">
      <c r="O168" s="2"/>
      <c r="P168" s="2"/>
      <c r="Q168" s="2"/>
    </row>
    <row r="169" spans="15:17" ht="31" x14ac:dyDescent="0.35">
      <c r="O169" s="2"/>
      <c r="P169" s="2"/>
      <c r="Q169" s="2"/>
    </row>
    <row r="170" spans="15:17" ht="31" x14ac:dyDescent="0.35">
      <c r="O170" s="2"/>
      <c r="P170" s="2"/>
      <c r="Q170" s="2"/>
    </row>
    <row r="171" spans="15:17" ht="31" x14ac:dyDescent="0.35">
      <c r="O171" s="2"/>
      <c r="P171" s="2"/>
      <c r="Q171" s="2"/>
    </row>
    <row r="172" spans="15:17" ht="31" x14ac:dyDescent="0.35">
      <c r="O172" s="2"/>
      <c r="P172" s="2"/>
      <c r="Q172" s="2"/>
    </row>
    <row r="173" spans="15:17" ht="31" x14ac:dyDescent="0.35">
      <c r="O173" s="2"/>
      <c r="P173" s="2"/>
      <c r="Q173" s="2"/>
    </row>
    <row r="174" spans="15:17" ht="31" x14ac:dyDescent="0.35">
      <c r="O174" s="2"/>
      <c r="P174" s="2"/>
      <c r="Q174" s="2"/>
    </row>
    <row r="175" spans="15:17" ht="31" x14ac:dyDescent="0.35">
      <c r="O175" s="2"/>
      <c r="P175" s="2"/>
      <c r="Q175" s="2"/>
    </row>
    <row r="176" spans="15:17" ht="31" x14ac:dyDescent="0.35">
      <c r="O176" s="2"/>
      <c r="P176" s="2"/>
      <c r="Q176" s="2"/>
    </row>
    <row r="177" spans="15:17" ht="31" x14ac:dyDescent="0.35">
      <c r="O177" s="2"/>
      <c r="P177" s="2"/>
      <c r="Q177" s="2"/>
    </row>
    <row r="178" spans="15:17" ht="31" x14ac:dyDescent="0.35">
      <c r="O178" s="2"/>
      <c r="P178" s="2"/>
      <c r="Q178" s="2"/>
    </row>
    <row r="179" spans="15:17" ht="31" x14ac:dyDescent="0.35">
      <c r="O179" s="2"/>
      <c r="P179" s="2"/>
      <c r="Q179" s="2"/>
    </row>
    <row r="180" spans="15:17" ht="31" x14ac:dyDescent="0.35">
      <c r="O180" s="2"/>
      <c r="P180" s="2"/>
      <c r="Q180" s="2"/>
    </row>
    <row r="181" spans="15:17" ht="31" x14ac:dyDescent="0.35">
      <c r="O181" s="2"/>
      <c r="P181" s="2"/>
      <c r="Q181" s="2"/>
    </row>
    <row r="182" spans="15:17" ht="31" x14ac:dyDescent="0.35">
      <c r="O182" s="2"/>
      <c r="P182" s="2"/>
      <c r="Q182" s="2"/>
    </row>
    <row r="183" spans="15:17" ht="31" x14ac:dyDescent="0.35">
      <c r="O183" s="2"/>
      <c r="P183" s="2"/>
      <c r="Q183" s="2"/>
    </row>
    <row r="184" spans="15:17" ht="31" x14ac:dyDescent="0.35">
      <c r="O184" s="2"/>
      <c r="P184" s="2"/>
      <c r="Q184" s="2"/>
    </row>
    <row r="185" spans="15:17" ht="31" x14ac:dyDescent="0.35">
      <c r="O185" s="2"/>
      <c r="P185" s="2"/>
      <c r="Q185" s="2"/>
    </row>
    <row r="186" spans="15:17" ht="31" x14ac:dyDescent="0.35">
      <c r="O186" s="2"/>
      <c r="P186" s="2"/>
      <c r="Q186" s="2"/>
    </row>
    <row r="187" spans="15:17" ht="31" x14ac:dyDescent="0.35">
      <c r="O187" s="2"/>
      <c r="P187" s="2"/>
      <c r="Q187" s="2"/>
    </row>
    <row r="188" spans="15:17" ht="31" x14ac:dyDescent="0.35">
      <c r="O188" s="2"/>
      <c r="P188" s="2"/>
      <c r="Q188" s="2"/>
    </row>
    <row r="189" spans="15:17" ht="31" x14ac:dyDescent="0.35">
      <c r="O189" s="2"/>
      <c r="P189" s="2"/>
      <c r="Q189" s="2"/>
    </row>
    <row r="190" spans="15:17" ht="31" x14ac:dyDescent="0.35">
      <c r="O190" s="2"/>
      <c r="P190" s="2"/>
      <c r="Q190" s="2"/>
    </row>
    <row r="191" spans="15:17" ht="31" x14ac:dyDescent="0.35">
      <c r="O191" s="2"/>
      <c r="P191" s="2"/>
      <c r="Q191" s="2"/>
    </row>
    <row r="192" spans="15:17" ht="31" x14ac:dyDescent="0.35">
      <c r="O192" s="2"/>
      <c r="P192" s="2"/>
      <c r="Q192" s="2"/>
    </row>
    <row r="193" spans="15:17" ht="31" x14ac:dyDescent="0.35">
      <c r="O193" s="2"/>
      <c r="P193" s="2"/>
      <c r="Q193" s="2"/>
    </row>
    <row r="194" spans="15:17" ht="31" x14ac:dyDescent="0.35">
      <c r="O194" s="2"/>
      <c r="P194" s="2"/>
      <c r="Q194" s="2"/>
    </row>
    <row r="195" spans="15:17" ht="31" x14ac:dyDescent="0.35">
      <c r="O195" s="2"/>
      <c r="P195" s="2"/>
      <c r="Q195" s="2"/>
    </row>
    <row r="196" spans="15:17" ht="31" x14ac:dyDescent="0.35">
      <c r="O196" s="2"/>
      <c r="P196" s="2"/>
      <c r="Q19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Vanilla Call</vt:lpstr>
      <vt:lpstr>Vanilla 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2020-08-12T13:32:28Z</dcterms:created>
  <dcterms:modified xsi:type="dcterms:W3CDTF">2020-08-12T14:00:17Z</dcterms:modified>
</cp:coreProperties>
</file>