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Optino/calcs/"/>
    </mc:Choice>
  </mc:AlternateContent>
  <xr:revisionPtr revIDLastSave="0" documentId="13_ncr:1_{D295A87F-3A6F-FA4B-B12B-467E4B1D3539}" xr6:coauthVersionLast="36" xr6:coauthVersionMax="36" xr10:uidLastSave="{00000000-0000-0000-0000-000000000000}"/>
  <bookViews>
    <workbookView xWindow="1180" yWindow="1460" windowWidth="26900" windowHeight="16040" xr2:uid="{C941BE3E-9E5A-4143-9DB5-2CABE696B08F}"/>
  </bookViews>
  <sheets>
    <sheet name="Call Op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5" i="1" l="1"/>
  <c r="P87" i="1"/>
  <c r="P92" i="1"/>
  <c r="O93" i="1"/>
  <c r="O94" i="1" s="1"/>
  <c r="Q105" i="1" l="1"/>
  <c r="P94" i="1"/>
  <c r="Q94" i="1" s="1"/>
  <c r="O95" i="1"/>
  <c r="P93" i="1"/>
  <c r="Q93" i="1" s="1"/>
  <c r="Q92" i="1"/>
  <c r="O96" i="1" l="1"/>
  <c r="P95" i="1"/>
  <c r="Q95" i="1" s="1"/>
  <c r="O97" i="1" l="1"/>
  <c r="P96" i="1"/>
  <c r="Q96" i="1" s="1"/>
  <c r="O98" i="1" l="1"/>
  <c r="P97" i="1"/>
  <c r="Q97" i="1" s="1"/>
  <c r="O99" i="1" l="1"/>
  <c r="P98" i="1"/>
  <c r="Q98" i="1" s="1"/>
  <c r="O100" i="1" l="1"/>
  <c r="P99" i="1"/>
  <c r="Q99" i="1" s="1"/>
  <c r="O101" i="1" l="1"/>
  <c r="P100" i="1"/>
  <c r="Q100" i="1" s="1"/>
  <c r="O102" i="1" l="1"/>
  <c r="P101" i="1"/>
  <c r="Q101" i="1" s="1"/>
  <c r="O103" i="1" l="1"/>
  <c r="P102" i="1"/>
  <c r="Q102" i="1" s="1"/>
  <c r="O104" i="1" l="1"/>
  <c r="P103" i="1"/>
  <c r="Q103" i="1" s="1"/>
  <c r="O106" i="1" l="1"/>
  <c r="P104" i="1"/>
  <c r="Q104" i="1" s="1"/>
  <c r="O107" i="1" l="1"/>
  <c r="P106" i="1"/>
  <c r="Q106" i="1" s="1"/>
  <c r="O108" i="1" l="1"/>
  <c r="P107" i="1"/>
  <c r="Q107" i="1" s="1"/>
  <c r="O109" i="1" l="1"/>
  <c r="P108" i="1"/>
  <c r="Q108" i="1" s="1"/>
  <c r="O110" i="1" l="1"/>
  <c r="P109" i="1"/>
  <c r="Q109" i="1" s="1"/>
  <c r="O111" i="1" l="1"/>
  <c r="P110" i="1"/>
  <c r="Q110" i="1" s="1"/>
  <c r="O112" i="1" l="1"/>
  <c r="P111" i="1"/>
  <c r="Q111" i="1" s="1"/>
  <c r="O113" i="1" l="1"/>
  <c r="P112" i="1"/>
  <c r="Q112" i="1" s="1"/>
  <c r="O114" i="1" l="1"/>
  <c r="P114" i="1" s="1"/>
  <c r="Q114" i="1" s="1"/>
  <c r="P113" i="1"/>
  <c r="Q113" i="1" s="1"/>
</calcChain>
</file>

<file path=xl/sharedStrings.xml><?xml version="1.0" encoding="utf-8"?>
<sst xmlns="http://schemas.openxmlformats.org/spreadsheetml/2006/main" count="7" uniqueCount="7">
  <si>
    <t>Strike</t>
  </si>
  <si>
    <t>Tokens</t>
  </si>
  <si>
    <t>(Optino and Shortino)</t>
  </si>
  <si>
    <t>Spot</t>
  </si>
  <si>
    <t>Optino Payoff</t>
  </si>
  <si>
    <t>Collateral</t>
  </si>
  <si>
    <t>Shortino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</si>
</sst>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317500</xdr:colOff>
      <xdr:row>48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25CA1-3DB8-7143-A0BC-5E6EDF95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3500" cy="9639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13</xdr:col>
      <xdr:colOff>25400</xdr:colOff>
      <xdr:row>114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C7504C-6CA5-224C-91F7-1ADB8468F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475200"/>
          <a:ext cx="9931400" cy="1010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13</xdr:col>
      <xdr:colOff>50800</xdr:colOff>
      <xdr:row>83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99829-E090-F048-907C-0BC39443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53600"/>
          <a:ext cx="9956800" cy="701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2A78-DCFC-4C4B-A375-259B78F369D2}">
  <dimension ref="O85:Q114"/>
  <sheetViews>
    <sheetView showGridLines="0" tabSelected="1" topLeftCell="A89" zoomScale="75" zoomScaleNormal="75" workbookViewId="0">
      <selection activeCell="O97" sqref="O97"/>
    </sheetView>
  </sheetViews>
  <sheetFormatPr baseColWidth="10" defaultRowHeight="16" x14ac:dyDescent="0.2"/>
  <cols>
    <col min="15" max="17" width="35" customWidth="1"/>
  </cols>
  <sheetData>
    <row r="85" spans="15:17" x14ac:dyDescent="0.2">
      <c r="O85" t="s">
        <v>0</v>
      </c>
      <c r="P85">
        <v>350</v>
      </c>
    </row>
    <row r="86" spans="15:17" x14ac:dyDescent="0.2">
      <c r="O86" t="s">
        <v>1</v>
      </c>
      <c r="P86">
        <v>10</v>
      </c>
      <c r="Q86" t="s">
        <v>2</v>
      </c>
    </row>
    <row r="87" spans="15:17" x14ac:dyDescent="0.2">
      <c r="O87" t="s">
        <v>5</v>
      </c>
      <c r="P87">
        <f>P86</f>
        <v>10</v>
      </c>
    </row>
    <row r="90" spans="15:17" ht="31" x14ac:dyDescent="0.35">
      <c r="O90" s="1" t="s">
        <v>3</v>
      </c>
      <c r="P90" s="1" t="s">
        <v>4</v>
      </c>
      <c r="Q90" s="1" t="s">
        <v>6</v>
      </c>
    </row>
    <row r="92" spans="15:17" ht="31" x14ac:dyDescent="0.35">
      <c r="O92" s="2">
        <v>0</v>
      </c>
      <c r="P92" s="2" t="e">
        <f>MAX(O92-$P$85,0)/O92</f>
        <v>#DIV/0!</v>
      </c>
      <c r="Q92" s="2" t="e">
        <f>$P$87-P92</f>
        <v>#DIV/0!</v>
      </c>
    </row>
    <row r="93" spans="15:17" ht="31" x14ac:dyDescent="0.35">
      <c r="O93" s="2">
        <f>O92+30</f>
        <v>30</v>
      </c>
      <c r="P93" s="2">
        <f t="shared" ref="P93:P104" si="0">MAX(O93-$P$85,0)/O93</f>
        <v>0</v>
      </c>
      <c r="Q93" s="2">
        <f t="shared" ref="Q93:Q104" si="1">$P$87-P93</f>
        <v>10</v>
      </c>
    </row>
    <row r="94" spans="15:17" ht="31" x14ac:dyDescent="0.35">
      <c r="O94" s="2">
        <f t="shared" ref="O94:O104" si="2">O93+30</f>
        <v>60</v>
      </c>
      <c r="P94" s="2">
        <f t="shared" si="0"/>
        <v>0</v>
      </c>
      <c r="Q94" s="2">
        <f t="shared" si="1"/>
        <v>10</v>
      </c>
    </row>
    <row r="95" spans="15:17" ht="31" x14ac:dyDescent="0.35">
      <c r="O95" s="2">
        <f t="shared" si="2"/>
        <v>90</v>
      </c>
      <c r="P95" s="2">
        <f t="shared" si="0"/>
        <v>0</v>
      </c>
      <c r="Q95" s="2">
        <f t="shared" si="1"/>
        <v>10</v>
      </c>
    </row>
    <row r="96" spans="15:17" ht="31" x14ac:dyDescent="0.35">
      <c r="O96" s="2">
        <f t="shared" si="2"/>
        <v>120</v>
      </c>
      <c r="P96" s="2">
        <f t="shared" si="0"/>
        <v>0</v>
      </c>
      <c r="Q96" s="2">
        <f t="shared" si="1"/>
        <v>10</v>
      </c>
    </row>
    <row r="97" spans="15:17" ht="31" x14ac:dyDescent="0.35">
      <c r="O97" s="2">
        <f t="shared" si="2"/>
        <v>150</v>
      </c>
      <c r="P97" s="2">
        <f t="shared" si="0"/>
        <v>0</v>
      </c>
      <c r="Q97" s="2">
        <f t="shared" si="1"/>
        <v>10</v>
      </c>
    </row>
    <row r="98" spans="15:17" ht="31" x14ac:dyDescent="0.35">
      <c r="O98" s="2">
        <f t="shared" si="2"/>
        <v>180</v>
      </c>
      <c r="P98" s="2">
        <f t="shared" si="0"/>
        <v>0</v>
      </c>
      <c r="Q98" s="2">
        <f t="shared" si="1"/>
        <v>10</v>
      </c>
    </row>
    <row r="99" spans="15:17" ht="31" x14ac:dyDescent="0.35">
      <c r="O99" s="2">
        <f t="shared" si="2"/>
        <v>210</v>
      </c>
      <c r="P99" s="2">
        <f t="shared" si="0"/>
        <v>0</v>
      </c>
      <c r="Q99" s="2">
        <f t="shared" si="1"/>
        <v>10</v>
      </c>
    </row>
    <row r="100" spans="15:17" ht="31" x14ac:dyDescent="0.35">
      <c r="O100" s="2">
        <f t="shared" si="2"/>
        <v>240</v>
      </c>
      <c r="P100" s="2">
        <f t="shared" si="0"/>
        <v>0</v>
      </c>
      <c r="Q100" s="2">
        <f t="shared" si="1"/>
        <v>10</v>
      </c>
    </row>
    <row r="101" spans="15:17" ht="31" x14ac:dyDescent="0.35">
      <c r="O101" s="2">
        <f t="shared" si="2"/>
        <v>270</v>
      </c>
      <c r="P101" s="2">
        <f t="shared" si="0"/>
        <v>0</v>
      </c>
      <c r="Q101" s="2">
        <f t="shared" si="1"/>
        <v>10</v>
      </c>
    </row>
    <row r="102" spans="15:17" ht="31" x14ac:dyDescent="0.35">
      <c r="O102" s="2">
        <f t="shared" si="2"/>
        <v>300</v>
      </c>
      <c r="P102" s="2">
        <f t="shared" si="0"/>
        <v>0</v>
      </c>
      <c r="Q102" s="2">
        <f t="shared" si="1"/>
        <v>10</v>
      </c>
    </row>
    <row r="103" spans="15:17" ht="31" x14ac:dyDescent="0.35">
      <c r="O103" s="2">
        <f t="shared" si="2"/>
        <v>330</v>
      </c>
      <c r="P103" s="2">
        <f t="shared" si="0"/>
        <v>0</v>
      </c>
      <c r="Q103" s="2">
        <f t="shared" si="1"/>
        <v>10</v>
      </c>
    </row>
    <row r="104" spans="15:17" ht="31" x14ac:dyDescent="0.35">
      <c r="O104" s="2">
        <f t="shared" si="2"/>
        <v>360</v>
      </c>
      <c r="P104" s="2">
        <f t="shared" si="0"/>
        <v>2.7777777777777776E-2</v>
      </c>
      <c r="Q104" s="2">
        <f t="shared" si="1"/>
        <v>9.9722222222222214</v>
      </c>
    </row>
    <row r="105" spans="15:17" ht="31" x14ac:dyDescent="0.35">
      <c r="O105" s="2">
        <v>383.21</v>
      </c>
      <c r="P105" s="2">
        <f>MAX(O105-$P$85,0)/O105</f>
        <v>8.66626653792959E-2</v>
      </c>
      <c r="Q105" s="2">
        <f>$P$87-P105</f>
        <v>9.9133373346207048</v>
      </c>
    </row>
    <row r="106" spans="15:17" ht="31" x14ac:dyDescent="0.35">
      <c r="O106" s="2">
        <f>O104+30</f>
        <v>390</v>
      </c>
      <c r="P106" s="2">
        <f>MAX(O106-$P$85,0)/O106</f>
        <v>0.10256410256410256</v>
      </c>
      <c r="Q106" s="2">
        <f>$P$87-P106</f>
        <v>9.8974358974358978</v>
      </c>
    </row>
    <row r="107" spans="15:17" ht="31" x14ac:dyDescent="0.35">
      <c r="O107" s="2">
        <f>O106+30</f>
        <v>420</v>
      </c>
      <c r="P107" s="2">
        <f>MAX(O107-$P$85,0)/O107</f>
        <v>0.16666666666666666</v>
      </c>
      <c r="Q107" s="2">
        <f>$P$87-P107</f>
        <v>9.8333333333333339</v>
      </c>
    </row>
    <row r="108" spans="15:17" ht="31" x14ac:dyDescent="0.35">
      <c r="O108" s="2">
        <f>O107+30</f>
        <v>450</v>
      </c>
      <c r="P108" s="2">
        <f>MAX(O108-$P$85,0)/O108</f>
        <v>0.22222222222222221</v>
      </c>
      <c r="Q108" s="2">
        <f>$P$87-P108</f>
        <v>9.7777777777777786</v>
      </c>
    </row>
    <row r="109" spans="15:17" ht="31" x14ac:dyDescent="0.35">
      <c r="O109" s="2">
        <f>O108+30</f>
        <v>480</v>
      </c>
      <c r="P109" s="2">
        <f>MAX(O109-$P$85,0)/O109</f>
        <v>0.27083333333333331</v>
      </c>
      <c r="Q109" s="2">
        <f>$P$87-P109</f>
        <v>9.7291666666666661</v>
      </c>
    </row>
    <row r="110" spans="15:17" ht="31" x14ac:dyDescent="0.35">
      <c r="O110" s="2">
        <f>O109+30</f>
        <v>510</v>
      </c>
      <c r="P110" s="2">
        <f>MAX(O110-$P$85,0)/O110</f>
        <v>0.31372549019607843</v>
      </c>
      <c r="Q110" s="2">
        <f>$P$87-P110</f>
        <v>9.6862745098039209</v>
      </c>
    </row>
    <row r="111" spans="15:17" ht="31" x14ac:dyDescent="0.35">
      <c r="O111" s="2">
        <f>O110+30</f>
        <v>540</v>
      </c>
      <c r="P111" s="2">
        <f>MAX(O111-$P$85,0)/O111</f>
        <v>0.35185185185185186</v>
      </c>
      <c r="Q111" s="2">
        <f>$P$87-P111</f>
        <v>9.6481481481481488</v>
      </c>
    </row>
    <row r="112" spans="15:17" ht="31" x14ac:dyDescent="0.35">
      <c r="O112" s="2">
        <f>O111+30</f>
        <v>570</v>
      </c>
      <c r="P112" s="2">
        <f>MAX(O112-$P$85,0)/O112</f>
        <v>0.38596491228070173</v>
      </c>
      <c r="Q112" s="2">
        <f>$P$87-P112</f>
        <v>9.6140350877192979</v>
      </c>
    </row>
    <row r="113" spans="15:17" ht="31" x14ac:dyDescent="0.35">
      <c r="O113" s="2">
        <f>O112+30</f>
        <v>600</v>
      </c>
      <c r="P113" s="2">
        <f>MAX(O113-$P$85,0)/O113</f>
        <v>0.41666666666666669</v>
      </c>
      <c r="Q113" s="2">
        <f>$P$87-P113</f>
        <v>9.5833333333333339</v>
      </c>
    </row>
    <row r="114" spans="15:17" ht="31" x14ac:dyDescent="0.35">
      <c r="O114" s="2">
        <f>O113+30</f>
        <v>630</v>
      </c>
      <c r="P114" s="2">
        <f>MAX(O114-$P$85,0)/O114</f>
        <v>0.44444444444444442</v>
      </c>
      <c r="Q114" s="2">
        <f>$P$87-P114</f>
        <v>9.5555555555555554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2020-08-12T13:32:28Z</dcterms:created>
  <dcterms:modified xsi:type="dcterms:W3CDTF">2020-08-12T13:44:03Z</dcterms:modified>
</cp:coreProperties>
</file>