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8CE24C42-A8DC-40AC-A097-43E89681C05C}" xr6:coauthVersionLast="47" xr6:coauthVersionMax="47" xr10:uidLastSave="{00000000-0000-0000-0000-000000000000}"/>
  <bookViews>
    <workbookView xWindow="18165" yWindow="0" windowWidth="41070" windowHeight="21000" xr2:uid="{00000000-000D-0000-FFFF-FFFF00000000}"/>
  </bookViews>
  <sheets>
    <sheet name="Packs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3" l="1"/>
  <c r="N82" i="3"/>
  <c r="N81" i="3"/>
  <c r="N80" i="3"/>
  <c r="H74" i="3"/>
  <c r="H75" i="3"/>
  <c r="H76" i="3"/>
  <c r="H73" i="3"/>
  <c r="N68" i="3"/>
  <c r="N67" i="3"/>
  <c r="N66" i="3"/>
  <c r="N65" i="3"/>
  <c r="N17" i="3"/>
  <c r="N42" i="3"/>
  <c r="N41" i="3"/>
  <c r="H62" i="3"/>
  <c r="H61" i="3"/>
  <c r="N38" i="3"/>
  <c r="N32" i="3"/>
  <c r="N48" i="3"/>
  <c r="N34" i="3"/>
  <c r="N33" i="3"/>
  <c r="H57" i="3"/>
  <c r="H27" i="3"/>
  <c r="H28" i="3"/>
  <c r="H23" i="3"/>
  <c r="N39" i="3"/>
  <c r="N19" i="3"/>
  <c r="N51" i="3"/>
  <c r="N50" i="3"/>
  <c r="N49" i="3"/>
  <c r="N47" i="3"/>
  <c r="N46" i="3"/>
  <c r="N52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<sst xmlns="http://schemas.openxmlformats.org/spreadsheetml/2006/main" count="199" uniqueCount="87">
  <si>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</si>
  <si>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</si>
  <si>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</si>
  <si>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</si>
  <si>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</si>
  <si>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</si>
  <si>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</si>
  <si>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</si>
  <si>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</si>
  <si>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</si>
  <si>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</si>
  <si>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</si>
  <si>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</si>
  <si>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</si>
  <si>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</si>
  <si>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</si>
  <si>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</si>
  <si>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</si>
  <si>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</si>
  <si>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</si>
  <si>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TileWater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</si>
  <si>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</si>
  <si>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</si>
  <si>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</si>
  <si>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</si>
  <si>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</si>
  <si>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</si>
  <si>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</si>
  <si>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</si>
  <si>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</si>
  <si>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</si>
  <si>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</si>
  <si>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</si>
  <si>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</si>
  <si>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</si>
  <si>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</si>
  <si>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</si>
  <si>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</si>
  <si>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</si>
  <si>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</si>
  <si>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</si>
  <si>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</si>
  <si>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</si>
  <si>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</si>
  <si>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</si>
  <si>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</si>
  <si>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</si>
  <si>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</si>
  <si>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</si>
  <si>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TileRock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</si>
  <si>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</si>
  <si>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</si>
  <si>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</si>
  <si>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</si>
  <si>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</si>
  <si>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</si>
  <si>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</si>
  <si>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</si>
  <si>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</si>
  <si>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</si>
  <si>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</si>
  <si>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</si>
  <si>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</si>
  <si>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</si>
  <si>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Cobweb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</si>
  <si>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</si>
  <si>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</si>
  <si>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</si>
  <si>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</si>
  <si>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</si>
  <si>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</si>
  <si>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</si>
  <si>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Generates dirt tiles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</si>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</sst>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1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2" totalsRowShown="0">
  <autoFilter ref="K45:N52" xr:uid="{C1A0CD95-F474-42C9-ABB6-877348837C36}"/>
  <sortState xmlns:xlrd2="http://schemas.microsoft.com/office/spreadsheetml/2017/richdata2" ref="K46:N52">
    <sortCondition descending="1" ref="L45:L52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0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9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8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7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6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5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4:N68" totalsRowShown="0">
  <autoFilter ref="K64:N68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4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E72:H76" totalsRowShown="0">
  <autoFilter ref="E72:H76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3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79:N82" totalsRowShown="0">
  <autoFilter ref="K79:N82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2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5" totalsRowShown="0">
  <autoFilter ref="D5:E15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L16" totalsRowShown="0">
  <autoFilter ref="H5:L16" xr:uid="{5DD264DE-D047-45F6-A8AA-15A47977664C}"/>
  <tableColumns count="5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14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3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2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22"/>
  <sheetViews>
    <sheetView tabSelected="1" workbookViewId="0">
      <selection activeCell="S28" sqref="S28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65</v>
      </c>
      <c r="I4" s="1"/>
    </row>
    <row r="5" spans="4:9" x14ac:dyDescent="0.25">
      <c r="F5" t="s">
        <v>34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66</v>
      </c>
    </row>
    <row r="9" spans="4:9" x14ac:dyDescent="0.25">
      <c r="F9" t="s">
        <v>34</v>
      </c>
      <c r="G9" t="s">
        <v>1</v>
      </c>
    </row>
    <row r="10" spans="4:9" ht="18" customHeight="1" x14ac:dyDescent="0.4">
      <c r="D10" s="1"/>
      <c r="F10" t="s">
        <v>27</v>
      </c>
      <c r="G10">
        <v>10</v>
      </c>
    </row>
    <row r="11" spans="4:9" x14ac:dyDescent="0.25">
      <c r="F11" t="s">
        <v>74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34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77</v>
      </c>
    </row>
    <row r="20" spans="6:7" x14ac:dyDescent="0.25">
      <c r="F20" t="s">
        <v>34</v>
      </c>
      <c r="G20" t="s">
        <v>1</v>
      </c>
    </row>
    <row r="21" spans="6:7" x14ac:dyDescent="0.25">
      <c r="F21" t="s">
        <v>36</v>
      </c>
      <c r="G21">
        <v>5</v>
      </c>
    </row>
    <row r="22" spans="6:7" x14ac:dyDescent="0.25">
      <c r="F22" t="s">
        <v>3</v>
      </c>
      <c r="G22">
        <v>10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L16"/>
  <sheetViews>
    <sheetView workbookViewId="0">
      <selection activeCell="R24" sqref="R24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58.85546875" customWidth="1"/>
    <col min="10" max="10" width="8.5703125" customWidth="1"/>
    <col min="11" max="11" width="13.85546875" bestFit="1" customWidth="1"/>
    <col min="12" max="12" width="25.85546875" customWidth="1"/>
  </cols>
  <sheetData>
    <row r="4" spans="3:12" ht="26.25" x14ac:dyDescent="0.4">
      <c r="C4" s="1" t="s">
        <v>9</v>
      </c>
      <c r="G4" s="1" t="s">
        <v>11</v>
      </c>
    </row>
    <row r="5" spans="3:12" x14ac:dyDescent="0.25">
      <c r="D5" t="s">
        <v>0</v>
      </c>
      <c r="E5" t="s">
        <v>10</v>
      </c>
      <c r="H5" t="s">
        <v>13</v>
      </c>
      <c r="I5" t="s">
        <v>10</v>
      </c>
      <c r="J5" t="s">
        <v>54</v>
      </c>
      <c r="K5" t="s">
        <v>17</v>
      </c>
      <c r="L5" t="s">
        <v>18</v>
      </c>
    </row>
    <row r="6" spans="3:12" x14ac:dyDescent="0.25">
      <c r="D6" t="s">
        <v>3</v>
      </c>
      <c r="E6" t="s">
        <v>12</v>
      </c>
      <c r="H6" t="s">
        <v>14</v>
      </c>
      <c r="I6" t="s">
        <v>15</v>
      </c>
      <c r="J6" t="s">
        <v>56</v>
      </c>
      <c r="K6" t="s">
        <v>21</v>
      </c>
    </row>
    <row r="7" spans="3:12" x14ac:dyDescent="0.25">
      <c r="D7" t="s">
        <v>5</v>
      </c>
      <c r="E7" t="s">
        <v>12</v>
      </c>
      <c r="H7" t="s">
        <v>16</v>
      </c>
      <c r="I7" t="s">
        <v>25</v>
      </c>
      <c r="J7" t="s">
        <v>56</v>
      </c>
      <c r="K7" t="s">
        <v>55</v>
      </c>
      <c r="L7" t="s">
        <v>16</v>
      </c>
    </row>
    <row r="8" spans="3:12" x14ac:dyDescent="0.25">
      <c r="D8" t="s">
        <v>24</v>
      </c>
      <c r="E8" t="s">
        <v>28</v>
      </c>
      <c r="H8" t="s">
        <v>22</v>
      </c>
      <c r="I8" t="s">
        <v>23</v>
      </c>
      <c r="J8" t="s">
        <v>56</v>
      </c>
      <c r="K8" t="s">
        <v>21</v>
      </c>
    </row>
    <row r="9" spans="3:12" x14ac:dyDescent="0.25">
      <c r="D9" t="s">
        <v>36</v>
      </c>
      <c r="H9" t="s">
        <v>78</v>
      </c>
      <c r="I9" t="s">
        <v>26</v>
      </c>
      <c r="J9" t="s">
        <v>56</v>
      </c>
      <c r="K9" t="s">
        <v>55</v>
      </c>
      <c r="L9" t="s">
        <v>24</v>
      </c>
    </row>
    <row r="10" spans="3:12" x14ac:dyDescent="0.25">
      <c r="D10" t="s">
        <v>37</v>
      </c>
      <c r="E10" t="s">
        <v>38</v>
      </c>
      <c r="H10" t="s">
        <v>75</v>
      </c>
      <c r="I10" t="s">
        <v>30</v>
      </c>
      <c r="J10" t="s">
        <v>56</v>
      </c>
      <c r="K10" t="s">
        <v>55</v>
      </c>
      <c r="L10" t="s">
        <v>29</v>
      </c>
    </row>
    <row r="11" spans="3:12" x14ac:dyDescent="0.25">
      <c r="D11" t="s">
        <v>41</v>
      </c>
      <c r="E11" t="s">
        <v>42</v>
      </c>
      <c r="H11" t="s">
        <v>46</v>
      </c>
      <c r="I11" t="s">
        <v>48</v>
      </c>
      <c r="J11" t="s">
        <v>56</v>
      </c>
      <c r="K11" t="s">
        <v>55</v>
      </c>
      <c r="L11" t="s">
        <v>46</v>
      </c>
    </row>
    <row r="12" spans="3:12" x14ac:dyDescent="0.25">
      <c r="D12" t="s">
        <v>50</v>
      </c>
      <c r="H12" t="s">
        <v>53</v>
      </c>
      <c r="I12" t="s">
        <v>57</v>
      </c>
      <c r="J12">
        <v>10</v>
      </c>
      <c r="K12" t="s">
        <v>21</v>
      </c>
    </row>
    <row r="13" spans="3:12" x14ac:dyDescent="0.25">
      <c r="D13" t="s">
        <v>60</v>
      </c>
      <c r="E13" t="s">
        <v>61</v>
      </c>
      <c r="H13" t="s">
        <v>58</v>
      </c>
      <c r="I13" t="s">
        <v>59</v>
      </c>
      <c r="J13" t="s">
        <v>56</v>
      </c>
      <c r="K13" t="s">
        <v>21</v>
      </c>
    </row>
    <row r="14" spans="3:12" x14ac:dyDescent="0.25">
      <c r="D14" t="s">
        <v>62</v>
      </c>
      <c r="E14" t="s">
        <v>63</v>
      </c>
      <c r="H14" t="s">
        <v>67</v>
      </c>
      <c r="I14" t="s">
        <v>68</v>
      </c>
      <c r="J14">
        <v>5</v>
      </c>
      <c r="K14" t="s">
        <v>55</v>
      </c>
      <c r="L14" t="s">
        <v>69</v>
      </c>
    </row>
    <row r="15" spans="3:12" x14ac:dyDescent="0.25">
      <c r="D15" t="s">
        <v>74</v>
      </c>
      <c r="E15" t="s">
        <v>28</v>
      </c>
      <c r="H15" t="s">
        <v>70</v>
      </c>
      <c r="I15" t="s">
        <v>72</v>
      </c>
      <c r="J15">
        <v>10</v>
      </c>
      <c r="K15" t="s">
        <v>55</v>
      </c>
      <c r="L15" t="s">
        <v>71</v>
      </c>
    </row>
    <row r="16" spans="3:12" x14ac:dyDescent="0.25">
      <c r="H16" t="s">
        <v>75</v>
      </c>
      <c r="I16" t="s">
        <v>76</v>
      </c>
      <c r="J16" t="s">
        <v>56</v>
      </c>
      <c r="K16" t="s">
        <v>21</v>
      </c>
    </row>
  </sheetData>
  <conditionalFormatting sqref="K6:K16">
    <cfRule type="containsText" dxfId="1" priority="1" operator="containsText" text="Y">
      <formula>NOT(ISERROR(SEARCH("Y",K6)))</formula>
    </cfRule>
    <cfRule type="containsText" dxfId="0" priority="2" operator="containsText" text="N">
      <formula>NOT(ISERROR(SEARCH("N",K6)))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4:X82"/>
  <sheetViews>
    <sheetView topLeftCell="A21" workbookViewId="0">
      <selection activeCell="M39" sqref="M39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31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24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27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29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35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64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36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39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40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43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41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43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46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50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69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45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51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33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83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86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84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85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12</v>
      </c>
      <c r="M46">
        <v>1</v>
      </c>
      <c r="N46" s="4">
        <f>Table137891516[[#This Row],[Rate]]/SUM(Table137891516[Rate])</f>
        <v>0.22018348623853212</v>
      </c>
    </row>
    <row r="47" spans="11:14" x14ac:dyDescent="0.25">
      <c r="K47" t="s">
        <v>7</v>
      </c>
      <c r="L47">
        <v>25</v>
      </c>
      <c r="M47">
        <v>1</v>
      </c>
      <c r="N47" s="4">
        <f>Table137891516[[#This Row],[Rate]]/SUM(Table137891516[Rate])</f>
        <v>0.45871559633027525</v>
      </c>
    </row>
    <row r="48" spans="11:14" x14ac:dyDescent="0.25">
      <c r="K48" t="s">
        <v>49</v>
      </c>
      <c r="L48">
        <v>8</v>
      </c>
      <c r="M48">
        <v>1</v>
      </c>
      <c r="N48" s="4">
        <f>Table137891516[[#This Row],[Rate]]/SUM(Table137891516[Rate])</f>
        <v>0.14678899082568808</v>
      </c>
    </row>
    <row r="49" spans="5:14" x14ac:dyDescent="0.25">
      <c r="K49" t="s">
        <v>32</v>
      </c>
      <c r="L49">
        <v>3</v>
      </c>
      <c r="M49">
        <v>1</v>
      </c>
      <c r="N49" s="4">
        <f>Table137891516[[#This Row],[Rate]]/SUM(Table137891516[Rate])</f>
        <v>5.5045871559633031E-2</v>
      </c>
    </row>
    <row r="50" spans="5:14" x14ac:dyDescent="0.25">
      <c r="K50" t="s">
        <v>20</v>
      </c>
      <c r="L50">
        <v>3</v>
      </c>
      <c r="M50">
        <v>1</v>
      </c>
      <c r="N50" s="4">
        <f>Table137891516[[#This Row],[Rate]]/SUM(Table137891516[Rate])</f>
        <v>5.5045871559633031E-2</v>
      </c>
    </row>
    <row r="51" spans="5:14" x14ac:dyDescent="0.25">
      <c r="K51" t="s">
        <v>33</v>
      </c>
      <c r="L51">
        <v>3</v>
      </c>
      <c r="M51">
        <v>1</v>
      </c>
      <c r="N51" s="4">
        <f>Table137891516[[#This Row],[Rate]]/SUM(Table137891516[Rate])</f>
        <v>5.5045871559633031E-2</v>
      </c>
    </row>
    <row r="52" spans="5:14" x14ac:dyDescent="0.25">
      <c r="K52" t="s">
        <v>6</v>
      </c>
      <c r="L52">
        <v>0.5</v>
      </c>
      <c r="M52">
        <v>1</v>
      </c>
      <c r="N52" s="4">
        <f>Table137891516[[#This Row],[Rate]]/SUM(Table137891516[Rate])</f>
        <v>9.1743119266055051E-3</v>
      </c>
    </row>
    <row r="55" spans="5:14" ht="26.25" x14ac:dyDescent="0.4">
      <c r="E55" s="1" t="s">
        <v>44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47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52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53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58</v>
      </c>
      <c r="F62">
        <v>1</v>
      </c>
      <c r="G62">
        <v>1</v>
      </c>
      <c r="H62" s="3">
        <f>Table1378915202[[#This Row],[Rate]]/SUM(Table1378915202[Rate])</f>
        <v>0.5</v>
      </c>
    </row>
    <row r="63" spans="5:14" ht="26.25" x14ac:dyDescent="0.4">
      <c r="K63" s="1" t="s">
        <v>79</v>
      </c>
      <c r="L63" s="2"/>
      <c r="M63" s="2"/>
    </row>
    <row r="64" spans="5:14" x14ac:dyDescent="0.25">
      <c r="K64" t="s">
        <v>0</v>
      </c>
      <c r="L64" t="s">
        <v>2</v>
      </c>
      <c r="M64" t="s">
        <v>1</v>
      </c>
      <c r="N64" t="s">
        <v>4</v>
      </c>
    </row>
    <row r="65" spans="5:14" x14ac:dyDescent="0.25">
      <c r="K65" t="s">
        <v>6</v>
      </c>
      <c r="L65">
        <v>10</v>
      </c>
      <c r="M65">
        <v>1</v>
      </c>
      <c r="N65" s="4">
        <f>Table1378913147[[#This Row],[Rate]]/SUM(Table1378913147[Rate])</f>
        <v>0.66225165562913912</v>
      </c>
    </row>
    <row r="66" spans="5:14" x14ac:dyDescent="0.25">
      <c r="K66" t="s">
        <v>6</v>
      </c>
      <c r="L66">
        <v>4</v>
      </c>
      <c r="M66">
        <v>7</v>
      </c>
      <c r="N66" s="4">
        <f>Table1378913147[[#This Row],[Rate]]/SUM(Table1378913147[Rate])</f>
        <v>0.26490066225165565</v>
      </c>
    </row>
    <row r="67" spans="5:14" x14ac:dyDescent="0.25">
      <c r="K67" t="s">
        <v>6</v>
      </c>
      <c r="L67">
        <v>1</v>
      </c>
      <c r="M67">
        <v>25</v>
      </c>
      <c r="N67" s="4">
        <f>Table1378913147[[#This Row],[Rate]]/SUM(Table1378913147[Rate])</f>
        <v>6.6225165562913912E-2</v>
      </c>
    </row>
    <row r="68" spans="5:14" x14ac:dyDescent="0.25">
      <c r="K68" t="s">
        <v>6</v>
      </c>
      <c r="L68">
        <v>0.1</v>
      </c>
      <c r="M68">
        <v>200</v>
      </c>
      <c r="N68" s="4">
        <f>Table1378913147[[#This Row],[Rate]]/SUM(Table1378913147[Rate])</f>
        <v>6.6225165562913916E-3</v>
      </c>
    </row>
    <row r="71" spans="5:14" ht="26.25" x14ac:dyDescent="0.4">
      <c r="E71" s="1" t="s">
        <v>73</v>
      </c>
      <c r="F71" s="2"/>
      <c r="G71" s="2"/>
    </row>
    <row r="72" spans="5:14" x14ac:dyDescent="0.25">
      <c r="E72" t="s">
        <v>0</v>
      </c>
      <c r="F72" t="s">
        <v>2</v>
      </c>
      <c r="G72" t="s">
        <v>1</v>
      </c>
      <c r="H72" t="s">
        <v>4</v>
      </c>
    </row>
    <row r="73" spans="5:14" x14ac:dyDescent="0.25">
      <c r="E73" t="s">
        <v>7</v>
      </c>
      <c r="F73">
        <v>10</v>
      </c>
      <c r="G73">
        <v>1</v>
      </c>
      <c r="H73" s="4">
        <f>Table13789131478[[#This Row],[Rate]]/SUM(Table13789131478[Rate])</f>
        <v>0.66225165562913912</v>
      </c>
    </row>
    <row r="74" spans="5:14" x14ac:dyDescent="0.25">
      <c r="E74" t="s">
        <v>7</v>
      </c>
      <c r="F74">
        <v>4</v>
      </c>
      <c r="G74">
        <v>5</v>
      </c>
      <c r="H74" s="4">
        <f>Table13789131478[[#This Row],[Rate]]/SUM(Table13789131478[Rate])</f>
        <v>0.26490066225165565</v>
      </c>
    </row>
    <row r="75" spans="5:14" x14ac:dyDescent="0.25">
      <c r="E75" t="s">
        <v>7</v>
      </c>
      <c r="F75">
        <v>1</v>
      </c>
      <c r="G75">
        <v>10</v>
      </c>
      <c r="H75" s="4">
        <f>Table13789131478[[#This Row],[Rate]]/SUM(Table13789131478[Rate])</f>
        <v>6.6225165562913912E-2</v>
      </c>
    </row>
    <row r="76" spans="5:14" x14ac:dyDescent="0.25">
      <c r="E76" t="s">
        <v>7</v>
      </c>
      <c r="F76">
        <v>0.1</v>
      </c>
      <c r="G76">
        <v>25</v>
      </c>
      <c r="H76" s="4">
        <f>Table13789131478[[#This Row],[Rate]]/SUM(Table13789131478[Rate])</f>
        <v>6.6225165562913916E-3</v>
      </c>
    </row>
    <row r="78" spans="5:14" ht="26.25" x14ac:dyDescent="0.4">
      <c r="K78" s="1" t="s">
        <v>80</v>
      </c>
      <c r="L78" s="2"/>
      <c r="M78" s="2"/>
    </row>
    <row r="79" spans="5:14" x14ac:dyDescent="0.25">
      <c r="K79" t="s">
        <v>0</v>
      </c>
      <c r="L79" t="s">
        <v>2</v>
      </c>
      <c r="M79" t="s">
        <v>1</v>
      </c>
      <c r="N79" t="s">
        <v>4</v>
      </c>
    </row>
    <row r="80" spans="5:14" x14ac:dyDescent="0.25">
      <c r="K80" t="s">
        <v>5</v>
      </c>
      <c r="L80">
        <v>1</v>
      </c>
      <c r="M80">
        <v>1</v>
      </c>
      <c r="N80" s="4">
        <f>Table1378913147812[[#This Row],[Rate]]/SUM(Table1378913147812[Rate])</f>
        <v>0.32258064516129031</v>
      </c>
    </row>
    <row r="81" spans="11:14" x14ac:dyDescent="0.25">
      <c r="K81" t="s">
        <v>82</v>
      </c>
      <c r="L81">
        <v>2</v>
      </c>
      <c r="M81">
        <v>1</v>
      </c>
      <c r="N81" s="3">
        <f>Table1378913147812[[#This Row],[Rate]]/SUM(Table1378913147812[Rate])</f>
        <v>0.64516129032258063</v>
      </c>
    </row>
    <row r="82" spans="11:14" x14ac:dyDescent="0.25">
      <c r="K82" t="s">
        <v>81</v>
      </c>
      <c r="L82">
        <v>0.1</v>
      </c>
      <c r="M82">
        <v>1</v>
      </c>
      <c r="N82" s="3">
        <f>Table1378913147812[[#This Row],[Rate]]/SUM(Table1378913147812[Rate])</f>
        <v>3.2258064516129031E-2</v>
      </c>
    </row>
  </sheetData>
  <phoneticPr fontId="4" type="noConversion"/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2025-02-19T05:00:41Z</dcterms:modified>
</cp:coreProperties>
</file>