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e Wealth Mgmt\Documents\GitHub\Team-Aurora-Marvels\Datasets\"/>
    </mc:Choice>
  </mc:AlternateContent>
  <xr:revisionPtr revIDLastSave="0" documentId="13_ncr:1_{B703237A-F00D-4158-AAAE-CA863E60F6A5}" xr6:coauthVersionLast="36" xr6:coauthVersionMax="36" xr10:uidLastSave="{00000000-0000-0000-0000-000000000000}"/>
  <bookViews>
    <workbookView xWindow="0" yWindow="0" windowWidth="20490" windowHeight="7665" xr2:uid="{52C63866-7CA8-46D1-AE34-6D66B8611C4C}"/>
  </bookViews>
  <sheets>
    <sheet name="Box_Office_by_Country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E6" i="2" l="1"/>
  <c r="AD6" i="2"/>
  <c r="Z6" i="2"/>
  <c r="V6" i="2"/>
  <c r="M6" i="2"/>
  <c r="H6" i="2"/>
  <c r="G6" i="2"/>
  <c r="F6" i="2"/>
  <c r="B6" i="2"/>
</calcChain>
</file>

<file path=xl/sharedStrings.xml><?xml version="1.0" encoding="utf-8"?>
<sst xmlns="http://schemas.openxmlformats.org/spreadsheetml/2006/main" count="408" uniqueCount="62">
  <si>
    <t>Country</t>
  </si>
  <si>
    <t>Total Box Office</t>
  </si>
  <si>
    <t>Argentina</t>
  </si>
  <si>
    <t>Australia</t>
  </si>
  <si>
    <t>Brazil</t>
  </si>
  <si>
    <t>Bulgaria</t>
  </si>
  <si>
    <t>China</t>
  </si>
  <si>
    <t>Czech Republic</t>
  </si>
  <si>
    <t>France</t>
  </si>
  <si>
    <t>Germany</t>
  </si>
  <si>
    <t>India</t>
  </si>
  <si>
    <t>Indonesia</t>
  </si>
  <si>
    <t>Italy</t>
  </si>
  <si>
    <t>Japan</t>
  </si>
  <si>
    <t>Lithuania</t>
  </si>
  <si>
    <t>Mexico</t>
  </si>
  <si>
    <t>Netherlands</t>
  </si>
  <si>
    <t>New Zealand</t>
  </si>
  <si>
    <t>Philippines</t>
  </si>
  <si>
    <t>Poland</t>
  </si>
  <si>
    <t>Portugal</t>
  </si>
  <si>
    <t>Slovakia</t>
  </si>
  <si>
    <t>South Korea</t>
  </si>
  <si>
    <t>Spain</t>
  </si>
  <si>
    <t>Taiwan</t>
  </si>
  <si>
    <t>Turkey</t>
  </si>
  <si>
    <t>United Kingdom</t>
  </si>
  <si>
    <t>Rest of World</t>
  </si>
  <si>
    <t>United States</t>
  </si>
  <si>
    <t>Amazing Spider Man</t>
  </si>
  <si>
    <t>Amazing Spider Man 2</t>
  </si>
  <si>
    <t>Ant Man</t>
  </si>
  <si>
    <t>Ant Man and The Wasp</t>
  </si>
  <si>
    <t>Aquaman</t>
  </si>
  <si>
    <t>Black Panther</t>
  </si>
  <si>
    <t>Captain America</t>
  </si>
  <si>
    <t>Captain America 2</t>
  </si>
  <si>
    <t>Captain Marvel</t>
  </si>
  <si>
    <t>Dark Knight</t>
  </si>
  <si>
    <t>Dark Knight Rises</t>
  </si>
  <si>
    <t>Deadpool</t>
  </si>
  <si>
    <t>Deadpool 2</t>
  </si>
  <si>
    <t>Doctor Strange</t>
  </si>
  <si>
    <t>Ghost Rider 2</t>
  </si>
  <si>
    <t>Green Lantern</t>
  </si>
  <si>
    <t>Incredible Hulk</t>
  </si>
  <si>
    <t>Iron Man</t>
  </si>
  <si>
    <t>Iron Man 2</t>
  </si>
  <si>
    <t>Iron Man 3</t>
  </si>
  <si>
    <t>Logan</t>
  </si>
  <si>
    <t>Man of Steel</t>
  </si>
  <si>
    <t>Punisher</t>
  </si>
  <si>
    <t>Spider Man: Homecoming</t>
  </si>
  <si>
    <t>The Wolverine</t>
  </si>
  <si>
    <t>Thor</t>
  </si>
  <si>
    <t>Thor 2</t>
  </si>
  <si>
    <t>Thor 3</t>
  </si>
  <si>
    <t>Venom</t>
  </si>
  <si>
    <t>Wolverine: Origins</t>
  </si>
  <si>
    <t>Wonder Woman</t>
  </si>
  <si>
    <t/>
  </si>
  <si>
    <t>Russia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</si>
</sst>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ont="1" applyBorder="1"/>
    <xf numFmtId="0" fontId="1" fillId="0" borderId="0" xfId="0" applyFont="1" applyBorder="1" applyAlignment="1">
      <alignment horizontal="center" vertical="center" wrapText="1"/>
    </xf>
    <xf numFmtId="0" fontId="0" fillId="0" borderId="0" xfId="0" applyFont="1" applyFill="1"/>
    <xf numFmtId="0" fontId="0" fillId="0" borderId="0" xfId="0" applyFont="1" applyBorder="1" applyAlignment="1">
      <alignment vertical="center" wrapText="1"/>
    </xf>
    <xf numFmtId="0" fontId="0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B63F0-7E42-422D-B61C-0353DBECD408}">
  <dimension ref="A1:AF30"/>
  <sheetViews>
    <sheetView tabSelected="1" workbookViewId="0"/>
  </sheetViews>
  <sheetFormatPr defaultRowHeight="15" x14ac:dyDescent="0.25"/>
  <cols>
    <col min="1" max="2" width="32.85546875" style="1" customWidth="1"/>
    <col min="3" max="3" width="19.28515625" style="1" bestFit="1" customWidth="1"/>
    <col min="4" max="4" width="12.85546875" style="1" bestFit="1" customWidth="1"/>
    <col min="5" max="5" width="11.5703125" style="1" bestFit="1" customWidth="1"/>
    <col min="6" max="6" width="21.5703125" style="1" bestFit="1" customWidth="1"/>
    <col min="7" max="7" width="12.5703125" style="1" bestFit="1" customWidth="1"/>
    <col min="8" max="8" width="13.140625" style="1" bestFit="1" customWidth="1"/>
    <col min="9" max="9" width="15.5703125" style="1" bestFit="1" customWidth="1"/>
    <col min="10" max="10" width="17" style="1" bestFit="1" customWidth="1"/>
    <col min="11" max="11" width="14.42578125" style="1" bestFit="1" customWidth="1"/>
    <col min="12" max="12" width="11.140625" style="1" bestFit="1" customWidth="1"/>
    <col min="13" max="13" width="16.28515625" style="1" bestFit="1" customWidth="1"/>
    <col min="14" max="14" width="12.5703125" style="1" bestFit="1" customWidth="1"/>
    <col min="15" max="15" width="11" style="1" bestFit="1" customWidth="1"/>
    <col min="16" max="16" width="14.140625" style="1" bestFit="1" customWidth="1"/>
    <col min="17" max="17" width="12.7109375" style="1" bestFit="1" customWidth="1"/>
    <col min="18" max="18" width="13.7109375" style="1" bestFit="1" customWidth="1"/>
    <col min="19" max="19" width="14.5703125" style="1" bestFit="1" customWidth="1"/>
    <col min="20" max="20" width="10" style="1" bestFit="1" customWidth="1"/>
    <col min="21" max="21" width="10.28515625" style="1" bestFit="1" customWidth="1"/>
    <col min="22" max="22" width="12.5703125" style="1" bestFit="1" customWidth="1"/>
    <col min="23" max="23" width="10" style="1" bestFit="1" customWidth="1"/>
    <col min="24" max="24" width="12.140625" style="1" bestFit="1" customWidth="1"/>
    <col min="25" max="25" width="9.140625" style="1"/>
    <col min="26" max="26" width="24.140625" style="1" bestFit="1" customWidth="1"/>
    <col min="27" max="27" width="14.140625" style="1" bestFit="1" customWidth="1"/>
    <col min="28" max="30" width="10" style="1" bestFit="1" customWidth="1"/>
    <col min="31" max="31" width="11.5703125" style="1" bestFit="1" customWidth="1"/>
    <col min="32" max="32" width="17.85546875" style="1" bestFit="1" customWidth="1"/>
    <col min="33" max="16384" width="9.140625" style="1"/>
  </cols>
  <sheetData>
    <row r="1" spans="1:32" x14ac:dyDescent="0.25">
      <c r="A1" s="2" t="s">
        <v>0</v>
      </c>
      <c r="B1" s="1" t="s">
        <v>59</v>
      </c>
      <c r="C1" s="1" t="s">
        <v>29</v>
      </c>
      <c r="D1" s="1" t="s">
        <v>30</v>
      </c>
      <c r="E1" s="1" t="s">
        <v>31</v>
      </c>
      <c r="F1" s="1" t="s">
        <v>32</v>
      </c>
      <c r="G1" s="1" t="s">
        <v>33</v>
      </c>
      <c r="H1" s="1" t="s">
        <v>34</v>
      </c>
      <c r="I1" s="1" t="s">
        <v>35</v>
      </c>
      <c r="J1" s="1" t="s">
        <v>36</v>
      </c>
      <c r="K1" s="1" t="s">
        <v>37</v>
      </c>
      <c r="L1" s="1" t="s">
        <v>38</v>
      </c>
      <c r="M1" s="1" t="s">
        <v>39</v>
      </c>
      <c r="N1" s="1" t="s">
        <v>40</v>
      </c>
      <c r="O1" s="1" t="s">
        <v>41</v>
      </c>
      <c r="P1" s="1" t="s">
        <v>42</v>
      </c>
      <c r="Q1" s="1" t="s">
        <v>43</v>
      </c>
      <c r="R1" s="1" t="s">
        <v>44</v>
      </c>
      <c r="S1" s="1" t="s">
        <v>45</v>
      </c>
      <c r="T1" s="1" t="s">
        <v>46</v>
      </c>
      <c r="U1" s="1" t="s">
        <v>47</v>
      </c>
      <c r="V1" s="1" t="s">
        <v>48</v>
      </c>
      <c r="W1" s="1" t="s">
        <v>49</v>
      </c>
      <c r="X1" s="1" t="s">
        <v>50</v>
      </c>
      <c r="Y1" s="1" t="s">
        <v>51</v>
      </c>
      <c r="Z1" s="1" t="s">
        <v>52</v>
      </c>
      <c r="AA1" s="1" t="s">
        <v>53</v>
      </c>
      <c r="AB1" s="1" t="s">
        <v>54</v>
      </c>
      <c r="AC1" s="1" t="s">
        <v>55</v>
      </c>
      <c r="AD1" s="1" t="s">
        <v>56</v>
      </c>
      <c r="AE1" s="1" t="s">
        <v>57</v>
      </c>
      <c r="AF1" s="1" t="s">
        <v>58</v>
      </c>
    </row>
    <row r="2" spans="1:32" x14ac:dyDescent="0.25">
      <c r="A2" s="3" t="s">
        <v>2</v>
      </c>
      <c r="B2" s="1">
        <v>3390252</v>
      </c>
      <c r="C2" s="1">
        <v>3357295</v>
      </c>
      <c r="D2" s="1" t="s">
        <v>60</v>
      </c>
      <c r="E2" s="1">
        <v>4126139</v>
      </c>
      <c r="F2" s="1">
        <v>2250863</v>
      </c>
      <c r="G2" s="1">
        <v>3441474</v>
      </c>
      <c r="H2" s="1">
        <v>5720345</v>
      </c>
      <c r="I2" s="1" t="s">
        <v>60</v>
      </c>
      <c r="J2" s="1" t="s">
        <v>60</v>
      </c>
      <c r="K2" s="1">
        <v>4318696</v>
      </c>
      <c r="L2" s="1" t="s">
        <v>60</v>
      </c>
      <c r="M2" s="1">
        <v>28673092</v>
      </c>
      <c r="N2" s="1">
        <v>4063355</v>
      </c>
      <c r="O2" s="1">
        <v>4308463</v>
      </c>
      <c r="P2" s="1">
        <v>3460732</v>
      </c>
      <c r="Q2" s="1" t="s">
        <v>60</v>
      </c>
      <c r="R2" s="1" t="s">
        <v>60</v>
      </c>
      <c r="S2" s="1" t="s">
        <v>60</v>
      </c>
      <c r="T2" s="1" t="s">
        <v>60</v>
      </c>
      <c r="U2" s="1" t="s">
        <v>60</v>
      </c>
      <c r="V2" s="1">
        <v>3852313</v>
      </c>
      <c r="W2" s="1">
        <v>5148269</v>
      </c>
      <c r="X2" s="1" t="s">
        <v>60</v>
      </c>
      <c r="Y2" s="1" t="s">
        <v>60</v>
      </c>
      <c r="Z2" s="1">
        <v>7033029</v>
      </c>
      <c r="AA2" s="1" t="s">
        <v>60</v>
      </c>
      <c r="AB2" s="1" t="s">
        <v>60</v>
      </c>
      <c r="AC2" s="1">
        <v>5475083</v>
      </c>
      <c r="AD2" s="1">
        <v>6169643</v>
      </c>
      <c r="AE2" s="1">
        <v>2830282</v>
      </c>
      <c r="AF2" s="1" t="s">
        <v>60</v>
      </c>
    </row>
    <row r="3" spans="1:32" x14ac:dyDescent="0.25">
      <c r="A3" s="3" t="s">
        <v>3</v>
      </c>
      <c r="B3" s="1">
        <v>24683719</v>
      </c>
      <c r="C3" s="1">
        <v>8654635</v>
      </c>
      <c r="D3" s="1" t="s">
        <v>60</v>
      </c>
      <c r="E3" s="1">
        <v>11681785</v>
      </c>
      <c r="F3" s="1">
        <v>14348561</v>
      </c>
      <c r="G3" s="1">
        <v>29500000</v>
      </c>
      <c r="H3" s="1">
        <v>31932114</v>
      </c>
      <c r="J3" s="1" t="s">
        <v>60</v>
      </c>
      <c r="K3" s="1">
        <v>24755435</v>
      </c>
      <c r="L3" s="1" t="s">
        <v>60</v>
      </c>
      <c r="M3" s="1">
        <v>44722076</v>
      </c>
      <c r="N3" s="1" t="s">
        <v>60</v>
      </c>
      <c r="O3" s="1" t="s">
        <v>60</v>
      </c>
      <c r="P3" s="1">
        <v>15902123</v>
      </c>
      <c r="Q3" s="1" t="s">
        <v>60</v>
      </c>
      <c r="R3" s="1" t="s">
        <v>60</v>
      </c>
      <c r="S3" s="1" t="s">
        <v>60</v>
      </c>
      <c r="V3" s="1">
        <v>36164486</v>
      </c>
      <c r="W3" s="1">
        <v>17295477</v>
      </c>
      <c r="X3" s="1">
        <v>21880008</v>
      </c>
      <c r="Y3" s="1" t="s">
        <v>60</v>
      </c>
      <c r="Z3" s="1">
        <v>20264403</v>
      </c>
      <c r="AA3" s="1" t="s">
        <v>60</v>
      </c>
      <c r="AC3" s="1">
        <v>21446060</v>
      </c>
      <c r="AD3" s="1">
        <v>26997468</v>
      </c>
      <c r="AE3" s="1">
        <v>15667184</v>
      </c>
      <c r="AF3" s="1" t="s">
        <v>60</v>
      </c>
    </row>
    <row r="4" spans="1:32" x14ac:dyDescent="0.25">
      <c r="A4" s="3" t="s">
        <v>4</v>
      </c>
      <c r="B4" s="1">
        <v>33500000</v>
      </c>
      <c r="C4" s="1">
        <v>13121674</v>
      </c>
      <c r="D4" s="1">
        <v>24869494</v>
      </c>
      <c r="E4" s="1">
        <v>12431089</v>
      </c>
      <c r="F4" s="1">
        <v>13010094</v>
      </c>
      <c r="G4" s="1">
        <v>36200000</v>
      </c>
      <c r="H4" s="1">
        <v>36942424</v>
      </c>
      <c r="I4" s="1" t="s">
        <v>60</v>
      </c>
      <c r="J4" s="1">
        <v>28317546</v>
      </c>
      <c r="K4" s="1">
        <v>30563398</v>
      </c>
      <c r="L4" s="1" t="s">
        <v>60</v>
      </c>
      <c r="M4" s="1">
        <v>27066360</v>
      </c>
      <c r="N4" s="1">
        <v>20625096</v>
      </c>
      <c r="O4" s="1">
        <v>17158600</v>
      </c>
      <c r="P4" s="1">
        <v>22746664</v>
      </c>
      <c r="Q4" s="1">
        <v>14485312</v>
      </c>
      <c r="R4" s="1" t="s">
        <v>60</v>
      </c>
      <c r="S4" s="1" t="s">
        <v>60</v>
      </c>
      <c r="T4" s="1" t="s">
        <v>60</v>
      </c>
      <c r="U4" s="1" t="s">
        <v>60</v>
      </c>
      <c r="V4" s="1">
        <v>11694313</v>
      </c>
      <c r="W4" s="1">
        <v>29218096</v>
      </c>
      <c r="X4" s="1" t="s">
        <v>60</v>
      </c>
      <c r="Y4" s="1" t="s">
        <v>60</v>
      </c>
      <c r="Z4" s="1">
        <v>31896084</v>
      </c>
      <c r="AA4" s="1" t="s">
        <v>60</v>
      </c>
      <c r="AB4" s="1">
        <v>12092872</v>
      </c>
      <c r="AC4" s="1">
        <v>27686492</v>
      </c>
      <c r="AD4" s="1">
        <v>30485848</v>
      </c>
      <c r="AE4" s="1">
        <v>19031136</v>
      </c>
      <c r="AF4" s="1" t="s">
        <v>60</v>
      </c>
    </row>
    <row r="5" spans="1:32" x14ac:dyDescent="0.25">
      <c r="A5" s="3" t="s">
        <v>5</v>
      </c>
      <c r="B5" s="1">
        <v>310618</v>
      </c>
      <c r="C5" s="1" t="s">
        <v>60</v>
      </c>
      <c r="D5" s="1">
        <v>385465</v>
      </c>
      <c r="E5" s="1">
        <v>183235</v>
      </c>
      <c r="F5" s="1">
        <v>224148</v>
      </c>
      <c r="G5" s="1">
        <v>989764</v>
      </c>
      <c r="H5" s="1">
        <v>636460</v>
      </c>
      <c r="I5" s="1" t="s">
        <v>60</v>
      </c>
      <c r="J5" s="1" t="s">
        <v>60</v>
      </c>
      <c r="K5" s="1">
        <v>474412</v>
      </c>
      <c r="L5" s="1" t="s">
        <v>60</v>
      </c>
      <c r="M5" s="1">
        <v>482445</v>
      </c>
      <c r="N5" s="1">
        <v>620731</v>
      </c>
      <c r="O5" s="1">
        <v>518371</v>
      </c>
      <c r="P5" s="1">
        <v>557862</v>
      </c>
      <c r="Q5" s="1" t="s">
        <v>60</v>
      </c>
      <c r="R5" s="1" t="s">
        <v>60</v>
      </c>
      <c r="S5" s="1" t="s">
        <v>60</v>
      </c>
      <c r="T5" s="1" t="s">
        <v>60</v>
      </c>
      <c r="U5" s="1" t="s">
        <v>60</v>
      </c>
      <c r="V5" s="5">
        <v>651777</v>
      </c>
      <c r="W5" s="1">
        <v>295183</v>
      </c>
      <c r="X5" s="1" t="s">
        <v>60</v>
      </c>
      <c r="Y5" s="1" t="s">
        <v>60</v>
      </c>
      <c r="Z5" s="1">
        <v>328580</v>
      </c>
      <c r="AA5" s="1">
        <v>379034</v>
      </c>
      <c r="AB5" s="1" t="s">
        <v>60</v>
      </c>
      <c r="AC5" s="1">
        <v>879675</v>
      </c>
      <c r="AD5" s="1">
        <v>754537</v>
      </c>
      <c r="AE5" s="1">
        <v>859396</v>
      </c>
      <c r="AF5" s="1" t="s">
        <v>60</v>
      </c>
    </row>
    <row r="6" spans="1:32" x14ac:dyDescent="0.25">
      <c r="A6" s="3" t="s">
        <v>6</v>
      </c>
      <c r="B6" s="1">
        <f>90498909+6500000</f>
        <v>96998909</v>
      </c>
      <c r="C6" s="1" t="s">
        <v>60</v>
      </c>
      <c r="D6" s="1" t="s">
        <v>60</v>
      </c>
      <c r="E6" s="1">
        <v>105718824</v>
      </c>
      <c r="F6" s="1">
        <f>121203074+7663339</f>
        <v>128866413</v>
      </c>
      <c r="G6" s="1">
        <f>3083153+10000000</f>
        <v>13083153</v>
      </c>
      <c r="H6" s="1">
        <f>105062459+8636071</f>
        <v>113698530</v>
      </c>
      <c r="I6" s="1" t="s">
        <v>60</v>
      </c>
      <c r="J6" s="1" t="s">
        <v>60</v>
      </c>
      <c r="K6" s="1">
        <v>153110000</v>
      </c>
      <c r="L6" s="1" t="s">
        <v>60</v>
      </c>
      <c r="M6" s="1">
        <f>52785334+10346437</f>
        <v>63131771</v>
      </c>
      <c r="N6" s="1" t="s">
        <v>60</v>
      </c>
      <c r="O6" s="1">
        <v>42453208</v>
      </c>
      <c r="P6" s="1">
        <v>110300000</v>
      </c>
      <c r="Q6" s="1" t="s">
        <v>60</v>
      </c>
      <c r="R6" s="1" t="s">
        <v>60</v>
      </c>
      <c r="S6" s="1" t="s">
        <v>60</v>
      </c>
      <c r="T6" s="1" t="s">
        <v>60</v>
      </c>
      <c r="U6" s="1" t="s">
        <v>60</v>
      </c>
      <c r="V6" s="1">
        <f>121200000+13705128</f>
        <v>134905128</v>
      </c>
      <c r="W6" s="1">
        <v>105962992</v>
      </c>
      <c r="X6" s="1" t="s">
        <v>60</v>
      </c>
      <c r="Y6" s="1" t="s">
        <v>60</v>
      </c>
      <c r="Z6" s="1">
        <f>116280889+9080755</f>
        <v>125361644</v>
      </c>
      <c r="AA6" s="1" t="s">
        <v>60</v>
      </c>
      <c r="AB6" s="1" t="s">
        <v>60</v>
      </c>
      <c r="AC6" s="1" t="s">
        <v>60</v>
      </c>
      <c r="AD6" s="1">
        <f>112226154+7003816</f>
        <v>119229970</v>
      </c>
      <c r="AE6" s="1">
        <f>272243405+4984532</f>
        <v>277227937</v>
      </c>
      <c r="AF6" s="1" t="s">
        <v>60</v>
      </c>
    </row>
    <row r="7" spans="1:32" x14ac:dyDescent="0.25">
      <c r="A7" s="3" t="s">
        <v>7</v>
      </c>
      <c r="B7" s="1">
        <v>605248</v>
      </c>
      <c r="C7" s="1">
        <v>269795</v>
      </c>
      <c r="D7" s="1" t="s">
        <v>60</v>
      </c>
      <c r="E7" s="1">
        <v>576130</v>
      </c>
      <c r="F7" s="1">
        <v>1211659</v>
      </c>
      <c r="G7" s="1">
        <v>2675829</v>
      </c>
      <c r="H7" s="1">
        <v>2100955</v>
      </c>
      <c r="I7" s="1" t="s">
        <v>60</v>
      </c>
      <c r="J7" s="1" t="s">
        <v>60</v>
      </c>
      <c r="K7" s="1">
        <v>2609174</v>
      </c>
      <c r="L7" s="1" t="s">
        <v>60</v>
      </c>
      <c r="M7" s="5">
        <v>1662457</v>
      </c>
      <c r="N7" s="1">
        <v>2002690</v>
      </c>
      <c r="O7" s="1">
        <v>2346959</v>
      </c>
      <c r="P7" s="1">
        <v>1294820</v>
      </c>
      <c r="Q7" s="1" t="s">
        <v>60</v>
      </c>
      <c r="R7" s="1" t="s">
        <v>60</v>
      </c>
      <c r="S7" s="1" t="s">
        <v>60</v>
      </c>
      <c r="T7" s="1" t="s">
        <v>60</v>
      </c>
      <c r="U7" s="1" t="s">
        <v>60</v>
      </c>
      <c r="V7" s="5">
        <v>1895271</v>
      </c>
      <c r="W7" s="1">
        <v>1102637</v>
      </c>
      <c r="X7" s="1" t="s">
        <v>60</v>
      </c>
      <c r="Y7" s="1" t="s">
        <v>60</v>
      </c>
      <c r="Z7" s="1">
        <v>1284993</v>
      </c>
      <c r="AA7" s="1" t="s">
        <v>60</v>
      </c>
      <c r="AB7" s="1" t="s">
        <v>60</v>
      </c>
      <c r="AC7" s="1">
        <v>1378030</v>
      </c>
      <c r="AD7" s="1">
        <v>3044746</v>
      </c>
      <c r="AE7" s="1">
        <v>2700089</v>
      </c>
      <c r="AF7" s="1" t="s">
        <v>60</v>
      </c>
    </row>
    <row r="8" spans="1:32" x14ac:dyDescent="0.25">
      <c r="A8" s="3" t="s">
        <v>8</v>
      </c>
      <c r="B8" s="1">
        <v>16300000</v>
      </c>
      <c r="C8" s="1">
        <v>8589382</v>
      </c>
      <c r="D8" s="1">
        <v>22738176</v>
      </c>
      <c r="E8" s="1">
        <v>12674429</v>
      </c>
      <c r="F8" s="1">
        <v>14715801</v>
      </c>
      <c r="G8" s="1">
        <v>29600000</v>
      </c>
      <c r="H8" s="1">
        <v>33114492</v>
      </c>
      <c r="I8" s="1" t="s">
        <v>60</v>
      </c>
      <c r="J8" s="1" t="s">
        <v>60</v>
      </c>
      <c r="K8" s="1">
        <v>20150600</v>
      </c>
      <c r="L8" s="1" t="s">
        <v>60</v>
      </c>
      <c r="M8" s="5">
        <v>35725110</v>
      </c>
      <c r="N8" s="1">
        <v>26589864</v>
      </c>
      <c r="O8" s="1">
        <v>20773062</v>
      </c>
      <c r="P8" s="1">
        <v>15688092</v>
      </c>
      <c r="Q8" s="1" t="s">
        <v>60</v>
      </c>
      <c r="R8" s="1" t="s">
        <v>60</v>
      </c>
      <c r="S8" s="1" t="s">
        <v>60</v>
      </c>
      <c r="T8" s="1" t="s">
        <v>60</v>
      </c>
      <c r="U8" s="1" t="s">
        <v>60</v>
      </c>
      <c r="V8" s="1">
        <v>14900795</v>
      </c>
      <c r="W8" s="1">
        <v>15456133</v>
      </c>
      <c r="X8" s="1" t="s">
        <v>60</v>
      </c>
      <c r="Y8" s="1" t="s">
        <v>60</v>
      </c>
      <c r="Z8" s="1">
        <v>18790172</v>
      </c>
      <c r="AA8" s="1" t="s">
        <v>60</v>
      </c>
      <c r="AB8" s="1" t="s">
        <v>60</v>
      </c>
      <c r="AC8" s="1">
        <v>22289092</v>
      </c>
      <c r="AD8" s="1">
        <v>21262792</v>
      </c>
      <c r="AE8" s="1">
        <v>18420064</v>
      </c>
      <c r="AF8" s="1" t="s">
        <v>60</v>
      </c>
    </row>
    <row r="9" spans="1:32" x14ac:dyDescent="0.25">
      <c r="A9" s="3" t="s">
        <v>9</v>
      </c>
      <c r="B9" s="1">
        <v>8700000</v>
      </c>
      <c r="C9" s="1">
        <v>2732820</v>
      </c>
      <c r="D9" s="1">
        <v>15932503</v>
      </c>
      <c r="E9" s="1">
        <v>5917308</v>
      </c>
      <c r="F9" s="1">
        <v>9424892</v>
      </c>
      <c r="G9" s="1">
        <v>24700000</v>
      </c>
      <c r="H9" s="1">
        <v>23392484</v>
      </c>
      <c r="I9" s="1" t="s">
        <v>60</v>
      </c>
      <c r="J9" s="1" t="s">
        <v>60</v>
      </c>
      <c r="K9" s="1">
        <v>17730992</v>
      </c>
      <c r="L9" s="1" t="s">
        <v>60</v>
      </c>
      <c r="M9" s="1">
        <v>35463040</v>
      </c>
      <c r="N9" s="1">
        <v>24583396</v>
      </c>
      <c r="O9" s="1">
        <v>23761560</v>
      </c>
      <c r="P9" s="1">
        <v>17402096</v>
      </c>
      <c r="Q9" s="1" t="s">
        <v>60</v>
      </c>
      <c r="R9" s="1" t="s">
        <v>60</v>
      </c>
      <c r="S9" s="1" t="s">
        <v>60</v>
      </c>
      <c r="T9" s="1" t="s">
        <v>60</v>
      </c>
      <c r="U9" s="1" t="s">
        <v>60</v>
      </c>
      <c r="V9" s="5">
        <v>24368143</v>
      </c>
      <c r="W9" s="1">
        <v>9880658</v>
      </c>
      <c r="X9" s="1" t="s">
        <v>60</v>
      </c>
      <c r="Y9" s="1" t="s">
        <v>60</v>
      </c>
      <c r="Z9" s="1">
        <v>11671525</v>
      </c>
      <c r="AA9" s="1" t="s">
        <v>60</v>
      </c>
      <c r="AB9" s="1" t="s">
        <v>60</v>
      </c>
      <c r="AC9" s="1">
        <v>20356156</v>
      </c>
      <c r="AD9" s="1">
        <v>19036144</v>
      </c>
      <c r="AE9" s="1">
        <v>16029204</v>
      </c>
      <c r="AF9" s="1" t="s">
        <v>60</v>
      </c>
    </row>
    <row r="10" spans="1:32" x14ac:dyDescent="0.25">
      <c r="A10" s="3" t="s">
        <v>10</v>
      </c>
      <c r="B10" s="1">
        <v>2568493</v>
      </c>
      <c r="C10" s="1">
        <v>5747192</v>
      </c>
      <c r="D10" s="1">
        <v>13603981</v>
      </c>
      <c r="E10" s="1">
        <v>1649781</v>
      </c>
      <c r="F10" s="1">
        <v>6400000</v>
      </c>
      <c r="G10" s="1">
        <v>7800000</v>
      </c>
      <c r="H10" s="1">
        <v>10458639</v>
      </c>
      <c r="I10" s="1" t="s">
        <v>60</v>
      </c>
      <c r="J10" s="1" t="s">
        <v>60</v>
      </c>
      <c r="K10" s="1">
        <v>13100000</v>
      </c>
      <c r="L10" s="1" t="s">
        <v>60</v>
      </c>
      <c r="M10" s="5">
        <v>9223966</v>
      </c>
      <c r="N10" s="1">
        <v>2607045</v>
      </c>
      <c r="O10" s="1">
        <v>10376840</v>
      </c>
      <c r="P10" s="1">
        <v>5000000</v>
      </c>
      <c r="Q10" s="1" t="s">
        <v>60</v>
      </c>
      <c r="R10" s="1" t="s">
        <v>60</v>
      </c>
      <c r="S10" s="1" t="s">
        <v>60</v>
      </c>
      <c r="T10" s="1" t="s">
        <v>60</v>
      </c>
      <c r="U10" s="1" t="s">
        <v>60</v>
      </c>
      <c r="V10" s="1">
        <v>5113914</v>
      </c>
      <c r="W10" s="1">
        <v>6565038</v>
      </c>
      <c r="X10" s="1" t="s">
        <v>60</v>
      </c>
      <c r="Y10" s="1" t="s">
        <v>60</v>
      </c>
      <c r="Z10" s="1">
        <v>11403714</v>
      </c>
      <c r="AA10" s="1" t="s">
        <v>60</v>
      </c>
      <c r="AB10" s="1" t="s">
        <v>60</v>
      </c>
      <c r="AC10" s="1">
        <v>3598734</v>
      </c>
      <c r="AD10" s="1">
        <v>11818410</v>
      </c>
      <c r="AE10" s="1">
        <v>5927228</v>
      </c>
      <c r="AF10" s="1" t="s">
        <v>60</v>
      </c>
    </row>
    <row r="11" spans="1:32" x14ac:dyDescent="0.25">
      <c r="A11" s="3" t="s">
        <v>11</v>
      </c>
      <c r="B11" s="1">
        <v>8600000</v>
      </c>
      <c r="C11" s="1">
        <v>6708221</v>
      </c>
      <c r="D11" s="1" t="s">
        <v>60</v>
      </c>
      <c r="E11" s="1">
        <v>8386902</v>
      </c>
      <c r="F11" s="1">
        <v>10000000</v>
      </c>
      <c r="G11" s="1">
        <v>17500000</v>
      </c>
      <c r="H11" s="1">
        <v>12500000</v>
      </c>
      <c r="I11" s="1" t="s">
        <v>60</v>
      </c>
      <c r="J11" s="1" t="s">
        <v>60</v>
      </c>
      <c r="K11" s="1">
        <v>17600000</v>
      </c>
      <c r="L11" s="1" t="s">
        <v>60</v>
      </c>
      <c r="M11" s="1">
        <v>7527926</v>
      </c>
      <c r="N11" s="1">
        <v>7031122</v>
      </c>
      <c r="O11" s="1">
        <v>8300000</v>
      </c>
      <c r="P11" s="1">
        <v>7900000</v>
      </c>
      <c r="Q11" s="1" t="s">
        <v>60</v>
      </c>
      <c r="R11" s="1" t="s">
        <v>60</v>
      </c>
      <c r="S11" s="1" t="s">
        <v>60</v>
      </c>
      <c r="T11" s="1" t="s">
        <v>60</v>
      </c>
      <c r="U11" s="1" t="s">
        <v>60</v>
      </c>
      <c r="V11" s="1">
        <v>5301345</v>
      </c>
      <c r="W11" s="1">
        <v>2900000</v>
      </c>
      <c r="X11" s="1" t="s">
        <v>60</v>
      </c>
      <c r="Y11" s="1" t="s">
        <v>60</v>
      </c>
      <c r="Z11" s="1">
        <v>12335003</v>
      </c>
      <c r="AA11" s="1" t="s">
        <v>60</v>
      </c>
      <c r="AB11" s="1" t="s">
        <v>60</v>
      </c>
      <c r="AC11" s="1">
        <v>7402867</v>
      </c>
      <c r="AD11" s="1">
        <v>11746294</v>
      </c>
      <c r="AE11" s="1">
        <v>10704633</v>
      </c>
      <c r="AF11" s="1" t="s">
        <v>60</v>
      </c>
    </row>
    <row r="12" spans="1:32" x14ac:dyDescent="0.25">
      <c r="A12" s="3" t="s">
        <v>12</v>
      </c>
      <c r="B12" s="1">
        <v>3881665</v>
      </c>
      <c r="C12" s="1">
        <v>6993317</v>
      </c>
      <c r="D12" s="1" t="s">
        <v>60</v>
      </c>
      <c r="E12" s="1">
        <v>5282649</v>
      </c>
      <c r="F12" s="1">
        <v>5815017</v>
      </c>
      <c r="G12" s="1">
        <v>12213757</v>
      </c>
      <c r="H12" s="1">
        <v>8953417</v>
      </c>
      <c r="I12" s="1" t="s">
        <v>60</v>
      </c>
      <c r="J12" s="1" t="s">
        <v>60</v>
      </c>
      <c r="K12" s="1">
        <v>10918762</v>
      </c>
      <c r="L12" s="1" t="s">
        <v>60</v>
      </c>
      <c r="M12" s="1">
        <v>18816812</v>
      </c>
      <c r="N12" s="1">
        <v>8283009</v>
      </c>
      <c r="O12" s="1">
        <v>8103779</v>
      </c>
      <c r="P12" s="1">
        <v>8087311</v>
      </c>
      <c r="Q12" s="1" t="s">
        <v>60</v>
      </c>
      <c r="R12" s="1" t="s">
        <v>60</v>
      </c>
      <c r="S12" s="1" t="s">
        <v>60</v>
      </c>
      <c r="T12" s="1" t="s">
        <v>60</v>
      </c>
      <c r="U12" s="1" t="s">
        <v>60</v>
      </c>
      <c r="V12" s="1">
        <v>11229138</v>
      </c>
      <c r="W12" s="1">
        <v>5589951</v>
      </c>
      <c r="X12" s="1" t="s">
        <v>60</v>
      </c>
      <c r="Y12" s="1" t="s">
        <v>60</v>
      </c>
      <c r="Z12" s="1">
        <v>10157185</v>
      </c>
      <c r="AA12" s="1" t="s">
        <v>60</v>
      </c>
      <c r="AB12" s="1" t="s">
        <v>60</v>
      </c>
      <c r="AC12" s="1">
        <v>11204850</v>
      </c>
      <c r="AD12" s="1">
        <v>10369507</v>
      </c>
      <c r="AE12" s="1">
        <v>9849263</v>
      </c>
      <c r="AF12" s="1" t="s">
        <v>60</v>
      </c>
    </row>
    <row r="13" spans="1:32" x14ac:dyDescent="0.25">
      <c r="A13" s="3" t="s">
        <v>13</v>
      </c>
      <c r="B13" s="1">
        <v>11277405</v>
      </c>
      <c r="C13" s="1">
        <v>8180989</v>
      </c>
      <c r="D13" s="1">
        <v>30253480</v>
      </c>
      <c r="E13" s="1">
        <v>9670913</v>
      </c>
      <c r="F13" s="1">
        <v>11595269</v>
      </c>
      <c r="G13" s="1">
        <v>12961220</v>
      </c>
      <c r="H13" s="1">
        <v>14655352</v>
      </c>
      <c r="I13" s="1" t="s">
        <v>60</v>
      </c>
      <c r="J13" s="1" t="s">
        <v>60</v>
      </c>
      <c r="K13" s="1">
        <v>10912028</v>
      </c>
      <c r="L13" s="1" t="s">
        <v>60</v>
      </c>
      <c r="M13" s="5">
        <v>24115087</v>
      </c>
      <c r="N13" s="1">
        <v>17817886</v>
      </c>
      <c r="O13" s="1">
        <v>15833572</v>
      </c>
      <c r="P13" s="1">
        <v>16390905</v>
      </c>
      <c r="Q13" s="1">
        <v>72822120</v>
      </c>
      <c r="R13" s="1" t="s">
        <v>60</v>
      </c>
      <c r="S13" s="1" t="s">
        <v>60</v>
      </c>
      <c r="T13" s="1" t="s">
        <v>60</v>
      </c>
      <c r="U13" s="1" t="s">
        <v>60</v>
      </c>
      <c r="V13" s="1">
        <v>5468311</v>
      </c>
      <c r="W13" s="1">
        <v>6209861</v>
      </c>
      <c r="X13" s="1" t="s">
        <v>60</v>
      </c>
      <c r="Y13" s="1" t="s">
        <v>60</v>
      </c>
      <c r="Z13" s="1">
        <v>25390872</v>
      </c>
      <c r="AA13" s="1" t="s">
        <v>60</v>
      </c>
      <c r="AB13" s="1" t="s">
        <v>60</v>
      </c>
      <c r="AC13" s="1" t="s">
        <v>60</v>
      </c>
      <c r="AD13" s="1">
        <v>10116575</v>
      </c>
      <c r="AE13" s="1">
        <v>19121916</v>
      </c>
      <c r="AF13" s="1" t="s">
        <v>60</v>
      </c>
    </row>
    <row r="14" spans="1:32" x14ac:dyDescent="0.25">
      <c r="A14" s="3" t="s">
        <v>14</v>
      </c>
      <c r="B14" s="1">
        <v>124272</v>
      </c>
      <c r="C14" s="1">
        <v>16554</v>
      </c>
      <c r="D14" s="1" t="s">
        <v>60</v>
      </c>
      <c r="E14" s="1">
        <v>59927</v>
      </c>
      <c r="F14" s="1">
        <v>92657</v>
      </c>
      <c r="G14" s="1">
        <v>318082</v>
      </c>
      <c r="H14" s="1">
        <v>232561</v>
      </c>
      <c r="I14" s="1" t="s">
        <v>60</v>
      </c>
      <c r="J14" s="1" t="s">
        <v>60</v>
      </c>
      <c r="K14" s="1">
        <v>210002</v>
      </c>
      <c r="L14" s="1" t="s">
        <v>60</v>
      </c>
      <c r="M14" s="1">
        <v>53732</v>
      </c>
      <c r="N14" s="1">
        <v>387801</v>
      </c>
      <c r="O14" s="1">
        <v>437559</v>
      </c>
      <c r="P14" s="1">
        <v>178335</v>
      </c>
      <c r="Q14" s="1" t="s">
        <v>60</v>
      </c>
      <c r="R14" s="1" t="s">
        <v>60</v>
      </c>
      <c r="S14" s="1" t="s">
        <v>60</v>
      </c>
      <c r="T14" s="1" t="s">
        <v>60</v>
      </c>
      <c r="U14" s="1" t="s">
        <v>60</v>
      </c>
      <c r="V14" s="1" t="s">
        <v>60</v>
      </c>
      <c r="W14" s="1">
        <v>131841</v>
      </c>
      <c r="X14" s="1" t="s">
        <v>60</v>
      </c>
      <c r="Y14" s="1" t="s">
        <v>60</v>
      </c>
      <c r="Z14" s="1">
        <v>149194</v>
      </c>
      <c r="AA14" s="1" t="s">
        <v>60</v>
      </c>
      <c r="AB14" s="1" t="s">
        <v>60</v>
      </c>
      <c r="AC14" s="1">
        <v>125489</v>
      </c>
      <c r="AD14" s="1">
        <v>217175</v>
      </c>
      <c r="AE14" s="1">
        <v>344002</v>
      </c>
      <c r="AF14" s="1" t="s">
        <v>60</v>
      </c>
    </row>
    <row r="15" spans="1:32" x14ac:dyDescent="0.25">
      <c r="A15" s="3" t="s">
        <v>15</v>
      </c>
      <c r="B15" s="1">
        <v>22500000</v>
      </c>
      <c r="C15" s="1">
        <v>17556604</v>
      </c>
      <c r="D15" s="1">
        <v>28460484</v>
      </c>
      <c r="E15" s="1">
        <v>14676934</v>
      </c>
      <c r="F15" s="1">
        <v>15000000</v>
      </c>
      <c r="G15" s="1">
        <v>30400000</v>
      </c>
      <c r="H15" s="1">
        <v>28322788</v>
      </c>
      <c r="I15" s="1" t="s">
        <v>60</v>
      </c>
      <c r="J15" s="1" t="s">
        <v>60</v>
      </c>
      <c r="K15" s="1">
        <v>31757462</v>
      </c>
      <c r="L15" s="1" t="s">
        <v>60</v>
      </c>
      <c r="M15" s="1">
        <v>31845456</v>
      </c>
      <c r="N15" s="1">
        <v>18653168</v>
      </c>
      <c r="O15" s="1">
        <v>20614351</v>
      </c>
      <c r="P15" s="1">
        <v>13587076</v>
      </c>
      <c r="Q15" s="1" t="s">
        <v>60</v>
      </c>
      <c r="R15" s="1" t="s">
        <v>60</v>
      </c>
      <c r="S15" s="1" t="s">
        <v>60</v>
      </c>
      <c r="T15" s="1" t="s">
        <v>60</v>
      </c>
      <c r="U15" s="1" t="s">
        <v>60</v>
      </c>
      <c r="V15" s="1">
        <v>17067468</v>
      </c>
      <c r="W15" s="1">
        <v>14353922</v>
      </c>
      <c r="X15" s="1" t="s">
        <v>60</v>
      </c>
      <c r="Y15" s="1" t="s">
        <v>60</v>
      </c>
      <c r="Z15" s="1">
        <v>27070660</v>
      </c>
      <c r="AA15" s="1" t="s">
        <v>60</v>
      </c>
      <c r="AB15" s="1" t="s">
        <v>60</v>
      </c>
      <c r="AC15" s="1">
        <v>23857540</v>
      </c>
      <c r="AD15" s="1">
        <v>21249432</v>
      </c>
      <c r="AE15" s="1">
        <v>24390084</v>
      </c>
      <c r="AF15" s="1" t="s">
        <v>60</v>
      </c>
    </row>
    <row r="16" spans="1:32" x14ac:dyDescent="0.25">
      <c r="A16" s="3" t="s">
        <v>16</v>
      </c>
      <c r="B16" s="1">
        <v>3793664</v>
      </c>
      <c r="C16" s="1">
        <v>24274</v>
      </c>
      <c r="D16" s="1">
        <v>3546094</v>
      </c>
      <c r="E16" s="1">
        <v>1850753</v>
      </c>
      <c r="F16" s="1">
        <v>2655111</v>
      </c>
      <c r="G16" s="1">
        <v>10577384</v>
      </c>
      <c r="H16" s="1">
        <v>9975474</v>
      </c>
      <c r="I16" s="1" t="s">
        <v>60</v>
      </c>
      <c r="J16" s="1" t="s">
        <v>60</v>
      </c>
      <c r="K16" s="1">
        <v>5517771</v>
      </c>
      <c r="L16" s="1" t="s">
        <v>60</v>
      </c>
      <c r="M16" s="5">
        <v>8792252</v>
      </c>
      <c r="N16" s="1">
        <v>5683286</v>
      </c>
      <c r="O16" s="1">
        <v>4933060</v>
      </c>
      <c r="P16" s="1">
        <v>3614533</v>
      </c>
      <c r="Q16" s="1" t="s">
        <v>60</v>
      </c>
      <c r="R16" s="1" t="s">
        <v>60</v>
      </c>
      <c r="S16" s="1" t="s">
        <v>60</v>
      </c>
      <c r="T16" s="1" t="s">
        <v>60</v>
      </c>
      <c r="U16" s="1" t="s">
        <v>60</v>
      </c>
      <c r="V16" s="1">
        <v>1704234</v>
      </c>
      <c r="W16" s="1">
        <v>3277740</v>
      </c>
      <c r="X16" s="1" t="s">
        <v>60</v>
      </c>
      <c r="Y16" s="1" t="s">
        <v>60</v>
      </c>
      <c r="Z16" s="1">
        <v>4042454</v>
      </c>
      <c r="AA16" s="1" t="s">
        <v>60</v>
      </c>
      <c r="AB16" s="1" t="s">
        <v>60</v>
      </c>
      <c r="AC16" s="1">
        <v>3157881</v>
      </c>
      <c r="AD16" s="1">
        <v>4590401</v>
      </c>
      <c r="AE16" s="1">
        <v>5638650</v>
      </c>
      <c r="AF16" s="1" t="s">
        <v>60</v>
      </c>
    </row>
    <row r="17" spans="1:32" x14ac:dyDescent="0.25">
      <c r="A17" s="3" t="s">
        <v>17</v>
      </c>
      <c r="B17" s="1">
        <v>3631130</v>
      </c>
      <c r="C17" s="1">
        <v>1221853</v>
      </c>
      <c r="D17" s="1" t="s">
        <v>60</v>
      </c>
      <c r="E17" s="1">
        <v>1836158</v>
      </c>
      <c r="F17" s="1">
        <v>1883141</v>
      </c>
      <c r="G17" s="1" t="s">
        <v>60</v>
      </c>
      <c r="H17" s="1">
        <v>5026086</v>
      </c>
      <c r="I17" s="1" t="s">
        <v>60</v>
      </c>
      <c r="J17" s="1" t="s">
        <v>60</v>
      </c>
      <c r="K17" s="1" t="s">
        <v>60</v>
      </c>
      <c r="L17" s="1" t="s">
        <v>60</v>
      </c>
      <c r="M17" s="1">
        <v>4524402</v>
      </c>
      <c r="N17" s="1">
        <v>3622822</v>
      </c>
      <c r="O17" s="1">
        <v>3401105</v>
      </c>
      <c r="P17" s="1">
        <v>2224534</v>
      </c>
      <c r="Q17" s="1">
        <v>243390</v>
      </c>
      <c r="R17" s="1" t="s">
        <v>60</v>
      </c>
      <c r="S17" s="1" t="s">
        <v>60</v>
      </c>
      <c r="T17" s="1" t="s">
        <v>60</v>
      </c>
      <c r="U17" s="1" t="s">
        <v>60</v>
      </c>
      <c r="V17" s="5">
        <v>5226081</v>
      </c>
      <c r="W17" s="1">
        <v>2252149</v>
      </c>
      <c r="X17" s="1" t="s">
        <v>60</v>
      </c>
      <c r="Y17" s="1" t="s">
        <v>60</v>
      </c>
      <c r="Z17" s="1">
        <v>2692015</v>
      </c>
      <c r="AA17" s="1" t="s">
        <v>60</v>
      </c>
      <c r="AB17" s="1" t="s">
        <v>60</v>
      </c>
      <c r="AC17" s="1">
        <v>2825136</v>
      </c>
      <c r="AD17" s="1">
        <v>5148859</v>
      </c>
      <c r="AE17" s="1">
        <v>2244363</v>
      </c>
      <c r="AF17" s="1" t="s">
        <v>60</v>
      </c>
    </row>
    <row r="18" spans="1:32" x14ac:dyDescent="0.25">
      <c r="A18" s="3" t="s">
        <v>18</v>
      </c>
      <c r="B18" s="1">
        <v>10600000</v>
      </c>
      <c r="C18" s="1">
        <v>6233756</v>
      </c>
      <c r="D18" s="1">
        <v>10211056</v>
      </c>
      <c r="E18" s="1">
        <v>5275663</v>
      </c>
      <c r="F18" s="1">
        <v>5700000</v>
      </c>
      <c r="G18" s="1">
        <v>9200000</v>
      </c>
      <c r="H18" s="1">
        <v>9300000</v>
      </c>
      <c r="I18" s="1" t="s">
        <v>60</v>
      </c>
      <c r="J18" s="1" t="s">
        <v>60</v>
      </c>
      <c r="K18" s="1">
        <v>9400000</v>
      </c>
      <c r="L18" s="1" t="s">
        <v>60</v>
      </c>
      <c r="M18" s="1">
        <v>5309012</v>
      </c>
      <c r="N18" s="1">
        <v>6075224</v>
      </c>
      <c r="O18" s="1">
        <v>4300000</v>
      </c>
      <c r="P18" s="1">
        <v>6200000</v>
      </c>
      <c r="Q18" s="1" t="s">
        <v>60</v>
      </c>
      <c r="R18" s="1" t="s">
        <v>60</v>
      </c>
      <c r="S18" s="1" t="s">
        <v>60</v>
      </c>
      <c r="T18" s="1" t="s">
        <v>60</v>
      </c>
      <c r="U18" s="1" t="s">
        <v>60</v>
      </c>
      <c r="V18" s="1">
        <v>7413925</v>
      </c>
      <c r="W18" s="1" t="s">
        <v>60</v>
      </c>
      <c r="X18" s="1" t="s">
        <v>60</v>
      </c>
      <c r="Y18" s="1" t="s">
        <v>60</v>
      </c>
      <c r="Z18" s="1">
        <v>7523563</v>
      </c>
      <c r="AA18" s="1" t="s">
        <v>60</v>
      </c>
      <c r="AB18" s="1" t="s">
        <v>60</v>
      </c>
      <c r="AC18" s="1">
        <v>7954070</v>
      </c>
      <c r="AD18" s="1">
        <v>7800000</v>
      </c>
      <c r="AE18" s="1">
        <v>4458893</v>
      </c>
      <c r="AF18" s="1" t="s">
        <v>60</v>
      </c>
    </row>
    <row r="19" spans="1:32" x14ac:dyDescent="0.25">
      <c r="A19" s="3" t="s">
        <v>19</v>
      </c>
      <c r="B19" s="1">
        <v>1366850</v>
      </c>
      <c r="C19" s="1">
        <v>387461</v>
      </c>
      <c r="D19" s="1" t="s">
        <v>60</v>
      </c>
      <c r="E19" s="1">
        <v>1300023</v>
      </c>
      <c r="F19" s="1">
        <v>2431877</v>
      </c>
      <c r="G19" s="1">
        <v>3944343</v>
      </c>
      <c r="H19" s="1">
        <v>3601530</v>
      </c>
      <c r="I19" s="1" t="s">
        <v>60</v>
      </c>
      <c r="J19" s="1" t="s">
        <v>60</v>
      </c>
      <c r="K19" s="1">
        <v>3480255</v>
      </c>
      <c r="L19" s="1" t="s">
        <v>60</v>
      </c>
      <c r="M19" s="5">
        <v>3819281</v>
      </c>
      <c r="N19" s="1">
        <v>3694972</v>
      </c>
      <c r="O19" s="1">
        <v>4022952</v>
      </c>
      <c r="P19" s="1">
        <v>2463489</v>
      </c>
      <c r="Q19" s="1">
        <v>642913</v>
      </c>
      <c r="R19" s="1" t="s">
        <v>60</v>
      </c>
      <c r="S19" s="1" t="s">
        <v>60</v>
      </c>
      <c r="T19" s="1" t="s">
        <v>60</v>
      </c>
      <c r="U19" s="1" t="s">
        <v>60</v>
      </c>
      <c r="V19" s="5">
        <v>4252929</v>
      </c>
      <c r="W19" s="1">
        <v>2277603</v>
      </c>
      <c r="X19" s="1" t="s">
        <v>60</v>
      </c>
      <c r="Y19" s="1" t="s">
        <v>60</v>
      </c>
      <c r="Z19" s="1">
        <v>2692532</v>
      </c>
      <c r="AA19" s="1" t="s">
        <v>60</v>
      </c>
      <c r="AB19" s="1" t="s">
        <v>60</v>
      </c>
      <c r="AC19" s="1">
        <v>3147605</v>
      </c>
      <c r="AD19" s="1">
        <v>4046509</v>
      </c>
      <c r="AE19" s="1">
        <v>2891937</v>
      </c>
      <c r="AF19" s="1" t="s">
        <v>60</v>
      </c>
    </row>
    <row r="20" spans="1:32" x14ac:dyDescent="0.25">
      <c r="A20" s="3" t="s">
        <v>20</v>
      </c>
      <c r="B20" s="1">
        <v>1025100</v>
      </c>
      <c r="C20" s="1">
        <v>661794</v>
      </c>
      <c r="D20" s="1">
        <v>1168538</v>
      </c>
      <c r="E20" s="1">
        <v>779747</v>
      </c>
      <c r="F20" s="1">
        <v>905079</v>
      </c>
      <c r="G20" s="1">
        <v>2254291</v>
      </c>
      <c r="H20" s="1">
        <v>1967802</v>
      </c>
      <c r="I20" s="1" t="s">
        <v>60</v>
      </c>
      <c r="J20" s="1" t="s">
        <v>60</v>
      </c>
      <c r="K20" s="1">
        <v>1494687</v>
      </c>
      <c r="L20" s="1" t="s">
        <v>60</v>
      </c>
      <c r="M20" s="1">
        <v>2173057</v>
      </c>
      <c r="N20" s="1">
        <v>2350307</v>
      </c>
      <c r="O20" s="1">
        <v>2473551</v>
      </c>
      <c r="P20" s="1">
        <v>953409</v>
      </c>
      <c r="Q20" s="1" t="s">
        <v>60</v>
      </c>
      <c r="R20" s="1" t="s">
        <v>60</v>
      </c>
      <c r="S20" s="1" t="s">
        <v>60</v>
      </c>
      <c r="T20" s="1" t="s">
        <v>60</v>
      </c>
      <c r="U20" s="1" t="s">
        <v>60</v>
      </c>
      <c r="V20" s="1">
        <v>575105</v>
      </c>
      <c r="W20" s="1">
        <v>1129530</v>
      </c>
      <c r="X20" s="1" t="s">
        <v>60</v>
      </c>
      <c r="Y20" s="1" t="s">
        <v>60</v>
      </c>
      <c r="Z20" s="1">
        <v>1510539</v>
      </c>
      <c r="AA20" s="1" t="s">
        <v>60</v>
      </c>
      <c r="AB20" s="1" t="s">
        <v>60</v>
      </c>
      <c r="AC20" s="1">
        <v>1396205</v>
      </c>
      <c r="AD20" s="1">
        <v>1341455</v>
      </c>
      <c r="AE20" s="1">
        <v>1960914</v>
      </c>
      <c r="AF20" s="1" t="s">
        <v>60</v>
      </c>
    </row>
    <row r="21" spans="1:32" x14ac:dyDescent="0.25">
      <c r="A21" s="3" t="s">
        <v>61</v>
      </c>
      <c r="B21" s="1">
        <v>8500000</v>
      </c>
      <c r="C21" s="1">
        <v>4977648</v>
      </c>
      <c r="D21" s="1">
        <v>20871832</v>
      </c>
      <c r="E21" s="1">
        <v>11654305</v>
      </c>
      <c r="F21" s="1">
        <v>13024266</v>
      </c>
      <c r="G21" s="1">
        <v>19600000</v>
      </c>
      <c r="H21" s="1">
        <v>19265532</v>
      </c>
      <c r="I21" s="1" t="s">
        <v>60</v>
      </c>
      <c r="J21" s="1" t="s">
        <v>60</v>
      </c>
      <c r="K21" s="1">
        <v>19751814</v>
      </c>
      <c r="L21" s="1" t="s">
        <v>60</v>
      </c>
      <c r="M21" s="5">
        <v>17480637</v>
      </c>
      <c r="N21" s="1">
        <v>26002884</v>
      </c>
      <c r="O21" s="1">
        <v>21863782</v>
      </c>
      <c r="P21" s="1">
        <v>22318676</v>
      </c>
      <c r="Q21" s="1" t="s">
        <v>60</v>
      </c>
      <c r="R21" s="1" t="s">
        <v>60</v>
      </c>
      <c r="S21" s="1" t="s">
        <v>60</v>
      </c>
      <c r="T21" s="1" t="s">
        <v>60</v>
      </c>
      <c r="U21" s="1" t="s">
        <v>60</v>
      </c>
      <c r="V21" s="5">
        <v>44220462</v>
      </c>
      <c r="W21" s="1">
        <v>16863836</v>
      </c>
      <c r="X21" s="1" t="s">
        <v>60</v>
      </c>
      <c r="Y21" s="1" t="s">
        <v>60</v>
      </c>
      <c r="Z21" s="1">
        <v>16341826</v>
      </c>
      <c r="AA21" s="1" t="s">
        <v>60</v>
      </c>
      <c r="AB21" s="1" t="s">
        <v>60</v>
      </c>
      <c r="AC21" s="1">
        <v>35732140</v>
      </c>
      <c r="AD21" s="1">
        <v>23648616</v>
      </c>
      <c r="AE21" s="1">
        <v>32319858</v>
      </c>
      <c r="AF21" s="1" t="s">
        <v>60</v>
      </c>
    </row>
    <row r="22" spans="1:32" x14ac:dyDescent="0.25">
      <c r="A22" s="3" t="s">
        <v>21</v>
      </c>
      <c r="B22" s="1">
        <v>330358</v>
      </c>
      <c r="C22" s="1">
        <v>41068</v>
      </c>
      <c r="D22" s="1" t="s">
        <v>60</v>
      </c>
      <c r="E22" s="1">
        <v>121879</v>
      </c>
      <c r="F22" s="1">
        <v>347546</v>
      </c>
      <c r="G22" s="1">
        <v>993797</v>
      </c>
      <c r="H22" s="1">
        <v>689932</v>
      </c>
      <c r="I22" s="1" t="s">
        <v>60</v>
      </c>
      <c r="J22" s="1" t="s">
        <v>60</v>
      </c>
      <c r="K22" s="1">
        <v>825668</v>
      </c>
      <c r="L22" s="1" t="s">
        <v>60</v>
      </c>
      <c r="M22" s="5">
        <v>551286</v>
      </c>
      <c r="N22" s="1">
        <v>752806</v>
      </c>
      <c r="O22" s="1">
        <v>971762</v>
      </c>
      <c r="P22" s="1">
        <v>389357</v>
      </c>
      <c r="Q22" s="1" t="s">
        <v>60</v>
      </c>
      <c r="R22" s="1" t="s">
        <v>60</v>
      </c>
      <c r="S22" s="1" t="s">
        <v>60</v>
      </c>
      <c r="T22" s="1" t="s">
        <v>60</v>
      </c>
      <c r="U22" s="1" t="s">
        <v>60</v>
      </c>
      <c r="V22" s="5">
        <v>502989</v>
      </c>
      <c r="W22" s="1">
        <v>368810</v>
      </c>
      <c r="X22" s="1" t="s">
        <v>60</v>
      </c>
      <c r="Y22" s="1" t="s">
        <v>60</v>
      </c>
      <c r="Z22" s="1">
        <v>340138</v>
      </c>
      <c r="AA22" s="1" t="s">
        <v>60</v>
      </c>
      <c r="AB22" s="1" t="s">
        <v>60</v>
      </c>
      <c r="AC22" s="1">
        <v>493999</v>
      </c>
      <c r="AD22" s="1">
        <v>848061</v>
      </c>
      <c r="AE22" s="1">
        <v>869652</v>
      </c>
      <c r="AF22" s="1" t="s">
        <v>60</v>
      </c>
    </row>
    <row r="23" spans="1:32" x14ac:dyDescent="0.25">
      <c r="A23" s="3" t="s">
        <v>22</v>
      </c>
      <c r="B23" s="1">
        <v>15500000</v>
      </c>
      <c r="C23" s="1">
        <v>21581340</v>
      </c>
      <c r="D23" s="1" t="s">
        <v>60</v>
      </c>
      <c r="E23" s="1">
        <v>21126699</v>
      </c>
      <c r="F23" s="1">
        <v>42026001</v>
      </c>
      <c r="G23" s="1">
        <v>39100000</v>
      </c>
      <c r="H23" s="1">
        <v>42859368</v>
      </c>
      <c r="I23" s="1" t="s">
        <v>60</v>
      </c>
      <c r="J23" s="1" t="s">
        <v>60</v>
      </c>
      <c r="K23" s="1">
        <v>43318484</v>
      </c>
      <c r="L23" s="1">
        <v>24613023</v>
      </c>
      <c r="M23" s="1">
        <v>42019760</v>
      </c>
      <c r="N23" s="1">
        <v>22520900</v>
      </c>
      <c r="O23" s="1">
        <v>30694145</v>
      </c>
      <c r="P23" s="1">
        <v>42360027</v>
      </c>
      <c r="Q23" s="1" t="s">
        <v>60</v>
      </c>
      <c r="R23" s="1" t="s">
        <v>60</v>
      </c>
      <c r="S23" s="1" t="s">
        <v>60</v>
      </c>
      <c r="T23" s="1" t="s">
        <v>60</v>
      </c>
      <c r="U23" s="1" t="s">
        <v>60</v>
      </c>
      <c r="V23" s="1">
        <v>19553284</v>
      </c>
      <c r="W23" s="1">
        <v>16344265</v>
      </c>
      <c r="X23" s="1" t="s">
        <v>60</v>
      </c>
      <c r="Y23" s="1" t="s">
        <v>60</v>
      </c>
      <c r="Z23" s="1">
        <v>51515808</v>
      </c>
      <c r="AA23" s="1" t="s">
        <v>60</v>
      </c>
      <c r="AB23" s="1" t="s">
        <v>60</v>
      </c>
      <c r="AC23" s="1">
        <v>21114584</v>
      </c>
      <c r="AD23" s="1">
        <v>34514898</v>
      </c>
      <c r="AE23" s="1">
        <v>30150764</v>
      </c>
      <c r="AF23" s="1" t="s">
        <v>60</v>
      </c>
    </row>
    <row r="24" spans="1:32" x14ac:dyDescent="0.25">
      <c r="A24" s="3" t="s">
        <v>23</v>
      </c>
      <c r="B24" s="1">
        <v>8603850</v>
      </c>
      <c r="C24" s="1">
        <v>7717709</v>
      </c>
      <c r="D24" s="1">
        <v>8892763</v>
      </c>
      <c r="E24" s="1">
        <v>4146996</v>
      </c>
      <c r="F24" s="1">
        <v>6869063</v>
      </c>
      <c r="G24" s="1">
        <v>15800000</v>
      </c>
      <c r="H24" s="1">
        <v>9716813</v>
      </c>
      <c r="I24" s="1" t="s">
        <v>60</v>
      </c>
      <c r="J24" s="1">
        <v>7763694</v>
      </c>
      <c r="K24" s="1">
        <v>11801656</v>
      </c>
      <c r="L24" s="1" t="s">
        <v>60</v>
      </c>
      <c r="M24" s="1">
        <v>15394652</v>
      </c>
      <c r="N24" s="1">
        <v>11476701</v>
      </c>
      <c r="O24" s="1">
        <v>10998119</v>
      </c>
      <c r="P24" s="1">
        <v>6975576</v>
      </c>
      <c r="Q24" s="1" t="s">
        <v>60</v>
      </c>
      <c r="R24" s="1" t="s">
        <v>60</v>
      </c>
      <c r="S24" s="1" t="s">
        <v>60</v>
      </c>
      <c r="T24" s="1" t="s">
        <v>60</v>
      </c>
      <c r="U24" s="1" t="s">
        <v>60</v>
      </c>
      <c r="V24" s="1">
        <v>4990454</v>
      </c>
      <c r="W24" s="1">
        <v>7646855</v>
      </c>
      <c r="X24" s="1" t="s">
        <v>60</v>
      </c>
      <c r="Y24" s="1" t="s">
        <v>60</v>
      </c>
      <c r="Z24" s="1">
        <v>11950872</v>
      </c>
      <c r="AA24" s="1" t="s">
        <v>60</v>
      </c>
      <c r="AB24" s="1" t="s">
        <v>60</v>
      </c>
      <c r="AC24" s="1">
        <v>8846122</v>
      </c>
      <c r="AD24" s="1">
        <v>10622231</v>
      </c>
      <c r="AE24" s="1">
        <v>10852976</v>
      </c>
      <c r="AF24" s="1" t="s">
        <v>60</v>
      </c>
    </row>
    <row r="25" spans="1:32" x14ac:dyDescent="0.25">
      <c r="A25" s="3" t="s">
        <v>24</v>
      </c>
      <c r="B25" s="1">
        <v>11000000</v>
      </c>
      <c r="C25" s="1">
        <v>4682113</v>
      </c>
      <c r="D25" s="1" t="s">
        <v>60</v>
      </c>
      <c r="E25" s="1">
        <v>10930219</v>
      </c>
      <c r="F25" s="1">
        <v>9715007</v>
      </c>
      <c r="G25" s="1">
        <v>15300000</v>
      </c>
      <c r="H25" s="1">
        <v>12778780</v>
      </c>
      <c r="I25" s="1" t="s">
        <v>60</v>
      </c>
      <c r="J25" s="1" t="s">
        <v>60</v>
      </c>
      <c r="K25" s="1">
        <v>10500000</v>
      </c>
      <c r="L25" s="1" t="s">
        <v>60</v>
      </c>
      <c r="M25" s="1">
        <v>12319913</v>
      </c>
      <c r="N25" s="1">
        <v>12471651</v>
      </c>
      <c r="O25" s="1">
        <v>9063766</v>
      </c>
      <c r="P25" s="1">
        <v>9300000</v>
      </c>
      <c r="Q25" s="1" t="s">
        <v>60</v>
      </c>
      <c r="R25" s="1" t="s">
        <v>60</v>
      </c>
      <c r="S25" s="1" t="s">
        <v>60</v>
      </c>
      <c r="T25" s="1" t="s">
        <v>60</v>
      </c>
      <c r="U25" s="1" t="s">
        <v>60</v>
      </c>
      <c r="V25" s="1">
        <v>8303368</v>
      </c>
      <c r="W25" s="1">
        <v>7042850</v>
      </c>
      <c r="X25" s="1" t="s">
        <v>60</v>
      </c>
      <c r="Y25" s="1" t="s">
        <v>60</v>
      </c>
      <c r="Z25" s="1">
        <v>9657745</v>
      </c>
      <c r="AA25" s="1" t="s">
        <v>60</v>
      </c>
      <c r="AB25" s="1" t="s">
        <v>60</v>
      </c>
      <c r="AC25" s="1">
        <v>10389487</v>
      </c>
      <c r="AD25" s="1">
        <v>10411887</v>
      </c>
      <c r="AE25" s="1">
        <v>9007044</v>
      </c>
      <c r="AF25" s="1" t="s">
        <v>60</v>
      </c>
    </row>
    <row r="26" spans="1:32" x14ac:dyDescent="0.25">
      <c r="A26" s="3" t="s">
        <v>25</v>
      </c>
      <c r="B26" s="1">
        <v>1747244</v>
      </c>
      <c r="C26" s="1">
        <v>566531</v>
      </c>
      <c r="D26" s="1">
        <v>3630348</v>
      </c>
      <c r="E26" s="1">
        <v>1757856</v>
      </c>
      <c r="F26" s="1">
        <v>1095147</v>
      </c>
      <c r="G26" s="1">
        <v>3266339</v>
      </c>
      <c r="H26" s="1">
        <v>2593586</v>
      </c>
      <c r="I26" s="1" t="s">
        <v>60</v>
      </c>
      <c r="J26" s="1" t="s">
        <v>60</v>
      </c>
      <c r="K26" s="1">
        <v>3154225</v>
      </c>
      <c r="L26" s="1" t="s">
        <v>60</v>
      </c>
      <c r="M26" s="1">
        <v>4713140</v>
      </c>
      <c r="N26" s="1">
        <v>4816280</v>
      </c>
      <c r="O26" s="1">
        <v>3647784</v>
      </c>
      <c r="P26" s="1">
        <v>3202816</v>
      </c>
      <c r="Q26" s="1" t="s">
        <v>60</v>
      </c>
      <c r="R26" s="1" t="s">
        <v>60</v>
      </c>
      <c r="S26" s="1" t="s">
        <v>60</v>
      </c>
      <c r="T26" s="1" t="s">
        <v>60</v>
      </c>
      <c r="U26" s="1" t="s">
        <v>60</v>
      </c>
      <c r="V26" s="5">
        <v>4509262</v>
      </c>
      <c r="W26" s="1">
        <v>3359220</v>
      </c>
      <c r="X26" s="1" t="s">
        <v>60</v>
      </c>
      <c r="Y26" s="1" t="s">
        <v>60</v>
      </c>
      <c r="Z26" s="1">
        <v>2556451</v>
      </c>
      <c r="AA26" s="1" t="s">
        <v>60</v>
      </c>
      <c r="AB26" s="1" t="s">
        <v>60</v>
      </c>
      <c r="AC26" s="1">
        <v>3717816</v>
      </c>
      <c r="AD26" s="1">
        <v>2981701</v>
      </c>
      <c r="AE26" s="1">
        <v>2554355</v>
      </c>
      <c r="AF26" s="1" t="s">
        <v>60</v>
      </c>
    </row>
    <row r="27" spans="1:32" x14ac:dyDescent="0.25">
      <c r="A27" s="3" t="s">
        <v>26</v>
      </c>
      <c r="B27" s="1">
        <v>30018598</v>
      </c>
      <c r="C27" s="1">
        <v>16411008</v>
      </c>
      <c r="D27" s="1">
        <v>40447180</v>
      </c>
      <c r="E27" s="1">
        <v>25208866</v>
      </c>
      <c r="F27" s="1">
        <v>22941204</v>
      </c>
      <c r="G27" s="1">
        <v>28600000</v>
      </c>
      <c r="H27" s="1">
        <v>70631008</v>
      </c>
      <c r="I27" s="1" t="s">
        <v>60</v>
      </c>
      <c r="J27" s="1" t="s">
        <v>60</v>
      </c>
      <c r="K27" s="1">
        <v>42344279</v>
      </c>
      <c r="L27" s="1" t="s">
        <v>60</v>
      </c>
      <c r="M27" s="1">
        <v>90721728</v>
      </c>
      <c r="N27" s="1">
        <v>54166400</v>
      </c>
      <c r="O27" s="1">
        <v>42952151</v>
      </c>
      <c r="P27" s="1">
        <v>28547412</v>
      </c>
      <c r="Q27" s="1" t="s">
        <v>60</v>
      </c>
      <c r="R27" s="1" t="s">
        <v>60</v>
      </c>
      <c r="S27" s="1" t="s">
        <v>60</v>
      </c>
      <c r="T27" s="1" t="s">
        <v>60</v>
      </c>
      <c r="U27" s="1" t="s">
        <v>60</v>
      </c>
      <c r="V27" s="1">
        <v>21215104</v>
      </c>
      <c r="W27" s="1">
        <v>29643627</v>
      </c>
      <c r="X27" s="1" t="s">
        <v>60</v>
      </c>
      <c r="Y27" s="1" t="s">
        <v>60</v>
      </c>
      <c r="Z27" s="1">
        <v>39582696</v>
      </c>
      <c r="AA27" s="1" t="s">
        <v>60</v>
      </c>
      <c r="AB27" s="1" t="s">
        <v>60</v>
      </c>
      <c r="AC27" s="1">
        <v>31788260</v>
      </c>
      <c r="AD27" s="1">
        <v>40960480</v>
      </c>
      <c r="AE27" s="1">
        <v>26338052</v>
      </c>
      <c r="AF27" s="1" t="s">
        <v>60</v>
      </c>
    </row>
    <row r="28" spans="1:32" x14ac:dyDescent="0.25">
      <c r="A28" s="4" t="s">
        <v>27</v>
      </c>
      <c r="B28" s="1">
        <v>86446111</v>
      </c>
      <c r="C28" s="1">
        <v>348290110</v>
      </c>
      <c r="D28" s="1">
        <v>281131009</v>
      </c>
      <c r="E28" s="1">
        <v>52639028</v>
      </c>
      <c r="F28" s="1">
        <v>64343517</v>
      </c>
      <c r="G28" s="1">
        <v>163096553</v>
      </c>
      <c r="H28" s="1">
        <v>138230716</v>
      </c>
      <c r="I28" s="1">
        <v>193915271</v>
      </c>
      <c r="J28" s="1">
        <v>418573691</v>
      </c>
      <c r="K28" s="1">
        <v>149890200</v>
      </c>
      <c r="L28" s="1">
        <v>443662237</v>
      </c>
      <c r="M28" s="1">
        <v>264473397</v>
      </c>
      <c r="N28" s="1">
        <v>143087899</v>
      </c>
      <c r="O28" s="1">
        <v>141980321</v>
      </c>
      <c r="P28" s="1">
        <v>68716801</v>
      </c>
      <c r="Q28" s="1">
        <v>9249618</v>
      </c>
      <c r="R28" s="1">
        <v>102934320</v>
      </c>
      <c r="S28" s="1">
        <v>130766946</v>
      </c>
      <c r="T28" s="1">
        <v>266567421</v>
      </c>
      <c r="U28" s="1">
        <v>308723058</v>
      </c>
      <c r="V28" s="1">
        <v>663307110</v>
      </c>
      <c r="W28" s="1">
        <v>73777090</v>
      </c>
      <c r="X28" s="1">
        <v>355073992</v>
      </c>
      <c r="Y28" s="1">
        <v>2106557</v>
      </c>
      <c r="Z28" s="1">
        <v>89814074</v>
      </c>
      <c r="AA28" s="1">
        <v>283520966</v>
      </c>
      <c r="AB28" s="1">
        <v>256203122</v>
      </c>
      <c r="AC28" s="1">
        <v>157246121</v>
      </c>
      <c r="AD28" s="1">
        <v>92736017</v>
      </c>
      <c r="AE28" s="1">
        <v>89935814</v>
      </c>
      <c r="AF28" s="1">
        <v>194942603</v>
      </c>
    </row>
    <row r="29" spans="1:32" x14ac:dyDescent="0.25">
      <c r="A29" s="1" t="s">
        <v>28</v>
      </c>
      <c r="B29" s="1">
        <v>412563408</v>
      </c>
      <c r="C29" s="1">
        <v>262030663</v>
      </c>
      <c r="D29" s="1">
        <v>202853933</v>
      </c>
      <c r="E29" s="1">
        <v>180202163</v>
      </c>
      <c r="F29" s="1">
        <v>216648740</v>
      </c>
      <c r="G29" s="1">
        <v>335061807</v>
      </c>
      <c r="H29" s="1">
        <v>700059566</v>
      </c>
      <c r="I29" s="1">
        <v>176654505</v>
      </c>
      <c r="J29" s="1">
        <v>259746958</v>
      </c>
      <c r="K29" s="1">
        <v>364923563</v>
      </c>
      <c r="L29" s="1">
        <v>533720947</v>
      </c>
      <c r="M29" s="1">
        <v>448139099</v>
      </c>
      <c r="N29" s="1">
        <v>363070709</v>
      </c>
      <c r="O29" s="1">
        <v>324591735</v>
      </c>
      <c r="P29" s="1">
        <v>232641920</v>
      </c>
      <c r="Q29" s="1">
        <v>51774002</v>
      </c>
      <c r="R29" s="1">
        <v>116601172</v>
      </c>
      <c r="S29" s="1">
        <v>134806913</v>
      </c>
      <c r="T29" s="1">
        <v>318604126</v>
      </c>
      <c r="U29" s="1">
        <v>312433331</v>
      </c>
      <c r="V29" s="1">
        <v>408992272</v>
      </c>
      <c r="W29" s="1">
        <v>226277068</v>
      </c>
      <c r="X29" s="1">
        <v>291045518</v>
      </c>
      <c r="Y29" s="1">
        <v>8050977</v>
      </c>
      <c r="Z29" s="1">
        <v>334201140</v>
      </c>
      <c r="AA29" s="1">
        <v>132556852</v>
      </c>
      <c r="AB29" s="1">
        <v>181030624</v>
      </c>
      <c r="AC29" s="1">
        <v>206362140</v>
      </c>
      <c r="AD29" s="1">
        <v>315058289</v>
      </c>
      <c r="AE29" s="1">
        <v>213511408</v>
      </c>
      <c r="AF29" s="1">
        <v>179883157</v>
      </c>
    </row>
    <row r="30" spans="1:32" x14ac:dyDescent="0.25">
      <c r="A30" s="5" t="s">
        <v>1</v>
      </c>
      <c r="B30" s="1">
        <v>821133378</v>
      </c>
      <c r="C30" s="1">
        <v>757890267</v>
      </c>
      <c r="D30" s="1">
        <v>708996336</v>
      </c>
      <c r="E30" s="1">
        <v>518858449</v>
      </c>
      <c r="F30" s="1">
        <v>623144660</v>
      </c>
      <c r="G30" s="1">
        <v>1146894640</v>
      </c>
      <c r="H30" s="1">
        <v>1348258224</v>
      </c>
      <c r="I30" s="1">
        <v>370569776</v>
      </c>
      <c r="J30" s="1">
        <v>714401889</v>
      </c>
      <c r="K30" s="1">
        <v>1009813563</v>
      </c>
      <c r="L30" s="1">
        <v>1001996207</v>
      </c>
      <c r="M30" s="1">
        <v>1084439099</v>
      </c>
      <c r="N30" s="1">
        <v>801025593</v>
      </c>
      <c r="O30" s="1">
        <v>786680557</v>
      </c>
      <c r="P30" s="1">
        <v>676404566</v>
      </c>
      <c r="Q30" s="1">
        <v>149217355</v>
      </c>
      <c r="R30" s="1">
        <v>219535492</v>
      </c>
      <c r="S30" s="1">
        <v>265573859</v>
      </c>
      <c r="T30" s="1">
        <v>585171547</v>
      </c>
      <c r="U30" s="1">
        <v>621156389</v>
      </c>
      <c r="V30" s="1">
        <v>1215392272</v>
      </c>
      <c r="W30" s="1">
        <v>615461394</v>
      </c>
      <c r="X30" s="1">
        <v>667999518</v>
      </c>
      <c r="Y30" s="1">
        <v>10157534</v>
      </c>
      <c r="Z30" s="1">
        <v>880166350</v>
      </c>
      <c r="AA30" s="1">
        <v>416456852</v>
      </c>
      <c r="AB30" s="1">
        <v>449326618</v>
      </c>
      <c r="AC30" s="1">
        <v>644602516</v>
      </c>
      <c r="AD30" s="1">
        <v>846980024</v>
      </c>
      <c r="AE30" s="1">
        <v>853628605</v>
      </c>
      <c r="AF30" s="1">
        <v>374825760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Box_Office_by_Country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 Wealth Mgmt</dc:creator>
  <cp:lastModifiedBy>Lee Wealth Mgmt</cp:lastModifiedBy>
  <dcterms:created xsi:type="dcterms:W3CDTF">2019-04-09T02:33:31Z</dcterms:created>
  <dcterms:modified xsi:type="dcterms:W3CDTF">2019-04-13T19:21:07Z</dcterms:modified>
</cp:coreProperties>
</file>