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<sst xmlns="http://schemas.openxmlformats.org/spreadsheetml/2006/main" count="15" uniqueCount="15">
  <si>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SYMBOL</t>
  </si>
  <si>
    <t>DATE PURCHASED</t>
  </si>
  <si>
    <t>QUANTITY</t>
  </si>
  <si>
    <t>PURCHASE PRICE</t>
  </si>
  <si>
    <t>PURCHASE COST</t>
  </si>
  <si>
    <t>ORIGINAL ALLOCATION</t>
  </si>
  <si>
    <t>CURRENT PRICE</t>
  </si>
  <si>
    <t>CURRENT VALUE</t>
  </si>
  <si>
    <t>UNREALIZED GAIN/LOSS</t>
  </si>
  <si>
    <t>CURRENT PORFOLIO ALLOCATION</t>
  </si>
  <si>
    <t>TSLA</t>
  </si>
  <si>
    <t>AAPL</t>
  </si>
  <si>
    <t>MSFT</t>
  </si>
  <si>
    <t>AMZN</t>
  </si>
  <si>
    <t>JNJ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</si>
</sst>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232A31"/>
      <name val="&quot;Yahoo Sans Financ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0" fillId="2" fontId="2" numFmtId="0" xfId="0" applyAlignment="1" applyFill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7.88"/>
    <col customWidth="1" min="4" max="4" width="16.13"/>
    <col customWidth="1" min="5" max="5" width="15.88"/>
    <col customWidth="1" min="6" max="6" width="20.63"/>
    <col customWidth="1" min="7" max="7" width="15.25"/>
    <col customWidth="1" min="8" max="8" width="15.75"/>
    <col customWidth="1" min="9" max="9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>
        <v>44564.0</v>
      </c>
      <c r="C2" s="1">
        <v>10.0</v>
      </c>
      <c r="D2" s="1">
        <v>382.58</v>
      </c>
      <c r="E2" s="3">
        <f t="shared" ref="E2:E6" si="1">D2*C2</f>
        <v>3825.8</v>
      </c>
      <c r="F2" s="1">
        <f t="shared" ref="F2:F6" si="2">E2/$E$8</f>
        <v>0.3101530579</v>
      </c>
      <c r="G2" s="1">
        <v>109.11</v>
      </c>
      <c r="H2" s="3">
        <f t="shared" ref="H2:H6" si="3">C2*G2</f>
        <v>1091.1</v>
      </c>
      <c r="I2" s="3">
        <f t="shared" ref="I2:I6" si="4">H2-E2</f>
        <v>-2734.7</v>
      </c>
      <c r="J2" s="4">
        <f t="shared" ref="J2:J6" si="5">H2/$H$8</f>
        <v>0.1487099808</v>
      </c>
    </row>
    <row r="3">
      <c r="A3" s="1" t="s">
        <v>11</v>
      </c>
      <c r="B3" s="2">
        <v>44564.0</v>
      </c>
      <c r="C3" s="1">
        <v>10.0</v>
      </c>
      <c r="D3" s="5">
        <v>177.83</v>
      </c>
      <c r="E3" s="3">
        <f t="shared" si="1"/>
        <v>1778.3</v>
      </c>
      <c r="F3" s="1">
        <f t="shared" si="2"/>
        <v>0.144164667</v>
      </c>
      <c r="G3" s="1">
        <v>126.89</v>
      </c>
      <c r="H3" s="3">
        <f t="shared" si="3"/>
        <v>1268.9</v>
      </c>
      <c r="I3" s="3">
        <f t="shared" si="4"/>
        <v>-509.4</v>
      </c>
      <c r="J3" s="4">
        <f t="shared" si="5"/>
        <v>0.1729429884</v>
      </c>
    </row>
    <row r="4">
      <c r="A4" s="1" t="s">
        <v>12</v>
      </c>
      <c r="B4" s="2">
        <v>44564.0</v>
      </c>
      <c r="C4" s="1">
        <v>10.0</v>
      </c>
      <c r="D4" s="1">
        <v>335.35</v>
      </c>
      <c r="E4" s="3">
        <f t="shared" si="1"/>
        <v>3353.5</v>
      </c>
      <c r="F4" s="1">
        <f t="shared" si="2"/>
        <v>0.2718642584</v>
      </c>
      <c r="G4" s="1">
        <v>232.27</v>
      </c>
      <c r="H4" s="3">
        <f t="shared" si="3"/>
        <v>2322.7</v>
      </c>
      <c r="I4" s="3">
        <f t="shared" si="4"/>
        <v>-1030.8</v>
      </c>
      <c r="J4" s="4">
        <f t="shared" si="5"/>
        <v>0.3165692167</v>
      </c>
    </row>
    <row r="5">
      <c r="A5" s="1" t="s">
        <v>13</v>
      </c>
      <c r="B5" s="2">
        <v>44564.0</v>
      </c>
      <c r="C5" s="1">
        <v>10.0</v>
      </c>
      <c r="D5" s="5">
        <v>167.55</v>
      </c>
      <c r="E5" s="3">
        <f t="shared" si="1"/>
        <v>1675.5</v>
      </c>
      <c r="F5" s="1">
        <f t="shared" si="2"/>
        <v>0.1358307932</v>
      </c>
      <c r="G5" s="5">
        <v>86.55</v>
      </c>
      <c r="H5" s="3">
        <f t="shared" si="3"/>
        <v>865.5</v>
      </c>
      <c r="I5" s="3">
        <f t="shared" si="4"/>
        <v>-810</v>
      </c>
      <c r="J5" s="4">
        <f t="shared" si="5"/>
        <v>0.1179621376</v>
      </c>
    </row>
    <row r="6">
      <c r="A6" s="1" t="s">
        <v>14</v>
      </c>
      <c r="B6" s="2">
        <v>44564.0</v>
      </c>
      <c r="C6" s="1">
        <v>10.0</v>
      </c>
      <c r="D6" s="1">
        <v>170.21</v>
      </c>
      <c r="E6" s="3">
        <f t="shared" si="1"/>
        <v>1702.1</v>
      </c>
      <c r="F6" s="1">
        <f t="shared" si="2"/>
        <v>0.1379872236</v>
      </c>
      <c r="G6" s="1">
        <v>178.89</v>
      </c>
      <c r="H6" s="3">
        <f t="shared" si="3"/>
        <v>1788.9</v>
      </c>
      <c r="I6" s="3">
        <f t="shared" si="4"/>
        <v>86.8</v>
      </c>
      <c r="J6" s="4">
        <f t="shared" si="5"/>
        <v>0.2438156765</v>
      </c>
    </row>
    <row r="8">
      <c r="E8" s="3">
        <f>SUM(E2:E6)</f>
        <v>12335.2</v>
      </c>
      <c r="F8" s="4">
        <f>SUM(F2:F7)</f>
        <v>1</v>
      </c>
      <c r="H8" s="3">
        <f>SUM(H2:H6)</f>
        <v>7337.1</v>
      </c>
      <c r="J8" s="4">
        <f>SUM(J2:J7)</f>
        <v>1</v>
      </c>
    </row>
  </sheetData>
  <drawing r:id="rId1"/>
</worksheet>
</file>