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3820"/>
  <bookViews>
    <workbookView xWindow="240" yWindow="75" windowWidth="8460" windowHeight="6795" activeTab="3"/>
  </bookViews>
  <sheets>
    <sheet name="Purchase Order" sheetId="5" r:id="rId1"/>
    <sheet name="Documentation" sheetId="4" r:id="rId2"/>
    <sheet name="Product List" sheetId="6" r:id="rId3"/>
    <sheet name="Summary" sheetId="8" r:id="rId4"/>
    <sheet name="Sheet1" sheetId="7" r:id="rId5"/>
    <sheet name="Q7 Advanced Filter" sheetId="9" r:id="rId6"/>
  </sheets>
  <externalReferences>
    <externalReference r:id="rId7"/>
  </externalReferences>
  <definedNames>
    <definedName name="_xlnm._FilterDatabase" localSheetId="2" hidden="1">'Product List'!$A$1:$D$3</definedName>
    <definedName name="_xlnm._FilterDatabase" localSheetId="5" hidden="1">'Q7 Advanced Filter'!$A$7:$D$119</definedName>
    <definedName name="Crit1" localSheetId="5">Summary!#REF!</definedName>
    <definedName name="Crit1">Summary!#REF!</definedName>
    <definedName name="Crit2" localSheetId="5">Summary!#REF!</definedName>
    <definedName name="Crit2">Summary!#REF!</definedName>
    <definedName name="Crit3" localSheetId="5">Summary!#REF!</definedName>
    <definedName name="Crit3">Summary!#REF!</definedName>
    <definedName name="_xlnm.Criteria" localSheetId="2">'Product List'!$B:$B</definedName>
    <definedName name="_xlnm.Criteria" localSheetId="5">'Q7 Advanced Filter'!$A$1:$D$3</definedName>
    <definedName name="_xlnm.Database">'[1]Product List'!$A$7:$D$119</definedName>
  </definedNames>
  <calcPr calcId="125725"/>
  <webPublishing codePage="1252"/>
</workbook>
</file>

<file path=xl/calcChain.xml><?xml version="1.0" encoding="utf-8"?>
<calcChain xmlns="http://schemas.openxmlformats.org/spreadsheetml/2006/main">
  <c r="B7" i="8"/>
  <c r="B6"/>
  <c r="B5"/>
  <c r="C7"/>
  <c r="C6"/>
  <c r="C5"/>
  <c r="B3" i="6"/>
  <c r="B3" i="9"/>
  <c r="B2"/>
  <c r="B2" i="6"/>
  <c r="C17" i="5"/>
  <c r="C9"/>
  <c r="C8"/>
  <c r="C7"/>
  <c r="C19" l="1"/>
</calcChain>
</file>

<file path=xl/sharedStrings.xml><?xml version="1.0" encoding="utf-8"?>
<sst xmlns="http://schemas.openxmlformats.org/spreadsheetml/2006/main" count="494" uniqueCount="142">
  <si>
    <t>Purpose:</t>
  </si>
  <si>
    <t>Modems</t>
  </si>
  <si>
    <t>Type:</t>
  </si>
  <si>
    <t>Model:</t>
  </si>
  <si>
    <t>Shipping Options</t>
  </si>
  <si>
    <t>Price:</t>
  </si>
  <si>
    <t>Shipping Cost</t>
  </si>
  <si>
    <t>Total Cost</t>
  </si>
  <si>
    <t>ID</t>
  </si>
  <si>
    <t>Model</t>
  </si>
  <si>
    <t>Price</t>
  </si>
  <si>
    <t>Modem Card</t>
  </si>
  <si>
    <t>3Com HomeConnect ADSL Modem Ethernet</t>
  </si>
  <si>
    <t>ISDN/DSL</t>
  </si>
  <si>
    <t>3Com OfficeConnect ISDN LAN Modem S/T interface</t>
  </si>
  <si>
    <t>3Com OfficeConnect ISDN LAN Modem U interface</t>
  </si>
  <si>
    <t>Actionec DeskVoice Advantage 56K 56Kbps V.90 Internal ISA windows fax modem</t>
  </si>
  <si>
    <t>56K Desktop</t>
  </si>
  <si>
    <t>Actiontec Call Waiting Modem 56K USB</t>
  </si>
  <si>
    <t>Actiontec Call Waiting Modem 56K V.90 56Kbps V.90 Internal PCI modem</t>
  </si>
  <si>
    <t>Actiontec Call Waiting Modem 56Kbps external call waiting modem</t>
  </si>
  <si>
    <t>Actiontec Datalink 33.6 33.6 Fax Modem PC Card</t>
  </si>
  <si>
    <t>Actiontec Datalink 56K PC Card V90 retail box</t>
  </si>
  <si>
    <t>Actiontec Desklink Master 56Kbps, V.90, internal voice/data modem</t>
  </si>
  <si>
    <t>Actiontec DeskLink Pro 56Kbps V.90 internal voice/data modem</t>
  </si>
  <si>
    <t>Actiontech DataLink 56K 56Kbps V.90 PC Card Type II data/fax modem</t>
  </si>
  <si>
    <t>Adran NT1 ACE3 Triple NT1</t>
  </si>
  <si>
    <t>Adtran Express 3000 Series Synchronous ISDN modems with 2-port phone</t>
  </si>
  <si>
    <t>Adtran EXPRESS 4110 ISDN remote access routers</t>
  </si>
  <si>
    <t>Adtran Frameport 768 Frame level multiplexing product</t>
  </si>
  <si>
    <t>Adtran ISU 128U Stand Alone Adapter</t>
  </si>
  <si>
    <t>Adtran ISU 2x64 U-Interface, 115 Vac Dual port ISDN service unit</t>
  </si>
  <si>
    <t>Adtran NT1 ACE ISDN Network Termination</t>
  </si>
  <si>
    <t>Adtran NT1 ACE4 Four NT1's in a single enclosure</t>
  </si>
  <si>
    <t>ADTRAN Type 400 NT1 Circuit Pack Network Termination Device ISDN network termination for Type 400 shelf</t>
  </si>
  <si>
    <t>ALCATEL SPEED TCH PRO EXT ASDL MODEM</t>
  </si>
  <si>
    <t>AT&amp;T COMSPHERE 3510 STANDALONE DSU</t>
  </si>
  <si>
    <t>AT&amp;T Paradyne Dial Interface Module</t>
  </si>
  <si>
    <t>Best Data 56K Internal Voice Modem Modem ISA</t>
  </si>
  <si>
    <t>Best Data Smart One 56K External Modem 56K bps, V.90, external, data/fax modem</t>
  </si>
  <si>
    <t>Best Data Smart One 56K Modem 56Kbps V.90 Internal ISA Modem</t>
  </si>
  <si>
    <t>Best Data Smart One 56K V.90 PC Card Modem 56Kbps V.90 PC Card Type II modem</t>
  </si>
  <si>
    <t>Buslink External 56K V90 Modem 56Kbps V.90 External USB modem</t>
  </si>
  <si>
    <t>Compaq PC Card Smart Card Reader PC Card Smart Card Reader</t>
  </si>
  <si>
    <t>Creative 56K Modem 56Kbps V.90 external modem</t>
  </si>
  <si>
    <t>CREATIVE MODEM BLASTER 56K PC CARD</t>
  </si>
  <si>
    <t>Creative Modem Blaster 56K V.90 internal fax ISA modem</t>
  </si>
  <si>
    <t>Creative Modem Blaster Flash 56K ISA Internal K56flex V.90 Data/Fax/Voice/Speakerphone</t>
  </si>
  <si>
    <t>CreditCard Modem 56 GlobalACCESS with Minidock 56Kbps, V.90 PC card modem</t>
  </si>
  <si>
    <t>Diamond Supra USB 56K Modem 56Kbps V.90 USB External data/fax modem</t>
  </si>
  <si>
    <t>Diamond SupraExpress 56K bps, V.90, external, voice/data modem</t>
  </si>
  <si>
    <t>Diamond SupraExpress 56K bps, V.90, internal, ISA voice/data modem</t>
  </si>
  <si>
    <t>Diamond SupraMax 56K Internal PCI modem 56K bps, V.90, internal, data/fax modem</t>
  </si>
  <si>
    <t>D-Link DBS -560 56Kbps external USB Fax/Modem</t>
  </si>
  <si>
    <t>EICON DIVA ISDN CT SGL ALL RESELLERS</t>
  </si>
  <si>
    <t>Eicon Diva LAN ISDN Modem</t>
  </si>
  <si>
    <t>Eicon Diva LAN ISDN Modem LAN ISDN Modem</t>
  </si>
  <si>
    <t>Eicon Diva PCI ISDN S/T ISDN Interface Card</t>
  </si>
  <si>
    <t>Eicon Diva Pro ISA PnP ISDN interface card with integrated NT1</t>
  </si>
  <si>
    <t>Eicon Diva Pro ISDN PCI Modem ISDN Modem</t>
  </si>
  <si>
    <t>Eicon Diva Pro PCI S/T</t>
  </si>
  <si>
    <t>Eicon DIVA Server BRI Digital signal processor</t>
  </si>
  <si>
    <t>Eicon DIVA T/A ISDN Modem External ISDN Modem with 230.4Kbps</t>
  </si>
  <si>
    <t>Eicon DIVA T/A ISDN Modem U interface external (RJ-45) ISDN modem</t>
  </si>
  <si>
    <t>ELSA MicroLink 56K Internet Modem 56Kbps V.90 external internet modem</t>
  </si>
  <si>
    <t>ELSA MicroLink 56K USB Modem 56Kbps USB external modem</t>
  </si>
  <si>
    <t>EXP ThinFax 56L Low power 56K PCMCIA modem for Laptop/PDA</t>
  </si>
  <si>
    <t>Five of Hearts Trumpcard 56Kbps V.90 PC Card Type II modem</t>
  </si>
  <si>
    <t>Hawking 56K V.90 PCI Data/Fax/Voice Modem</t>
  </si>
  <si>
    <t>Hawking USB 56K V.90 Modem 56Kbps V.90 external data/fax modem</t>
  </si>
  <si>
    <t>Hayes ACCURA 56K/V.90 PC Card</t>
  </si>
  <si>
    <t>Hayes ACCURA V.92 PCI Fax Modem 56Kbps, V.92 internal PCI Voice/Data/Fax Modem</t>
  </si>
  <si>
    <t>Hayes ACCURA® 56K™/V.90 PCI Modem 56K PCI, high-speed V.9- voice fax modem</t>
  </si>
  <si>
    <t>HP 56K External Modem 56Kbps V.90 USB, external modem</t>
  </si>
  <si>
    <t>HP 56K V90 external USB e-modem 56K V.90 external USB modem</t>
  </si>
  <si>
    <t>HP 56K V90 PCI Internal Modem 56Kbps V.90 PCI Internal Modem</t>
  </si>
  <si>
    <t>IBM International Cellular Modem 56K bps, X2, PC Card modem</t>
  </si>
  <si>
    <t>IBM V.90 PCI Data/Fax WinModem PCI data/fax modem</t>
  </si>
  <si>
    <t>Kentrox 120 VAC to 24 VDC Power Supply 24 VDC wall-mount, 6w, up to 4 units</t>
  </si>
  <si>
    <t>Kentrox D-Serv 56/64 SNMP Stand Alone</t>
  </si>
  <si>
    <t>Kentrox PaceSetter Pro D-Serv CSU</t>
  </si>
  <si>
    <t>Kentrox T-Serv CSU Stand Alone</t>
  </si>
  <si>
    <t>Linksys USBDSL1 Instant Broadband ADSL USB Modem</t>
  </si>
  <si>
    <t>Lucent DSLPipe-HST 1-port SDSL-based router/bridge, 4 Ethernet, and 1 console port 2.3MB</t>
  </si>
  <si>
    <t>Multitech ISDN Modem - External ISDN, external modem</t>
  </si>
  <si>
    <t>Multi-Tech MultiMobile 56K bps, V.90, PC Card modem</t>
  </si>
  <si>
    <t>Multitech MultiModem ISDN BRI-NTI External</t>
  </si>
  <si>
    <t>MultiTech MultiModemISDN Internal ISDN modem</t>
  </si>
  <si>
    <t>NETGEAR XM128 128Kbps ISDN Digital Modem 128Kbps ISDN digital modem</t>
  </si>
  <si>
    <t>New Media 56Kbps US Fax/Voice/Modem 56Kbps V.90 USB Fax/Voice modem</t>
  </si>
  <si>
    <t>New Media NetSurfer 56K bps, K56flex, PC Card modem</t>
  </si>
  <si>
    <t>Ositech 56K Motorola StarTAC Five of Clubs cellular data kit 56Kbps data/fax modem and a Motorola StarTAC cable</t>
  </si>
  <si>
    <t>Ositech 56K Nokia Five of Clubs cellular data kit 56Kbps data/fax modem and a Nokia cable</t>
  </si>
  <si>
    <t>Ositech Modem/Wireless Internet Access + 56K - Nokia Cellular + 56K PC Card with CellFlex</t>
  </si>
  <si>
    <t>PENTAX MODEM KIT 56K</t>
  </si>
  <si>
    <t>Protec WebBeetle WBE/IU model 1-port 10BASE-T RJ-45, concurrent high speed ISDN Internet access</t>
  </si>
  <si>
    <t>Psion Global ISDN Goldcard Multi-function PC Card</t>
  </si>
  <si>
    <t>Psion Gold Card Global 56K 56K V.90 Global Modem Card</t>
  </si>
  <si>
    <t>SimpleTech 56K Value PC Card Modem 56K bps, K56flex, PC Card modem</t>
  </si>
  <si>
    <t>UMAX UGate 3000 Cable/ADSL Modem Sharing Device with 4-port 10/100 Auto-sensing Dual Speed Hub</t>
  </si>
  <si>
    <t>US Robotics 56K Faxmodem for Windows 56Kbps V.90 PCI internal data/fax modem</t>
  </si>
  <si>
    <t>US Robotics 56K Modem PC Card 56K V.90 modem PC card</t>
  </si>
  <si>
    <t>US Robotics 56K Modem PC Card with XJACK 56K, V.90 modem PC card</t>
  </si>
  <si>
    <t>US Robotics 56K Performance Pro Modem 56Kbps V.90 PCI internal modem</t>
  </si>
  <si>
    <t>US Robotics Courier I-modem ISDN with V.90 External ISDN/56K V.90 modem</t>
  </si>
  <si>
    <t>US Robotics Megahertz 56K Global GSM and Cellular 56K modem PC card</t>
  </si>
  <si>
    <t>US Robotics Megahertz 56K Global GSM and Cellular 56Kbps V.90 PC card modem</t>
  </si>
  <si>
    <t>US Robotics Megahertz 56K Winmodem PC Card 56Kbps V.90 PC Card modem</t>
  </si>
  <si>
    <t>US Robotics Megahertz Winmodem PC Card with X-Jack 56Kbps, V.90, PC Card modem</t>
  </si>
  <si>
    <t>USR MHZ 56K GL GSM CELL PC CARD</t>
  </si>
  <si>
    <t>Viking 56K Cellular Ready PC Card Modem Motorola cellular phone connection kit</t>
  </si>
  <si>
    <t>Viking 56K Cellular Ready PC Card Modem Nokia cellular phone connection kit</t>
  </si>
  <si>
    <t>Viking 56K Internal Winmodem 56K bps, V.90, internal, fax/data modem, Windows PCI version</t>
  </si>
  <si>
    <t>Viking 56K PC Card Modem 56K bps, V.90, PC Card modem</t>
  </si>
  <si>
    <t>Zoom Dualmode 56K Internal Modem 56Kbps V.90 PCI internal data/fax modem</t>
  </si>
  <si>
    <t>Zoom Dualmode Zoom PC Card 56K FaxModem 56Kbps, K56flex, PC Card modem</t>
  </si>
  <si>
    <t>Zoom FaxModem 56K Dualmode 56Kbps, V.90, ISA, internal, voice/data modem</t>
  </si>
  <si>
    <t>Zoom FaxModem 56K PCI Dualmode 56Kbps, V.90, internal, data/fax modem</t>
  </si>
  <si>
    <t>Zoom FaxModem 56K PCI Plus Controller 56K V.90 internal PCI controller faxmodem</t>
  </si>
  <si>
    <t>Zoom USB Mini Model 3090 56K Modem 56K V.92 USB external mini-fax modem</t>
  </si>
  <si>
    <t>Zoom V.90 56K DFV PC CARD-Controller Zoom/FaxModem 56K PC Card</t>
  </si>
  <si>
    <t>Zoom V.90 External Modem 56Kbps, V.90, external, data/fax modem</t>
  </si>
  <si>
    <t>ZOOM/MODEM V.92 PCI 56Kbps V.92/V.44 PCI Internal PCI Modem with Voice/Sync/Autosync</t>
  </si>
  <si>
    <t>ZyXEL Elite 2864I-S/T ISDN 128K</t>
  </si>
  <si>
    <t>Zyxel Omni Net U ISDN Terminal Adapter For Window 95, 98, NT</t>
  </si>
  <si>
    <t>Zyxel omni.net LCD Plus ISDN terminal adapter with USB interface</t>
  </si>
  <si>
    <t>Modem Type</t>
  </si>
  <si>
    <t>Average
Price</t>
  </si>
  <si>
    <t>PC-Market</t>
  </si>
  <si>
    <r>
      <t>To display product information for P</t>
    </r>
    <r>
      <rPr>
        <i/>
        <sz val="10"/>
        <color indexed="61"/>
        <rFont val="Arial"/>
        <family val="2"/>
      </rPr>
      <t>C-Market</t>
    </r>
    <r>
      <rPr>
        <sz val="10"/>
        <color indexed="61"/>
        <rFont val="Arial"/>
        <family val="2"/>
      </rPr>
      <t xml:space="preserve"> modems.</t>
    </r>
  </si>
  <si>
    <t>Count</t>
  </si>
  <si>
    <t>Date</t>
  </si>
  <si>
    <t>Product ID:</t>
  </si>
  <si>
    <t>Quantity</t>
  </si>
  <si>
    <t>Author</t>
  </si>
  <si>
    <t>Ryan Stearns</t>
  </si>
  <si>
    <t>Standard</t>
  </si>
  <si>
    <t>Express</t>
  </si>
  <si>
    <t>Overnight</t>
  </si>
  <si>
    <t>Column1</t>
  </si>
  <si>
    <t>&lt;$50</t>
  </si>
  <si>
    <t>&gt;$200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</si>
</sst>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5">
    <font>
      <sz val="10"/>
      <name val="Arial"/>
    </font>
    <font>
      <sz val="8"/>
      <name val="Arial"/>
      <family val="2"/>
    </font>
    <font>
      <b/>
      <i/>
      <sz val="20"/>
      <color indexed="61"/>
      <name val="Times New Roman"/>
      <family val="1"/>
    </font>
    <font>
      <sz val="10"/>
      <color indexed="61"/>
      <name val="Arial"/>
      <family val="2"/>
    </font>
    <font>
      <sz val="10"/>
      <color indexed="9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i/>
      <sz val="10"/>
      <color indexed="61"/>
      <name val="Arial"/>
      <family val="2"/>
    </font>
    <font>
      <sz val="10"/>
      <color indexed="12"/>
      <name val="Arial"/>
      <family val="2"/>
    </font>
    <font>
      <b/>
      <sz val="14"/>
      <color indexed="61"/>
      <name val="Arial"/>
      <family val="2"/>
    </font>
    <font>
      <b/>
      <sz val="10"/>
      <color indexed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53"/>
      </left>
      <right style="medium">
        <color indexed="53"/>
      </right>
      <top style="medium">
        <color indexed="53"/>
      </top>
      <bottom style="medium">
        <color indexed="53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double">
        <color indexed="3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6" fillId="2" borderId="0" xfId="0" applyFont="1" applyFill="1"/>
    <xf numFmtId="0" fontId="3" fillId="2" borderId="0" xfId="0" applyFont="1" applyFill="1"/>
    <xf numFmtId="0" fontId="8" fillId="2" borderId="0" xfId="0" applyFont="1" applyFill="1"/>
    <xf numFmtId="0" fontId="0" fillId="2" borderId="0" xfId="0" applyFill="1"/>
    <xf numFmtId="0" fontId="3" fillId="2" borderId="0" xfId="0" applyFont="1" applyFill="1" applyBorder="1" applyAlignment="1"/>
    <xf numFmtId="0" fontId="9" fillId="2" borderId="0" xfId="0" applyFont="1" applyFill="1" applyBorder="1" applyAlignment="1"/>
    <xf numFmtId="0" fontId="3" fillId="2" borderId="0" xfId="0" applyFont="1" applyFill="1" applyAlignment="1">
      <alignment vertical="top"/>
    </xf>
    <xf numFmtId="0" fontId="10" fillId="3" borderId="2" xfId="0" applyFont="1" applyFill="1" applyBorder="1"/>
    <xf numFmtId="0" fontId="8" fillId="4" borderId="3" xfId="0" applyFont="1" applyFill="1" applyBorder="1" applyAlignment="1">
      <alignment vertical="top"/>
    </xf>
    <xf numFmtId="0" fontId="8" fillId="3" borderId="3" xfId="0" applyFont="1" applyFill="1" applyBorder="1" applyAlignment="1">
      <alignment horizontal="left" vertical="top"/>
    </xf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vertical="top" wrapText="1"/>
    </xf>
    <xf numFmtId="8" fontId="12" fillId="0" borderId="0" xfId="0" applyNumberFormat="1" applyFont="1" applyFill="1" applyAlignment="1">
      <alignment vertical="top" wrapText="1"/>
    </xf>
    <xf numFmtId="164" fontId="8" fillId="3" borderId="3" xfId="0" applyNumberFormat="1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/>
    </xf>
    <xf numFmtId="0" fontId="5" fillId="2" borderId="5" xfId="0" applyFont="1" applyFill="1" applyBorder="1" applyAlignment="1"/>
    <xf numFmtId="0" fontId="5" fillId="2" borderId="5" xfId="0" applyFont="1" applyFill="1" applyBorder="1" applyAlignment="1">
      <alignment wrapText="1"/>
    </xf>
    <xf numFmtId="0" fontId="8" fillId="4" borderId="5" xfId="0" applyFont="1" applyFill="1" applyBorder="1" applyAlignment="1">
      <alignment vertical="top"/>
    </xf>
    <xf numFmtId="44" fontId="0" fillId="0" borderId="5" xfId="1" applyFont="1" applyBorder="1"/>
    <xf numFmtId="0" fontId="0" fillId="0" borderId="5" xfId="0" applyBorder="1"/>
    <xf numFmtId="0" fontId="12" fillId="2" borderId="6" xfId="0" applyFont="1" applyFill="1" applyBorder="1"/>
    <xf numFmtId="8" fontId="0" fillId="2" borderId="6" xfId="0" applyNumberFormat="1" applyFill="1" applyBorder="1"/>
    <xf numFmtId="0" fontId="12" fillId="2" borderId="7" xfId="0" applyFont="1" applyFill="1" applyBorder="1"/>
    <xf numFmtId="8" fontId="0" fillId="2" borderId="7" xfId="0" applyNumberFormat="1" applyFill="1" applyBorder="1"/>
    <xf numFmtId="0" fontId="12" fillId="2" borderId="8" xfId="0" applyFont="1" applyFill="1" applyBorder="1"/>
    <xf numFmtId="8" fontId="0" fillId="2" borderId="8" xfId="0" applyNumberFormat="1" applyFill="1" applyBorder="1"/>
    <xf numFmtId="0" fontId="2" fillId="2" borderId="4" xfId="0" applyFont="1" applyFill="1" applyBorder="1" applyAlignment="1"/>
    <xf numFmtId="0" fontId="3" fillId="2" borderId="4" xfId="0" applyFont="1" applyFill="1" applyBorder="1" applyAlignment="1"/>
    <xf numFmtId="0" fontId="14" fillId="5" borderId="9" xfId="0" applyFont="1" applyFill="1" applyBorder="1"/>
    <xf numFmtId="0" fontId="14" fillId="5" borderId="10" xfId="0" applyFont="1" applyFill="1" applyBorder="1"/>
  </cellXfs>
  <cellStyles count="2">
    <cellStyle name="Currency" xfId="1" builtinId="4"/>
    <cellStyle name="Normal" xfId="0" builtinId="0"/>
  </cellStyles>
  <dxfs count="12">
    <dxf>
      <font>
        <u val="none"/>
        <vertAlign val="baseline"/>
        <sz val="10"/>
        <name val="Arial"/>
        <scheme val="none"/>
      </font>
      <fill>
        <patternFill patternType="none">
          <fgColor rgb="FF000000"/>
          <bgColor rgb="FFFFFFFF"/>
        </patternFill>
      </fill>
    </dxf>
    <dxf>
      <font>
        <b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165" formatCode="\$#,##0.00_);[Red]\(\$#,##0.00\)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numFmt numFmtId="165" formatCode="\$#,##0.00_);[Red]\(\$#,##0.00\)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gel/My%20Documents/Office2003/Appendix%201/Solutions/Cases/Modem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Purchase Order"/>
      <sheetName val="Product List"/>
      <sheetName val="Summary"/>
      <sheetName val="ModemsUnder50"/>
    </sheetNames>
    <sheetDataSet>
      <sheetData sheetId="0"/>
      <sheetData sheetId="1"/>
      <sheetData sheetId="2">
        <row r="7">
          <cell r="A7" t="str">
            <v>ID</v>
          </cell>
          <cell r="B7" t="str">
            <v>Type</v>
          </cell>
          <cell r="C7" t="str">
            <v>Model</v>
          </cell>
          <cell r="D7" t="str">
            <v>Price</v>
          </cell>
        </row>
        <row r="8">
          <cell r="A8">
            <v>1055</v>
          </cell>
          <cell r="B8" t="str">
            <v>56K Desktop</v>
          </cell>
          <cell r="C8" t="str">
            <v>Hawking 56K V.90 PCI Data/Fax/Voice Modem</v>
          </cell>
          <cell r="D8">
            <v>25.73</v>
          </cell>
        </row>
        <row r="9">
          <cell r="A9">
            <v>1087</v>
          </cell>
          <cell r="B9" t="str">
            <v>56K Desktop</v>
          </cell>
          <cell r="C9" t="str">
            <v>US Robotics 56K Faxmodem for Windows 56Kbps V.90 PCI internal data/fax modem</v>
          </cell>
          <cell r="D9">
            <v>37.450000000000003</v>
          </cell>
        </row>
        <row r="10">
          <cell r="A10">
            <v>1011</v>
          </cell>
          <cell r="B10" t="str">
            <v>56K Desktop</v>
          </cell>
          <cell r="C10" t="str">
            <v>Actiontec DeskLink Pro 56Kbps V.90 internal voice/data modem</v>
          </cell>
          <cell r="D10">
            <v>38.51</v>
          </cell>
        </row>
        <row r="11">
          <cell r="A11">
            <v>1039</v>
          </cell>
          <cell r="B11" t="str">
            <v>56K Desktop</v>
          </cell>
          <cell r="C11" t="str">
            <v>Diamond SupraMax 56K Internal PCI modem 56K bps, V.90, internal, data/fax modem</v>
          </cell>
          <cell r="D11">
            <v>39.42</v>
          </cell>
        </row>
        <row r="12">
          <cell r="A12">
            <v>1062</v>
          </cell>
          <cell r="B12" t="str">
            <v>56K Desktop</v>
          </cell>
          <cell r="C12" t="str">
            <v>HP 56K V90 PCI Internal Modem 56Kbps V.90 PCI Internal Modem</v>
          </cell>
          <cell r="D12">
            <v>39.880000000000003</v>
          </cell>
        </row>
        <row r="13">
          <cell r="A13">
            <v>1033</v>
          </cell>
          <cell r="B13" t="str">
            <v>56K Desktop</v>
          </cell>
          <cell r="C13" t="str">
            <v>Creative Modem Blaster 56K V.90 internal fax ISA modem</v>
          </cell>
          <cell r="D13">
            <v>41.62</v>
          </cell>
        </row>
        <row r="14">
          <cell r="A14">
            <v>1056</v>
          </cell>
          <cell r="B14" t="str">
            <v>56K Desktop</v>
          </cell>
          <cell r="C14" t="str">
            <v>Hawking USB 56K V.90 Modem 56Kbps V.90 external data/fax modem</v>
          </cell>
          <cell r="D14">
            <v>46.05</v>
          </cell>
        </row>
        <row r="15">
          <cell r="A15">
            <v>1114</v>
          </cell>
          <cell r="B15" t="str">
            <v>56K Desktop</v>
          </cell>
          <cell r="C15" t="str">
            <v>Zoom FaxModem 56K PCI Dualmode 56Kbps, V.90, internal, data/fax modem</v>
          </cell>
          <cell r="D15">
            <v>46.24</v>
          </cell>
        </row>
        <row r="16">
          <cell r="A16">
            <v>1064</v>
          </cell>
          <cell r="B16" t="str">
            <v>56K Desktop</v>
          </cell>
          <cell r="C16" t="str">
            <v>IBM V.90 PCI Data/Fax WinModem PCI data/fax modem</v>
          </cell>
          <cell r="D16">
            <v>46.9</v>
          </cell>
        </row>
        <row r="17">
          <cell r="A17">
            <v>1060</v>
          </cell>
          <cell r="B17" t="str">
            <v>56K Desktop</v>
          </cell>
          <cell r="C17" t="str">
            <v>HP 56K External Modem 56Kbps V.90 USB, external modem</v>
          </cell>
          <cell r="D17">
            <v>50.03</v>
          </cell>
        </row>
        <row r="18">
          <cell r="A18">
            <v>1061</v>
          </cell>
          <cell r="B18" t="str">
            <v>56K Desktop</v>
          </cell>
          <cell r="C18" t="str">
            <v>HP 56K V90 external USB e-modem 56K V.90 external USB modem</v>
          </cell>
          <cell r="D18">
            <v>50.03</v>
          </cell>
        </row>
        <row r="19">
          <cell r="A19">
            <v>1059</v>
          </cell>
          <cell r="B19" t="str">
            <v>56K Desktop</v>
          </cell>
          <cell r="C19" t="str">
            <v>Hayes ACCURA® 56K™/V.90 PCI Modem 56K PCI, high-speed V.9- voice fax modem</v>
          </cell>
          <cell r="D19">
            <v>50.24</v>
          </cell>
        </row>
        <row r="20">
          <cell r="A20">
            <v>1119</v>
          </cell>
          <cell r="B20" t="str">
            <v>56K Desktop</v>
          </cell>
          <cell r="C20" t="str">
            <v>ZOOM/MODEM V.92 PCI 56Kbps V.92/V.44 PCI Internal PCI Modem with Voice/Sync/Autosync</v>
          </cell>
          <cell r="D20">
            <v>50.24</v>
          </cell>
        </row>
        <row r="21">
          <cell r="A21">
            <v>1029</v>
          </cell>
          <cell r="B21" t="str">
            <v>56K Desktop</v>
          </cell>
          <cell r="C21" t="str">
            <v>Buslink External 56K V90 Modem 56Kbps V.90 External USB modem</v>
          </cell>
          <cell r="D21">
            <v>53.05</v>
          </cell>
        </row>
        <row r="22">
          <cell r="A22">
            <v>1025</v>
          </cell>
          <cell r="B22" t="str">
            <v>56K Desktop</v>
          </cell>
          <cell r="C22" t="str">
            <v>Best Data 56K Internal Voice Modem Modem ISA</v>
          </cell>
          <cell r="D22">
            <v>54.54</v>
          </cell>
        </row>
        <row r="23">
          <cell r="A23">
            <v>1099</v>
          </cell>
          <cell r="B23" t="str">
            <v>56K Desktop</v>
          </cell>
          <cell r="C23" t="str">
            <v>Viking 56K Internal Winmodem 56K bps, V.90, internal, fax/data modem, Windows PCI version</v>
          </cell>
          <cell r="D23">
            <v>55.83</v>
          </cell>
        </row>
        <row r="24">
          <cell r="A24">
            <v>1111</v>
          </cell>
          <cell r="B24" t="str">
            <v>56K Desktop</v>
          </cell>
          <cell r="C24" t="str">
            <v>Zoom Dualmode 56K Internal Modem 56Kbps V.90 PCI internal data/fax modem</v>
          </cell>
          <cell r="D24">
            <v>57.39</v>
          </cell>
        </row>
        <row r="25">
          <cell r="A25">
            <v>1051</v>
          </cell>
          <cell r="B25" t="str">
            <v>56K Desktop</v>
          </cell>
          <cell r="C25" t="str">
            <v>ELSA MicroLink 56K Internet Modem 56Kbps V.90 external internet modem</v>
          </cell>
          <cell r="D25">
            <v>60.11</v>
          </cell>
        </row>
        <row r="26">
          <cell r="A26">
            <v>1058</v>
          </cell>
          <cell r="B26" t="str">
            <v>56K Desktop</v>
          </cell>
          <cell r="C26" t="str">
            <v>Hayes ACCURA V.92 PCI Fax Modem 56Kbps, V.92 internal PCI Voice/Data/Fax Modem</v>
          </cell>
          <cell r="D26">
            <v>60.24</v>
          </cell>
        </row>
        <row r="27">
          <cell r="A27">
            <v>1010</v>
          </cell>
          <cell r="B27" t="str">
            <v>56K Desktop</v>
          </cell>
          <cell r="C27" t="str">
            <v>Actiontec Desklink Master 56Kbps, V.90, internal voice/data modem</v>
          </cell>
          <cell r="D27">
            <v>63.51</v>
          </cell>
        </row>
        <row r="28">
          <cell r="A28">
            <v>1027</v>
          </cell>
          <cell r="B28" t="str">
            <v>56K Desktop</v>
          </cell>
          <cell r="C28" t="str">
            <v>Best Data Smart One 56K Modem 56Kbps V.90 Internal ISA Modem</v>
          </cell>
          <cell r="D28">
            <v>66.89</v>
          </cell>
        </row>
        <row r="29">
          <cell r="A29">
            <v>1006</v>
          </cell>
          <cell r="B29" t="str">
            <v>56K Desktop</v>
          </cell>
          <cell r="C29" t="str">
            <v>Actiontec Call Waiting Modem 56K V.90 56Kbps V.90 Internal PCI modem</v>
          </cell>
          <cell r="D29">
            <v>69.16</v>
          </cell>
        </row>
        <row r="30">
          <cell r="A30">
            <v>1034</v>
          </cell>
          <cell r="B30" t="str">
            <v>56K Desktop</v>
          </cell>
          <cell r="C30" t="str">
            <v>Creative Modem Blaster Flash 56K ISA Internal K56flex V.90 Data/Fax/Voice/Speakerphone</v>
          </cell>
          <cell r="D30">
            <v>69.459999999999994</v>
          </cell>
        </row>
        <row r="31">
          <cell r="A31">
            <v>1116</v>
          </cell>
          <cell r="B31" t="str">
            <v>56K Desktop</v>
          </cell>
          <cell r="C31" t="str">
            <v>Zoom USB Mini Model 3090 56K Modem 56K V.92 USB external mini-fax modem</v>
          </cell>
          <cell r="D31">
            <v>69.819999999999993</v>
          </cell>
        </row>
        <row r="32">
          <cell r="A32">
            <v>1036</v>
          </cell>
          <cell r="B32" t="str">
            <v>56K Desktop</v>
          </cell>
          <cell r="C32" t="str">
            <v>Diamond Supra USB 56K Modem 56Kbps V.90 USB External data/fax modem</v>
          </cell>
          <cell r="D32">
            <v>70.19</v>
          </cell>
        </row>
        <row r="33">
          <cell r="A33">
            <v>1031</v>
          </cell>
          <cell r="B33" t="str">
            <v>56K Desktop</v>
          </cell>
          <cell r="C33" t="str">
            <v>Creative 56K Modem 56Kbps V.90 external modem</v>
          </cell>
          <cell r="D33">
            <v>71.59</v>
          </cell>
        </row>
        <row r="34">
          <cell r="A34">
            <v>1026</v>
          </cell>
          <cell r="B34" t="str">
            <v>56K Desktop</v>
          </cell>
          <cell r="C34" t="str">
            <v>Best Data Smart One 56K External Modem 56K bps, V.90, external, data/fax modem</v>
          </cell>
          <cell r="D34">
            <v>74.61</v>
          </cell>
        </row>
        <row r="35">
          <cell r="A35">
            <v>1052</v>
          </cell>
          <cell r="B35" t="str">
            <v>56K Desktop</v>
          </cell>
          <cell r="C35" t="str">
            <v>ELSA MicroLink 56K USB Modem 56Kbps USB external modem</v>
          </cell>
          <cell r="D35">
            <v>74.95</v>
          </cell>
        </row>
        <row r="36">
          <cell r="A36">
            <v>1076</v>
          </cell>
          <cell r="B36" t="str">
            <v>56K Desktop</v>
          </cell>
          <cell r="C36" t="str">
            <v>New Media 56Kbps US Fax/Voice/Modem 56Kbps V.90 USB Fax/Voice modem</v>
          </cell>
          <cell r="D36">
            <v>76.290000000000006</v>
          </cell>
        </row>
        <row r="37">
          <cell r="A37">
            <v>1038</v>
          </cell>
          <cell r="B37" t="str">
            <v>56K Desktop</v>
          </cell>
          <cell r="C37" t="str">
            <v>Diamond SupraExpress 56K bps, V.90, internal, ISA voice/data modem</v>
          </cell>
          <cell r="D37">
            <v>77.03</v>
          </cell>
        </row>
        <row r="38">
          <cell r="A38">
            <v>1037</v>
          </cell>
          <cell r="B38" t="str">
            <v>56K Desktop</v>
          </cell>
          <cell r="C38" t="str">
            <v>Diamond SupraExpress 56K bps, V.90, external, voice/data modem</v>
          </cell>
          <cell r="D38">
            <v>77.040000000000006</v>
          </cell>
        </row>
        <row r="39">
          <cell r="A39">
            <v>1090</v>
          </cell>
          <cell r="B39" t="str">
            <v>56K Desktop</v>
          </cell>
          <cell r="C39" t="str">
            <v>US Robotics 56K Performance Pro Modem 56Kbps V.90 PCI internal modem</v>
          </cell>
          <cell r="D39">
            <v>77.05</v>
          </cell>
        </row>
        <row r="40">
          <cell r="A40">
            <v>1005</v>
          </cell>
          <cell r="B40" t="str">
            <v>56K Desktop</v>
          </cell>
          <cell r="C40" t="str">
            <v>Actiontec Call Waiting Modem 56K USB</v>
          </cell>
          <cell r="D40">
            <v>78.83</v>
          </cell>
        </row>
        <row r="41">
          <cell r="A41">
            <v>1007</v>
          </cell>
          <cell r="B41" t="str">
            <v>56K Desktop</v>
          </cell>
          <cell r="C41" t="str">
            <v>Actiontec Call Waiting Modem 56Kbps external call waiting modem</v>
          </cell>
          <cell r="D41">
            <v>78.83</v>
          </cell>
        </row>
        <row r="42">
          <cell r="A42">
            <v>1115</v>
          </cell>
          <cell r="B42" t="str">
            <v>56K Desktop</v>
          </cell>
          <cell r="C42" t="str">
            <v>Zoom FaxModem 56K PCI Plus Controller 56K V.90 internal PCI controller faxmodem</v>
          </cell>
          <cell r="D42">
            <v>79.56</v>
          </cell>
        </row>
        <row r="43">
          <cell r="A43">
            <v>1113</v>
          </cell>
          <cell r="B43" t="str">
            <v>56K Desktop</v>
          </cell>
          <cell r="C43" t="str">
            <v>Zoom FaxModem 56K Dualmode 56Kbps, V.90, ISA, internal, voice/data modem</v>
          </cell>
          <cell r="D43">
            <v>79.7</v>
          </cell>
        </row>
        <row r="44">
          <cell r="A44">
            <v>1040</v>
          </cell>
          <cell r="B44" t="str">
            <v>56K Desktop</v>
          </cell>
          <cell r="C44" t="str">
            <v>D-Link DBS -560 56Kbps external USB Fax/Modem</v>
          </cell>
          <cell r="D44">
            <v>79.75</v>
          </cell>
        </row>
        <row r="45">
          <cell r="A45">
            <v>1118</v>
          </cell>
          <cell r="B45" t="str">
            <v>56K Desktop</v>
          </cell>
          <cell r="C45" t="str">
            <v>Zoom V.90 External Modem 56Kbps, V.90, external, data/fax modem</v>
          </cell>
          <cell r="D45">
            <v>80.239999999999995</v>
          </cell>
        </row>
        <row r="46">
          <cell r="A46">
            <v>1065</v>
          </cell>
          <cell r="B46" t="str">
            <v>ISDN/DSL</v>
          </cell>
          <cell r="C46" t="str">
            <v>Kentrox 120 VAC to 24 VDC Power Supply 24 VDC wall-mount, 6w, up to 4 units</v>
          </cell>
          <cell r="D46">
            <v>39.270000000000003</v>
          </cell>
        </row>
        <row r="47">
          <cell r="A47">
            <v>1074</v>
          </cell>
          <cell r="B47" t="str">
            <v>ISDN/DSL</v>
          </cell>
          <cell r="C47" t="str">
            <v>MultiTech MultiModemISDN Internal ISDN modem</v>
          </cell>
          <cell r="D47">
            <v>109.71</v>
          </cell>
        </row>
        <row r="48">
          <cell r="A48">
            <v>1044</v>
          </cell>
          <cell r="B48" t="str">
            <v>ISDN/DSL</v>
          </cell>
          <cell r="C48" t="str">
            <v>Eicon Diva PCI ISDN S/T ISDN Interface Card</v>
          </cell>
          <cell r="D48">
            <v>119.73</v>
          </cell>
        </row>
        <row r="49">
          <cell r="A49">
            <v>1069</v>
          </cell>
          <cell r="B49" t="str">
            <v>ISDN/DSL</v>
          </cell>
          <cell r="C49" t="str">
            <v>Linksys USBDSL1 Instant Broadband ADSL USB Modem</v>
          </cell>
          <cell r="D49">
            <v>136.35</v>
          </cell>
        </row>
        <row r="50">
          <cell r="A50">
            <v>1019</v>
          </cell>
          <cell r="B50" t="str">
            <v>ISDN/DSL</v>
          </cell>
          <cell r="C50" t="str">
            <v>Adtran NT1 ACE ISDN Network Termination</v>
          </cell>
          <cell r="D50">
            <v>137.88999999999999</v>
          </cell>
        </row>
        <row r="51">
          <cell r="A51">
            <v>1086</v>
          </cell>
          <cell r="B51" t="str">
            <v>ISDN/DSL</v>
          </cell>
          <cell r="C51" t="str">
            <v>UMAX UGate 3000 Cable/ADSL Modem Sharing Device with 4-port 10/100 Auto-sensing Dual Speed Hub</v>
          </cell>
          <cell r="D51">
            <v>139</v>
          </cell>
        </row>
        <row r="52">
          <cell r="A52">
            <v>1121</v>
          </cell>
          <cell r="B52" t="str">
            <v>ISDN/DSL</v>
          </cell>
          <cell r="C52" t="str">
            <v>Zyxel Omni Net U ISDN Terminal Adapter For Window 95, 98, NT</v>
          </cell>
          <cell r="D52">
            <v>146.4</v>
          </cell>
        </row>
        <row r="53">
          <cell r="A53">
            <v>1024</v>
          </cell>
          <cell r="B53" t="str">
            <v>ISDN/DSL</v>
          </cell>
          <cell r="C53" t="str">
            <v>AT&amp;T Paradyne Dial Interface Module</v>
          </cell>
          <cell r="D53">
            <v>159.91999999999999</v>
          </cell>
        </row>
        <row r="54">
          <cell r="A54">
            <v>1075</v>
          </cell>
          <cell r="B54" t="str">
            <v>ISDN/DSL</v>
          </cell>
          <cell r="C54" t="str">
            <v>NETGEAR XM128 128Kbps ISDN Digital Modem 128Kbps ISDN digital modem</v>
          </cell>
          <cell r="D54">
            <v>169.92</v>
          </cell>
        </row>
        <row r="55">
          <cell r="A55">
            <v>1082</v>
          </cell>
          <cell r="B55" t="str">
            <v>ISDN/DSL</v>
          </cell>
          <cell r="C55" t="str">
            <v>Protec WebBeetle WBE/IU model 1-port 10BASE-T RJ-45, concurrent high speed ISDN Internet access</v>
          </cell>
          <cell r="D55">
            <v>180.14</v>
          </cell>
        </row>
        <row r="56">
          <cell r="A56">
            <v>1071</v>
          </cell>
          <cell r="B56" t="str">
            <v>ISDN/DSL</v>
          </cell>
          <cell r="C56" t="str">
            <v>Multitech ISDN Modem - External ISDN, external modem</v>
          </cell>
          <cell r="D56">
            <v>199.87</v>
          </cell>
        </row>
        <row r="57">
          <cell r="A57">
            <v>1122</v>
          </cell>
          <cell r="B57" t="str">
            <v>ISDN/DSL</v>
          </cell>
          <cell r="C57" t="str">
            <v>Zyxel omni.net LCD Plus ISDN terminal adapter with USB interface</v>
          </cell>
          <cell r="D57">
            <v>220.14</v>
          </cell>
        </row>
        <row r="58">
          <cell r="A58">
            <v>1073</v>
          </cell>
          <cell r="B58" t="str">
            <v>ISDN/DSL</v>
          </cell>
          <cell r="C58" t="str">
            <v>Multitech MultiModem ISDN BRI-NTI External</v>
          </cell>
          <cell r="D58">
            <v>229.32</v>
          </cell>
        </row>
        <row r="59">
          <cell r="A59">
            <v>1050</v>
          </cell>
          <cell r="B59" t="str">
            <v>ISDN/DSL</v>
          </cell>
          <cell r="C59" t="str">
            <v>Eicon DIVA T/A ISDN Modem U interface external (RJ-45) ISDN modem</v>
          </cell>
          <cell r="D59">
            <v>239.52</v>
          </cell>
        </row>
        <row r="60">
          <cell r="A60">
            <v>1049</v>
          </cell>
          <cell r="B60" t="str">
            <v>ISDN/DSL</v>
          </cell>
          <cell r="C60" t="str">
            <v>Eicon DIVA T/A ISDN Modem External ISDN Modem with 230.4Kbps</v>
          </cell>
          <cell r="D60">
            <v>240.12</v>
          </cell>
        </row>
        <row r="61">
          <cell r="A61">
            <v>1047</v>
          </cell>
          <cell r="B61" t="str">
            <v>ISDN/DSL</v>
          </cell>
          <cell r="C61" t="str">
            <v>Eicon Diva Pro PCI S/T</v>
          </cell>
          <cell r="D61">
            <v>240.16</v>
          </cell>
        </row>
        <row r="62">
          <cell r="A62">
            <v>1014</v>
          </cell>
          <cell r="B62" t="str">
            <v>ISDN/DSL</v>
          </cell>
          <cell r="C62" t="str">
            <v>Adtran Express 3000 Series Synchronous ISDN modems with 2-port phone</v>
          </cell>
          <cell r="D62">
            <v>259.47000000000003</v>
          </cell>
        </row>
        <row r="63">
          <cell r="A63">
            <v>1083</v>
          </cell>
          <cell r="B63" t="str">
            <v>ISDN/DSL</v>
          </cell>
          <cell r="C63" t="str">
            <v>Psion Global ISDN Goldcard Multi-function PC Card</v>
          </cell>
          <cell r="D63">
            <v>260.22000000000003</v>
          </cell>
        </row>
        <row r="64">
          <cell r="A64">
            <v>1013</v>
          </cell>
          <cell r="B64" t="str">
            <v>ISDN/DSL</v>
          </cell>
          <cell r="C64" t="str">
            <v>Adran NT1 ACE3 Triple NT1</v>
          </cell>
          <cell r="D64">
            <v>270.05</v>
          </cell>
        </row>
        <row r="65">
          <cell r="A65">
            <v>1091</v>
          </cell>
          <cell r="B65" t="str">
            <v>ISDN/DSL</v>
          </cell>
          <cell r="C65" t="str">
            <v>US Robotics Courier I-modem ISDN with V.90 External ISDN/56K V.90 modem</v>
          </cell>
          <cell r="D65">
            <v>277.13</v>
          </cell>
        </row>
        <row r="66">
          <cell r="A66">
            <v>1046</v>
          </cell>
          <cell r="B66" t="str">
            <v>ISDN/DSL</v>
          </cell>
          <cell r="C66" t="str">
            <v>Eicon Diva Pro ISDN PCI Modem ISDN Modem</v>
          </cell>
          <cell r="D66">
            <v>278.35000000000002</v>
          </cell>
        </row>
        <row r="67">
          <cell r="A67">
            <v>1045</v>
          </cell>
          <cell r="B67" t="str">
            <v>ISDN/DSL</v>
          </cell>
          <cell r="C67" t="str">
            <v>Eicon Diva Pro ISA PnP ISDN interface card with integrated NT1</v>
          </cell>
          <cell r="D67">
            <v>278.38</v>
          </cell>
        </row>
        <row r="68">
          <cell r="A68">
            <v>1002</v>
          </cell>
          <cell r="B68" t="str">
            <v>ISDN/DSL</v>
          </cell>
          <cell r="C68" t="str">
            <v>3Com OfficeConnect ISDN LAN Modem S/T interface</v>
          </cell>
          <cell r="D68">
            <v>299.68</v>
          </cell>
        </row>
        <row r="69">
          <cell r="A69">
            <v>1003</v>
          </cell>
          <cell r="B69" t="str">
            <v>ISDN/DSL</v>
          </cell>
          <cell r="C69" t="str">
            <v>3Com OfficeConnect ISDN LAN Modem U interface</v>
          </cell>
          <cell r="D69">
            <v>299.69</v>
          </cell>
        </row>
        <row r="70">
          <cell r="A70">
            <v>1021</v>
          </cell>
          <cell r="B70" t="str">
            <v>ISDN/DSL</v>
          </cell>
          <cell r="C70" t="str">
            <v>ADTRAN Type 400 NT1 Circuit Pack Network Termination Device ISDN network termination for Type 400 shelf</v>
          </cell>
          <cell r="D70">
            <v>306.49</v>
          </cell>
        </row>
        <row r="71">
          <cell r="A71">
            <v>1022</v>
          </cell>
          <cell r="B71" t="str">
            <v>ISDN/DSL</v>
          </cell>
          <cell r="C71" t="str">
            <v>ALCATEL SPEED TCH PRO EXT ASDL MODEM</v>
          </cell>
          <cell r="D71">
            <v>308.58999999999997</v>
          </cell>
        </row>
        <row r="72">
          <cell r="A72">
            <v>1015</v>
          </cell>
          <cell r="B72" t="str">
            <v>ISDN/DSL</v>
          </cell>
          <cell r="C72" t="str">
            <v>Adtran EXPRESS 4110 ISDN remote access routers</v>
          </cell>
          <cell r="D72">
            <v>320.20999999999998</v>
          </cell>
        </row>
        <row r="73">
          <cell r="A73">
            <v>1042</v>
          </cell>
          <cell r="B73" t="str">
            <v>ISDN/DSL</v>
          </cell>
          <cell r="C73" t="str">
            <v>Eicon Diva LAN ISDN Modem</v>
          </cell>
          <cell r="D73">
            <v>340.06</v>
          </cell>
        </row>
        <row r="74">
          <cell r="A74">
            <v>1043</v>
          </cell>
          <cell r="B74" t="str">
            <v>ISDN/DSL</v>
          </cell>
          <cell r="C74" t="str">
            <v>Eicon Diva LAN ISDN Modem LAN ISDN Modem</v>
          </cell>
          <cell r="D74">
            <v>340.06</v>
          </cell>
        </row>
        <row r="75">
          <cell r="A75">
            <v>1120</v>
          </cell>
          <cell r="B75" t="str">
            <v>ISDN/DSL</v>
          </cell>
          <cell r="C75" t="str">
            <v>ZyXEL Elite 2864I-S/T ISDN 128K</v>
          </cell>
          <cell r="D75">
            <v>369.19</v>
          </cell>
        </row>
        <row r="76">
          <cell r="A76">
            <v>1020</v>
          </cell>
          <cell r="B76" t="str">
            <v>ISDN/DSL</v>
          </cell>
          <cell r="C76" t="str">
            <v>Adtran NT1 ACE4 Four NT1's in a single enclosure</v>
          </cell>
          <cell r="D76">
            <v>375.21</v>
          </cell>
        </row>
        <row r="77">
          <cell r="A77">
            <v>1016</v>
          </cell>
          <cell r="B77" t="str">
            <v>ISDN/DSL</v>
          </cell>
          <cell r="C77" t="str">
            <v>Adtran Frameport 768 Frame level multiplexing product</v>
          </cell>
          <cell r="D77">
            <v>428.39</v>
          </cell>
        </row>
        <row r="78">
          <cell r="A78">
            <v>1041</v>
          </cell>
          <cell r="B78" t="str">
            <v>ISDN/DSL</v>
          </cell>
          <cell r="C78" t="str">
            <v>EICON DIVA ISDN CT SGL ALL RESELLERS</v>
          </cell>
          <cell r="D78">
            <v>459.31</v>
          </cell>
        </row>
        <row r="79">
          <cell r="A79">
            <v>1048</v>
          </cell>
          <cell r="B79" t="str">
            <v>ISDN/DSL</v>
          </cell>
          <cell r="C79" t="str">
            <v>Eicon DIVA Server BRI Digital signal processor</v>
          </cell>
          <cell r="D79">
            <v>495.88</v>
          </cell>
        </row>
        <row r="80">
          <cell r="A80">
            <v>1070</v>
          </cell>
          <cell r="B80" t="str">
            <v>ISDN/DSL</v>
          </cell>
          <cell r="C80" t="str">
            <v>Lucent DSLPipe-HST 1-port SDSL-based router/bridge, 4 Ethernet, and 1 console port 2.3MB</v>
          </cell>
          <cell r="D80">
            <v>529.39</v>
          </cell>
        </row>
        <row r="81">
          <cell r="A81">
            <v>1066</v>
          </cell>
          <cell r="B81" t="str">
            <v>ISDN/DSL</v>
          </cell>
          <cell r="C81" t="str">
            <v>Kentrox D-Serv 56/64 SNMP Stand Alone</v>
          </cell>
          <cell r="D81">
            <v>539.95000000000005</v>
          </cell>
        </row>
        <row r="82">
          <cell r="A82">
            <v>1023</v>
          </cell>
          <cell r="B82" t="str">
            <v>ISDN/DSL</v>
          </cell>
          <cell r="C82" t="str">
            <v>AT&amp;T COMSPHERE 3510 STANDALONE DSU</v>
          </cell>
          <cell r="D82">
            <v>618.75</v>
          </cell>
        </row>
        <row r="83">
          <cell r="A83">
            <v>1017</v>
          </cell>
          <cell r="B83" t="str">
            <v>ISDN/DSL</v>
          </cell>
          <cell r="C83" t="str">
            <v>Adtran ISU 128U Stand Alone Adapter</v>
          </cell>
          <cell r="D83">
            <v>625.30999999999995</v>
          </cell>
        </row>
        <row r="84">
          <cell r="A84">
            <v>1018</v>
          </cell>
          <cell r="B84" t="str">
            <v>ISDN/DSL</v>
          </cell>
          <cell r="C84" t="str">
            <v>Adtran ISU 2x64 U-Interface, 115 Vac Dual port ISDN service unit</v>
          </cell>
          <cell r="D84">
            <v>637.85</v>
          </cell>
        </row>
        <row r="85">
          <cell r="A85">
            <v>1067</v>
          </cell>
          <cell r="B85" t="str">
            <v>ISDN/DSL</v>
          </cell>
          <cell r="C85" t="str">
            <v>Kentrox PaceSetter Pro D-Serv CSU</v>
          </cell>
          <cell r="D85">
            <v>718.13</v>
          </cell>
        </row>
        <row r="86">
          <cell r="A86">
            <v>1068</v>
          </cell>
          <cell r="B86" t="str">
            <v>ISDN/DSL</v>
          </cell>
          <cell r="C86" t="str">
            <v>Kentrox T-Serv CSU Stand Alone</v>
          </cell>
          <cell r="D86">
            <v>775.95</v>
          </cell>
        </row>
        <row r="87">
          <cell r="A87">
            <v>1004</v>
          </cell>
          <cell r="B87" t="str">
            <v>Modem Card</v>
          </cell>
          <cell r="C87" t="str">
            <v>Actionec DeskVoice Advantage 56K 56Kbps V.90 Internal ISA windows fax modem</v>
          </cell>
          <cell r="D87">
            <v>47.54</v>
          </cell>
        </row>
        <row r="88">
          <cell r="A88">
            <v>1117</v>
          </cell>
          <cell r="B88" t="str">
            <v>Modem Card</v>
          </cell>
          <cell r="C88" t="str">
            <v>Zoom V.90 56K DFV PC CARD-Controller Zoom/FaxModem 56K PC Card</v>
          </cell>
          <cell r="D88">
            <v>69.69</v>
          </cell>
        </row>
        <row r="89">
          <cell r="A89">
            <v>1053</v>
          </cell>
          <cell r="B89" t="str">
            <v>Modem Card</v>
          </cell>
          <cell r="C89" t="str">
            <v>EXP ThinFax 56L Low power 56K PCMCIA modem for Laptop/PDA</v>
          </cell>
          <cell r="D89">
            <v>72.25</v>
          </cell>
        </row>
        <row r="90">
          <cell r="A90">
            <v>1009</v>
          </cell>
          <cell r="B90" t="str">
            <v>Modem Card</v>
          </cell>
          <cell r="C90" t="str">
            <v>Actiontec Datalink 56K PC Card V90 retail box</v>
          </cell>
          <cell r="D90">
            <v>72.56</v>
          </cell>
        </row>
        <row r="91">
          <cell r="A91">
            <v>1095</v>
          </cell>
          <cell r="B91" t="str">
            <v>Modem Card</v>
          </cell>
          <cell r="C91" t="str">
            <v>US Robotics Megahertz Winmodem PC Card with X-Jack 56Kbps, V.90, PC Card modem</v>
          </cell>
          <cell r="D91">
            <v>73.09</v>
          </cell>
        </row>
        <row r="92">
          <cell r="A92">
            <v>1012</v>
          </cell>
          <cell r="B92" t="str">
            <v>Modem Card</v>
          </cell>
          <cell r="C92" t="str">
            <v>Actiontech DataLink 56K 56Kbps V.90 PC Card Type II data/fax modem</v>
          </cell>
          <cell r="D92">
            <v>73.78</v>
          </cell>
        </row>
        <row r="93">
          <cell r="A93">
            <v>1085</v>
          </cell>
          <cell r="B93" t="str">
            <v>Modem Card</v>
          </cell>
          <cell r="C93" t="str">
            <v>SimpleTech 56K Value PC Card Modem 56K bps, K56flex, PC Card modem</v>
          </cell>
          <cell r="D93">
            <v>75.66</v>
          </cell>
        </row>
        <row r="94">
          <cell r="A94">
            <v>1077</v>
          </cell>
          <cell r="B94" t="str">
            <v>Modem Card</v>
          </cell>
          <cell r="C94" t="str">
            <v>New Media NetSurfer 56K bps, K56flex, PC Card modem</v>
          </cell>
          <cell r="D94">
            <v>76.319999999999993</v>
          </cell>
        </row>
        <row r="95">
          <cell r="A95">
            <v>1088</v>
          </cell>
          <cell r="B95" t="str">
            <v>Modem Card</v>
          </cell>
          <cell r="C95" t="str">
            <v>US Robotics 56K Modem PC Card 56K V.90 modem PC card</v>
          </cell>
          <cell r="D95">
            <v>79.22</v>
          </cell>
        </row>
        <row r="96">
          <cell r="A96">
            <v>1089</v>
          </cell>
          <cell r="B96" t="str">
            <v>Modem Card</v>
          </cell>
          <cell r="C96" t="str">
            <v>US Robotics 56K Modem PC Card with XJACK 56K, V.90 modem PC card</v>
          </cell>
          <cell r="D96">
            <v>79.22</v>
          </cell>
        </row>
        <row r="97">
          <cell r="A97">
            <v>1032</v>
          </cell>
          <cell r="B97" t="str">
            <v>Modem Card</v>
          </cell>
          <cell r="C97" t="str">
            <v>CREATIVE MODEM BLASTER 56K PC CARD</v>
          </cell>
          <cell r="D97">
            <v>79.819999999999993</v>
          </cell>
        </row>
        <row r="98">
          <cell r="A98">
            <v>1112</v>
          </cell>
          <cell r="B98" t="str">
            <v>Modem Card</v>
          </cell>
          <cell r="C98" t="str">
            <v>Zoom Dualmode Zoom PC Card 56K FaxModem 56Kbps, K56flex, PC Card modem</v>
          </cell>
          <cell r="D98">
            <v>89.71</v>
          </cell>
        </row>
        <row r="99">
          <cell r="A99">
            <v>1028</v>
          </cell>
          <cell r="B99" t="str">
            <v>Modem Card</v>
          </cell>
          <cell r="C99" t="str">
            <v>Best Data Smart One 56K V.90 PC Card Modem 56Kbps V.90 PC Card Type II modem</v>
          </cell>
          <cell r="D99">
            <v>92.32</v>
          </cell>
        </row>
        <row r="100">
          <cell r="A100">
            <v>1008</v>
          </cell>
          <cell r="B100" t="str">
            <v>Modem Card</v>
          </cell>
          <cell r="C100" t="str">
            <v>Actiontec Datalink 33.6 33.6 Fax Modem PC Card</v>
          </cell>
          <cell r="D100">
            <v>95.95</v>
          </cell>
        </row>
        <row r="101">
          <cell r="A101">
            <v>1100</v>
          </cell>
          <cell r="B101" t="str">
            <v>Modem Card</v>
          </cell>
          <cell r="C101" t="str">
            <v>Viking 56K PC Card Modem 56K bps, V.90, PC Card modem</v>
          </cell>
          <cell r="D101">
            <v>99.67</v>
          </cell>
        </row>
        <row r="102">
          <cell r="A102">
            <v>1081</v>
          </cell>
          <cell r="B102" t="str">
            <v>Modem Card</v>
          </cell>
          <cell r="C102" t="str">
            <v>PENTAX MODEM KIT 56K</v>
          </cell>
          <cell r="D102">
            <v>99.92</v>
          </cell>
        </row>
        <row r="103">
          <cell r="A103">
            <v>1096</v>
          </cell>
          <cell r="B103" t="str">
            <v>Modem Card</v>
          </cell>
          <cell r="C103" t="str">
            <v>USR MHZ 56K GL GSM CELL PC CARD</v>
          </cell>
          <cell r="D103">
            <v>109.18</v>
          </cell>
        </row>
        <row r="104">
          <cell r="A104">
            <v>1072</v>
          </cell>
          <cell r="B104" t="str">
            <v>Modem Card</v>
          </cell>
          <cell r="C104" t="str">
            <v>Multi-Tech MultiMobile 56K bps, V.90, PC Card modem</v>
          </cell>
          <cell r="D104">
            <v>119.78</v>
          </cell>
        </row>
        <row r="105">
          <cell r="A105">
            <v>1094</v>
          </cell>
          <cell r="B105" t="str">
            <v>Modem Card</v>
          </cell>
          <cell r="C105" t="str">
            <v>US Robotics Megahertz 56K Winmodem PC Card 56Kbps V.90 PC Card modem</v>
          </cell>
          <cell r="D105">
            <v>120.1</v>
          </cell>
        </row>
        <row r="106">
          <cell r="A106">
            <v>1057</v>
          </cell>
          <cell r="B106" t="str">
            <v>Modem Card</v>
          </cell>
          <cell r="C106" t="str">
            <v>Hayes ACCURA 56K/V.90 PC Card</v>
          </cell>
          <cell r="D106">
            <v>120.24</v>
          </cell>
        </row>
        <row r="107">
          <cell r="A107">
            <v>1097</v>
          </cell>
          <cell r="B107" t="str">
            <v>Modem Card</v>
          </cell>
          <cell r="C107" t="str">
            <v>Viking 56K Cellular Ready PC Card Modem Motorola cellular phone connection kit</v>
          </cell>
          <cell r="D107">
            <v>130.21</v>
          </cell>
        </row>
        <row r="108">
          <cell r="A108">
            <v>1098</v>
          </cell>
          <cell r="B108" t="str">
            <v>Modem Card</v>
          </cell>
          <cell r="C108" t="str">
            <v>Viking 56K Cellular Ready PC Card Modem Nokia cellular phone connection kit</v>
          </cell>
          <cell r="D108">
            <v>130.21</v>
          </cell>
        </row>
        <row r="109">
          <cell r="A109">
            <v>1092</v>
          </cell>
          <cell r="B109" t="str">
            <v>Modem Card</v>
          </cell>
          <cell r="C109" t="str">
            <v>US Robotics Megahertz 56K Global GSM and Cellular 56K modem PC card</v>
          </cell>
          <cell r="D109">
            <v>146.97</v>
          </cell>
        </row>
        <row r="110">
          <cell r="A110">
            <v>1093</v>
          </cell>
          <cell r="B110" t="str">
            <v>Modem Card</v>
          </cell>
          <cell r="C110" t="str">
            <v>US Robotics Megahertz 56K Global GSM and Cellular 56Kbps V.90 PC card modem</v>
          </cell>
          <cell r="D110">
            <v>154.25</v>
          </cell>
        </row>
        <row r="111">
          <cell r="A111">
            <v>1079</v>
          </cell>
          <cell r="B111" t="str">
            <v>Modem Card</v>
          </cell>
          <cell r="C111" t="str">
            <v>Ositech 56K Nokia Five of Clubs cellular data kit 56Kbps data/fax modem and a Nokia cable</v>
          </cell>
          <cell r="D111">
            <v>159.25</v>
          </cell>
        </row>
        <row r="112">
          <cell r="A112">
            <v>1030</v>
          </cell>
          <cell r="B112" t="str">
            <v>Modem Card</v>
          </cell>
          <cell r="C112" t="str">
            <v>Compaq PC Card Smart Card Reader PC Card Smart Card Reader</v>
          </cell>
          <cell r="D112">
            <v>159.94</v>
          </cell>
        </row>
        <row r="113">
          <cell r="A113">
            <v>1078</v>
          </cell>
          <cell r="B113" t="str">
            <v>Modem Card</v>
          </cell>
          <cell r="C113" t="str">
            <v>Ositech 56K Motorola StarTAC Five of Clubs cellular data kit 56Kbps data/fax modem and a Motorola StarTAC cable</v>
          </cell>
          <cell r="D113">
            <v>169.25</v>
          </cell>
        </row>
        <row r="114">
          <cell r="A114">
            <v>1084</v>
          </cell>
          <cell r="B114" t="str">
            <v>Modem Card</v>
          </cell>
          <cell r="C114" t="str">
            <v>Psion Gold Card Global 56K 56K V.90 Global Modem Card</v>
          </cell>
          <cell r="D114">
            <v>169.84</v>
          </cell>
        </row>
        <row r="115">
          <cell r="A115">
            <v>1035</v>
          </cell>
          <cell r="B115" t="str">
            <v>Modem Card</v>
          </cell>
          <cell r="C115" t="str">
            <v>CreditCard Modem 56 GlobalACCESS with Minidock 56Kbps, V.90 PC card modem</v>
          </cell>
          <cell r="D115">
            <v>175.94</v>
          </cell>
        </row>
        <row r="116">
          <cell r="A116">
            <v>1063</v>
          </cell>
          <cell r="B116" t="str">
            <v>Modem Card</v>
          </cell>
          <cell r="C116" t="str">
            <v>IBM International Cellular Modem 56K bps, X2, PC Card modem</v>
          </cell>
          <cell r="D116">
            <v>179.1</v>
          </cell>
        </row>
        <row r="117">
          <cell r="A117">
            <v>1080</v>
          </cell>
          <cell r="B117" t="str">
            <v>Modem Card</v>
          </cell>
          <cell r="C117" t="str">
            <v>Ositech Modem/Wireless Internet Access + 56K - Nokia Cellular + 56K PC Card with CellFlex</v>
          </cell>
          <cell r="D117">
            <v>199.24</v>
          </cell>
        </row>
        <row r="118">
          <cell r="A118">
            <v>1054</v>
          </cell>
          <cell r="B118" t="str">
            <v>Modem Card</v>
          </cell>
          <cell r="C118" t="str">
            <v>Five of Hearts Trumpcard 56Kbps V.90 PC Card Type II modem</v>
          </cell>
          <cell r="D118">
            <v>231.21</v>
          </cell>
        </row>
        <row r="119">
          <cell r="A119">
            <v>1001</v>
          </cell>
          <cell r="B119" t="str">
            <v>Modem Card</v>
          </cell>
          <cell r="C119" t="str">
            <v>3Com HomeConnect ADSL Modem Ethernet</v>
          </cell>
          <cell r="D119">
            <v>285.31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ProductPrice" displayName="ProductPrice" ref="A7:D119" totalsRowShown="0" headerRowDxfId="11" dataDxfId="10">
  <autoFilter ref="A7:D119"/>
  <tableColumns count="4">
    <tableColumn id="1" name="ID" dataDxfId="9"/>
    <tableColumn id="2" name="Column1" dataDxfId="8"/>
    <tableColumn id="3" name="Model" dataDxfId="7"/>
    <tableColumn id="4" name="Price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ductPrice3" displayName="ProductPrice3" ref="A7:D119" totalsRowShown="0" headerRowDxfId="1" dataDxfId="0">
  <tableColumns count="4">
    <tableColumn id="1" name="ID" dataDxfId="5"/>
    <tableColumn id="2" name="Column1" dataDxfId="4"/>
    <tableColumn id="3" name="Model" dataDxfId="3"/>
    <tableColumn id="4" name="Pric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2"/>
  <sheetViews>
    <sheetView workbookViewId="0">
      <selection activeCell="C30" sqref="C30"/>
    </sheetView>
  </sheetViews>
  <sheetFormatPr defaultRowHeight="12.75"/>
  <cols>
    <col min="1" max="1" width="2.5703125" style="8" customWidth="1"/>
    <col min="2" max="2" width="15.85546875" style="8" customWidth="1"/>
    <col min="3" max="3" width="69.28515625" style="8" customWidth="1"/>
    <col min="4" max="4" width="11.85546875" style="8" customWidth="1"/>
    <col min="5" max="16384" width="9.140625" style="8"/>
  </cols>
  <sheetData>
    <row r="1" spans="2:3" ht="26.25" thickBot="1">
      <c r="B1" s="32" t="s">
        <v>128</v>
      </c>
      <c r="C1" s="33"/>
    </row>
    <row r="2" spans="2:3" ht="13.5" thickTop="1">
      <c r="B2" s="6"/>
      <c r="C2" s="9"/>
    </row>
    <row r="3" spans="2:3" ht="18">
      <c r="B3" s="10" t="s">
        <v>1</v>
      </c>
      <c r="C3" s="6"/>
    </row>
    <row r="4" spans="2:3" ht="14.25" customHeight="1" thickBot="1">
      <c r="B4" s="11" t="s">
        <v>132</v>
      </c>
      <c r="C4" s="6"/>
    </row>
    <row r="5" spans="2:3" ht="13.5" thickBot="1">
      <c r="B5" s="20">
        <v>1050</v>
      </c>
    </row>
    <row r="7" spans="2:3">
      <c r="B7" s="13" t="s">
        <v>2</v>
      </c>
      <c r="C7" s="14" t="str">
        <f>IFERROR(VLOOKUP(B5,ProductPrice[],2,FALSE),"Product ID Not Found")</f>
        <v>ISDN/DSL</v>
      </c>
    </row>
    <row r="8" spans="2:3">
      <c r="B8" s="13" t="s">
        <v>3</v>
      </c>
      <c r="C8" s="14" t="str">
        <f>IFERROR(VLOOKUP(B5,ProductPrice[],3,FALSE),"Product ID Not Found")</f>
        <v>Eicon DIVA T/A ISDN Modem U interface external (RJ-45) ISDN modem</v>
      </c>
    </row>
    <row r="9" spans="2:3">
      <c r="B9" s="13" t="s">
        <v>5</v>
      </c>
      <c r="C9" s="19">
        <f>IFERROR(VLOOKUP(B5,ProductPrice[],4,FALSE), "Product ID Not Found")</f>
        <v>239.52</v>
      </c>
    </row>
    <row r="10" spans="2:3" ht="15.75" customHeight="1"/>
    <row r="11" spans="2:3" ht="13.5" thickBot="1">
      <c r="B11" s="11" t="s">
        <v>133</v>
      </c>
    </row>
    <row r="12" spans="2:3" ht="13.5" thickBot="1">
      <c r="B12" s="20">
        <v>2</v>
      </c>
    </row>
    <row r="14" spans="2:3" ht="13.5" thickBot="1">
      <c r="B14" s="11" t="s">
        <v>4</v>
      </c>
    </row>
    <row r="15" spans="2:3" ht="13.5" thickBot="1">
      <c r="B15" s="12" t="s">
        <v>137</v>
      </c>
    </row>
    <row r="17" spans="2:3">
      <c r="B17" s="13" t="s">
        <v>6</v>
      </c>
      <c r="C17" s="19">
        <f>IF($B$15=$D$40,$E$40, IF($B$15=$D$41,$E$41, IF($B$15=$D$42,$E$42, "Invalid Shipping Option")))</f>
        <v>14.5</v>
      </c>
    </row>
    <row r="19" spans="2:3">
      <c r="B19" s="13" t="s">
        <v>7</v>
      </c>
      <c r="C19" s="19">
        <f>IFERROR(SUM($C$9*$B$12,$C$17), "Check Product ID, Quantity, or Shipping Option")</f>
        <v>493.54</v>
      </c>
    </row>
    <row r="40" spans="4:5">
      <c r="D40" s="26" t="s">
        <v>136</v>
      </c>
      <c r="E40" s="27">
        <v>9.5</v>
      </c>
    </row>
    <row r="41" spans="4:5">
      <c r="D41" s="28" t="s">
        <v>137</v>
      </c>
      <c r="E41" s="29">
        <v>14.5</v>
      </c>
    </row>
    <row r="42" spans="4:5">
      <c r="D42" s="30" t="s">
        <v>138</v>
      </c>
      <c r="E42" s="31">
        <v>18.5</v>
      </c>
    </row>
  </sheetData>
  <mergeCells count="1">
    <mergeCell ref="B1:C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4" sqref="C4"/>
    </sheetView>
  </sheetViews>
  <sheetFormatPr defaultRowHeight="12.75"/>
  <cols>
    <col min="1" max="1" width="13" style="1" customWidth="1"/>
    <col min="2" max="2" width="31.28515625" style="1" customWidth="1"/>
    <col min="3" max="16384" width="9.140625" style="1"/>
  </cols>
  <sheetData>
    <row r="1" spans="1:2" ht="26.25" thickBot="1">
      <c r="A1" s="32" t="s">
        <v>128</v>
      </c>
      <c r="B1" s="33"/>
    </row>
    <row r="2" spans="1:2" ht="13.5" thickTop="1"/>
    <row r="3" spans="1:2">
      <c r="A3" s="2" t="s">
        <v>134</v>
      </c>
      <c r="B3" s="3" t="s">
        <v>135</v>
      </c>
    </row>
    <row r="4" spans="1:2">
      <c r="A4" s="2" t="s">
        <v>131</v>
      </c>
      <c r="B4" s="4">
        <v>40464</v>
      </c>
    </row>
    <row r="5" spans="1:2">
      <c r="A5" s="5"/>
    </row>
    <row r="6" spans="1:2">
      <c r="A6" s="2" t="s">
        <v>0</v>
      </c>
      <c r="B6" s="6" t="s">
        <v>129</v>
      </c>
    </row>
    <row r="7" spans="1:2">
      <c r="B7" s="7"/>
    </row>
  </sheetData>
  <mergeCells count="1">
    <mergeCell ref="A1:B1"/>
  </mergeCells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9"/>
  <sheetViews>
    <sheetView workbookViewId="0">
      <selection activeCell="B4" sqref="B4"/>
    </sheetView>
  </sheetViews>
  <sheetFormatPr defaultColWidth="8.5703125" defaultRowHeight="12.75"/>
  <cols>
    <col min="1" max="1" width="9.140625" style="16" customWidth="1"/>
    <col min="2" max="2" width="14.7109375" style="16" bestFit="1" customWidth="1"/>
    <col min="3" max="3" width="39.7109375" style="16" customWidth="1"/>
    <col min="4" max="4" width="9" style="16" bestFit="1" customWidth="1"/>
    <col min="5" max="5" width="8.5703125" style="16" customWidth="1"/>
    <col min="6" max="16384" width="8.5703125" style="16"/>
  </cols>
  <sheetData>
    <row r="1" spans="1:4" ht="13.5" thickBot="1">
      <c r="A1" s="34" t="s">
        <v>8</v>
      </c>
      <c r="B1" s="34" t="s">
        <v>139</v>
      </c>
      <c r="C1" s="34" t="s">
        <v>9</v>
      </c>
      <c r="D1" s="35" t="s">
        <v>10</v>
      </c>
    </row>
    <row r="2" spans="1:4" ht="13.5" thickTop="1">
      <c r="B2" s="16" t="str">
        <f>"=56K Desktop"</f>
        <v>=56K Desktop</v>
      </c>
      <c r="D2" s="16" t="s">
        <v>140</v>
      </c>
    </row>
    <row r="3" spans="1:4">
      <c r="B3" s="16" t="str">
        <f>"=Modem Card"</f>
        <v>=Modem Card</v>
      </c>
      <c r="D3" s="16" t="s">
        <v>141</v>
      </c>
    </row>
    <row r="7" spans="1:4">
      <c r="A7" s="15" t="s">
        <v>8</v>
      </c>
      <c r="B7" s="15" t="s">
        <v>139</v>
      </c>
      <c r="C7" s="15" t="s">
        <v>9</v>
      </c>
      <c r="D7" s="15" t="s">
        <v>10</v>
      </c>
    </row>
    <row r="8" spans="1:4">
      <c r="A8" s="16">
        <v>1001</v>
      </c>
      <c r="B8" s="16" t="s">
        <v>11</v>
      </c>
      <c r="C8" s="17" t="s">
        <v>12</v>
      </c>
      <c r="D8" s="18">
        <v>285.31</v>
      </c>
    </row>
    <row r="9" spans="1:4" ht="25.5">
      <c r="A9" s="16">
        <v>1002</v>
      </c>
      <c r="B9" s="16" t="s">
        <v>13</v>
      </c>
      <c r="C9" s="17" t="s">
        <v>14</v>
      </c>
      <c r="D9" s="18">
        <v>299.68</v>
      </c>
    </row>
    <row r="10" spans="1:4" ht="25.5">
      <c r="A10" s="16">
        <v>1003</v>
      </c>
      <c r="B10" s="16" t="s">
        <v>13</v>
      </c>
      <c r="C10" s="17" t="s">
        <v>15</v>
      </c>
      <c r="D10" s="18">
        <v>299.69</v>
      </c>
    </row>
    <row r="11" spans="1:4" ht="25.5">
      <c r="A11" s="16">
        <v>1004</v>
      </c>
      <c r="B11" s="16" t="s">
        <v>11</v>
      </c>
      <c r="C11" s="17" t="s">
        <v>16</v>
      </c>
      <c r="D11" s="18">
        <v>47.54</v>
      </c>
    </row>
    <row r="12" spans="1:4">
      <c r="A12" s="16">
        <v>1005</v>
      </c>
      <c r="B12" s="16" t="s">
        <v>17</v>
      </c>
      <c r="C12" s="17" t="s">
        <v>18</v>
      </c>
      <c r="D12" s="18">
        <v>78.83</v>
      </c>
    </row>
    <row r="13" spans="1:4" ht="25.5">
      <c r="A13" s="16">
        <v>1006</v>
      </c>
      <c r="B13" s="16" t="s">
        <v>17</v>
      </c>
      <c r="C13" s="17" t="s">
        <v>19</v>
      </c>
      <c r="D13" s="18">
        <v>69.16</v>
      </c>
    </row>
    <row r="14" spans="1:4" ht="25.5">
      <c r="A14" s="16">
        <v>1007</v>
      </c>
      <c r="B14" s="16" t="s">
        <v>17</v>
      </c>
      <c r="C14" s="17" t="s">
        <v>20</v>
      </c>
      <c r="D14" s="18">
        <v>78.83</v>
      </c>
    </row>
    <row r="15" spans="1:4" ht="25.5">
      <c r="A15" s="16">
        <v>1008</v>
      </c>
      <c r="B15" s="16" t="s">
        <v>11</v>
      </c>
      <c r="C15" s="17" t="s">
        <v>21</v>
      </c>
      <c r="D15" s="18">
        <v>95.95</v>
      </c>
    </row>
    <row r="16" spans="1:4" ht="25.5">
      <c r="A16" s="16">
        <v>1009</v>
      </c>
      <c r="B16" s="16" t="s">
        <v>11</v>
      </c>
      <c r="C16" s="17" t="s">
        <v>22</v>
      </c>
      <c r="D16" s="18">
        <v>72.56</v>
      </c>
    </row>
    <row r="17" spans="1:4" ht="25.5">
      <c r="A17" s="16">
        <v>1010</v>
      </c>
      <c r="B17" s="16" t="s">
        <v>17</v>
      </c>
      <c r="C17" s="17" t="s">
        <v>23</v>
      </c>
      <c r="D17" s="18">
        <v>63.51</v>
      </c>
    </row>
    <row r="18" spans="1:4" ht="25.5">
      <c r="A18" s="16">
        <v>1011</v>
      </c>
      <c r="B18" s="16" t="s">
        <v>17</v>
      </c>
      <c r="C18" s="17" t="s">
        <v>24</v>
      </c>
      <c r="D18" s="18">
        <v>38.51</v>
      </c>
    </row>
    <row r="19" spans="1:4" ht="25.5">
      <c r="A19" s="16">
        <v>1012</v>
      </c>
      <c r="B19" s="16" t="s">
        <v>11</v>
      </c>
      <c r="C19" s="17" t="s">
        <v>25</v>
      </c>
      <c r="D19" s="18">
        <v>73.78</v>
      </c>
    </row>
    <row r="20" spans="1:4">
      <c r="A20" s="16">
        <v>1013</v>
      </c>
      <c r="B20" s="16" t="s">
        <v>13</v>
      </c>
      <c r="C20" s="17" t="s">
        <v>26</v>
      </c>
      <c r="D20" s="18">
        <v>270.05</v>
      </c>
    </row>
    <row r="21" spans="1:4" ht="25.5">
      <c r="A21" s="16">
        <v>1014</v>
      </c>
      <c r="B21" s="16" t="s">
        <v>13</v>
      </c>
      <c r="C21" s="17" t="s">
        <v>27</v>
      </c>
      <c r="D21" s="18">
        <v>259.47000000000003</v>
      </c>
    </row>
    <row r="22" spans="1:4" ht="25.5">
      <c r="A22" s="16">
        <v>1015</v>
      </c>
      <c r="B22" s="16" t="s">
        <v>13</v>
      </c>
      <c r="C22" s="17" t="s">
        <v>28</v>
      </c>
      <c r="D22" s="18">
        <v>320.20999999999998</v>
      </c>
    </row>
    <row r="23" spans="1:4" ht="25.5">
      <c r="A23" s="16">
        <v>1016</v>
      </c>
      <c r="B23" s="16" t="s">
        <v>13</v>
      </c>
      <c r="C23" s="17" t="s">
        <v>29</v>
      </c>
      <c r="D23" s="18">
        <v>428.39</v>
      </c>
    </row>
    <row r="24" spans="1:4">
      <c r="A24" s="16">
        <v>1017</v>
      </c>
      <c r="B24" s="16" t="s">
        <v>13</v>
      </c>
      <c r="C24" s="17" t="s">
        <v>30</v>
      </c>
      <c r="D24" s="18">
        <v>625.30999999999995</v>
      </c>
    </row>
    <row r="25" spans="1:4" ht="25.5">
      <c r="A25" s="16">
        <v>1018</v>
      </c>
      <c r="B25" s="16" t="s">
        <v>13</v>
      </c>
      <c r="C25" s="17" t="s">
        <v>31</v>
      </c>
      <c r="D25" s="18">
        <v>637.85</v>
      </c>
    </row>
    <row r="26" spans="1:4">
      <c r="A26" s="16">
        <v>1019</v>
      </c>
      <c r="B26" s="16" t="s">
        <v>13</v>
      </c>
      <c r="C26" s="17" t="s">
        <v>32</v>
      </c>
      <c r="D26" s="18">
        <v>137.88999999999999</v>
      </c>
    </row>
    <row r="27" spans="1:4" ht="25.5">
      <c r="A27" s="16">
        <v>1020</v>
      </c>
      <c r="B27" s="16" t="s">
        <v>13</v>
      </c>
      <c r="C27" s="17" t="s">
        <v>33</v>
      </c>
      <c r="D27" s="18">
        <v>375.21</v>
      </c>
    </row>
    <row r="28" spans="1:4" ht="38.25">
      <c r="A28" s="16">
        <v>1021</v>
      </c>
      <c r="B28" s="16" t="s">
        <v>13</v>
      </c>
      <c r="C28" s="17" t="s">
        <v>34</v>
      </c>
      <c r="D28" s="18">
        <v>306.49</v>
      </c>
    </row>
    <row r="29" spans="1:4" ht="25.5">
      <c r="A29" s="16">
        <v>1022</v>
      </c>
      <c r="B29" s="16" t="s">
        <v>13</v>
      </c>
      <c r="C29" s="17" t="s">
        <v>35</v>
      </c>
      <c r="D29" s="18">
        <v>308.58999999999997</v>
      </c>
    </row>
    <row r="30" spans="1:4" ht="25.5">
      <c r="A30" s="16">
        <v>1023</v>
      </c>
      <c r="B30" s="16" t="s">
        <v>13</v>
      </c>
      <c r="C30" s="17" t="s">
        <v>36</v>
      </c>
      <c r="D30" s="18">
        <v>618.75</v>
      </c>
    </row>
    <row r="31" spans="1:4">
      <c r="A31" s="16">
        <v>1024</v>
      </c>
      <c r="B31" s="16" t="s">
        <v>13</v>
      </c>
      <c r="C31" s="17" t="s">
        <v>37</v>
      </c>
      <c r="D31" s="18">
        <v>159.91999999999999</v>
      </c>
    </row>
    <row r="32" spans="1:4" ht="25.5">
      <c r="A32" s="16">
        <v>1025</v>
      </c>
      <c r="B32" s="16" t="s">
        <v>17</v>
      </c>
      <c r="C32" s="17" t="s">
        <v>38</v>
      </c>
      <c r="D32" s="18">
        <v>54.54</v>
      </c>
    </row>
    <row r="33" spans="1:4" ht="25.5">
      <c r="A33" s="16">
        <v>1026</v>
      </c>
      <c r="B33" s="16" t="s">
        <v>17</v>
      </c>
      <c r="C33" s="17" t="s">
        <v>39</v>
      </c>
      <c r="D33" s="18">
        <v>74.61</v>
      </c>
    </row>
    <row r="34" spans="1:4" ht="25.5">
      <c r="A34" s="16">
        <v>1027</v>
      </c>
      <c r="B34" s="16" t="s">
        <v>17</v>
      </c>
      <c r="C34" s="17" t="s">
        <v>40</v>
      </c>
      <c r="D34" s="18">
        <v>66.89</v>
      </c>
    </row>
    <row r="35" spans="1:4" ht="25.5">
      <c r="A35" s="16">
        <v>1028</v>
      </c>
      <c r="B35" s="16" t="s">
        <v>11</v>
      </c>
      <c r="C35" s="17" t="s">
        <v>41</v>
      </c>
      <c r="D35" s="18">
        <v>92.32</v>
      </c>
    </row>
    <row r="36" spans="1:4" ht="25.5">
      <c r="A36" s="16">
        <v>1029</v>
      </c>
      <c r="B36" s="16" t="s">
        <v>17</v>
      </c>
      <c r="C36" s="17" t="s">
        <v>42</v>
      </c>
      <c r="D36" s="18">
        <v>53.05</v>
      </c>
    </row>
    <row r="37" spans="1:4" ht="25.5">
      <c r="A37" s="16">
        <v>1030</v>
      </c>
      <c r="B37" s="16" t="s">
        <v>11</v>
      </c>
      <c r="C37" s="17" t="s">
        <v>43</v>
      </c>
      <c r="D37" s="18">
        <v>159.94</v>
      </c>
    </row>
    <row r="38" spans="1:4" ht="25.5">
      <c r="A38" s="16">
        <v>1031</v>
      </c>
      <c r="B38" s="16" t="s">
        <v>17</v>
      </c>
      <c r="C38" s="17" t="s">
        <v>44</v>
      </c>
      <c r="D38" s="18">
        <v>71.59</v>
      </c>
    </row>
    <row r="39" spans="1:4" ht="25.5">
      <c r="A39" s="16">
        <v>1032</v>
      </c>
      <c r="B39" s="16" t="s">
        <v>11</v>
      </c>
      <c r="C39" s="17" t="s">
        <v>45</v>
      </c>
      <c r="D39" s="18">
        <v>79.819999999999993</v>
      </c>
    </row>
    <row r="40" spans="1:4" ht="25.5">
      <c r="A40" s="16">
        <v>1033</v>
      </c>
      <c r="B40" s="16" t="s">
        <v>17</v>
      </c>
      <c r="C40" s="17" t="s">
        <v>46</v>
      </c>
      <c r="D40" s="18">
        <v>41.62</v>
      </c>
    </row>
    <row r="41" spans="1:4" ht="38.25">
      <c r="A41" s="16">
        <v>1034</v>
      </c>
      <c r="B41" s="16" t="s">
        <v>17</v>
      </c>
      <c r="C41" s="17" t="s">
        <v>47</v>
      </c>
      <c r="D41" s="18">
        <v>69.459999999999994</v>
      </c>
    </row>
    <row r="42" spans="1:4" ht="25.5">
      <c r="A42" s="16">
        <v>1035</v>
      </c>
      <c r="B42" s="16" t="s">
        <v>11</v>
      </c>
      <c r="C42" s="17" t="s">
        <v>48</v>
      </c>
      <c r="D42" s="18">
        <v>175.94</v>
      </c>
    </row>
    <row r="43" spans="1:4" ht="25.5">
      <c r="A43" s="16">
        <v>1036</v>
      </c>
      <c r="B43" s="16" t="s">
        <v>17</v>
      </c>
      <c r="C43" s="17" t="s">
        <v>49</v>
      </c>
      <c r="D43" s="18">
        <v>70.19</v>
      </c>
    </row>
    <row r="44" spans="1:4" ht="25.5">
      <c r="A44" s="16">
        <v>1037</v>
      </c>
      <c r="B44" s="16" t="s">
        <v>17</v>
      </c>
      <c r="C44" s="17" t="s">
        <v>50</v>
      </c>
      <c r="D44" s="18">
        <v>77.040000000000006</v>
      </c>
    </row>
    <row r="45" spans="1:4" ht="25.5">
      <c r="A45" s="16">
        <v>1038</v>
      </c>
      <c r="B45" s="16" t="s">
        <v>17</v>
      </c>
      <c r="C45" s="17" t="s">
        <v>51</v>
      </c>
      <c r="D45" s="18">
        <v>77.03</v>
      </c>
    </row>
    <row r="46" spans="1:4" ht="25.5">
      <c r="A46" s="16">
        <v>1039</v>
      </c>
      <c r="B46" s="16" t="s">
        <v>17</v>
      </c>
      <c r="C46" s="17" t="s">
        <v>52</v>
      </c>
      <c r="D46" s="18">
        <v>39.42</v>
      </c>
    </row>
    <row r="47" spans="1:4" ht="25.5">
      <c r="A47" s="16">
        <v>1040</v>
      </c>
      <c r="B47" s="16" t="s">
        <v>17</v>
      </c>
      <c r="C47" s="17" t="s">
        <v>53</v>
      </c>
      <c r="D47" s="18">
        <v>79.75</v>
      </c>
    </row>
    <row r="48" spans="1:4" ht="25.5">
      <c r="A48" s="16">
        <v>1041</v>
      </c>
      <c r="B48" s="16" t="s">
        <v>13</v>
      </c>
      <c r="C48" s="17" t="s">
        <v>54</v>
      </c>
      <c r="D48" s="18">
        <v>459.31</v>
      </c>
    </row>
    <row r="49" spans="1:4">
      <c r="A49" s="16">
        <v>1042</v>
      </c>
      <c r="B49" s="16" t="s">
        <v>13</v>
      </c>
      <c r="C49" s="17" t="s">
        <v>55</v>
      </c>
      <c r="D49" s="18">
        <v>340.06</v>
      </c>
    </row>
    <row r="50" spans="1:4" ht="25.5">
      <c r="A50" s="16">
        <v>1043</v>
      </c>
      <c r="B50" s="16" t="s">
        <v>13</v>
      </c>
      <c r="C50" s="17" t="s">
        <v>56</v>
      </c>
      <c r="D50" s="18">
        <v>340.06</v>
      </c>
    </row>
    <row r="51" spans="1:4">
      <c r="A51" s="16">
        <v>1044</v>
      </c>
      <c r="B51" s="16" t="s">
        <v>13</v>
      </c>
      <c r="C51" s="17" t="s">
        <v>57</v>
      </c>
      <c r="D51" s="18">
        <v>119.73</v>
      </c>
    </row>
    <row r="52" spans="1:4" ht="25.5">
      <c r="A52" s="16">
        <v>1045</v>
      </c>
      <c r="B52" s="16" t="s">
        <v>13</v>
      </c>
      <c r="C52" s="17" t="s">
        <v>58</v>
      </c>
      <c r="D52" s="18">
        <v>278.38</v>
      </c>
    </row>
    <row r="53" spans="1:4" ht="25.5">
      <c r="A53" s="16">
        <v>1046</v>
      </c>
      <c r="B53" s="16" t="s">
        <v>13</v>
      </c>
      <c r="C53" s="17" t="s">
        <v>59</v>
      </c>
      <c r="D53" s="18">
        <v>278.35000000000002</v>
      </c>
    </row>
    <row r="54" spans="1:4">
      <c r="A54" s="16">
        <v>1047</v>
      </c>
      <c r="B54" s="16" t="s">
        <v>13</v>
      </c>
      <c r="C54" s="17" t="s">
        <v>60</v>
      </c>
      <c r="D54" s="18">
        <v>240.16</v>
      </c>
    </row>
    <row r="55" spans="1:4" ht="25.5">
      <c r="A55" s="16">
        <v>1048</v>
      </c>
      <c r="B55" s="16" t="s">
        <v>13</v>
      </c>
      <c r="C55" s="17" t="s">
        <v>61</v>
      </c>
      <c r="D55" s="18">
        <v>495.88</v>
      </c>
    </row>
    <row r="56" spans="1:4" ht="25.5">
      <c r="A56" s="16">
        <v>1049</v>
      </c>
      <c r="B56" s="16" t="s">
        <v>13</v>
      </c>
      <c r="C56" s="17" t="s">
        <v>62</v>
      </c>
      <c r="D56" s="18">
        <v>240.12</v>
      </c>
    </row>
    <row r="57" spans="1:4" ht="25.5">
      <c r="A57" s="16">
        <v>1050</v>
      </c>
      <c r="B57" s="16" t="s">
        <v>13</v>
      </c>
      <c r="C57" s="17" t="s">
        <v>63</v>
      </c>
      <c r="D57" s="18">
        <v>239.52</v>
      </c>
    </row>
    <row r="58" spans="1:4" ht="25.5">
      <c r="A58" s="16">
        <v>1051</v>
      </c>
      <c r="B58" s="16" t="s">
        <v>17</v>
      </c>
      <c r="C58" s="17" t="s">
        <v>64</v>
      </c>
      <c r="D58" s="18">
        <v>60.11</v>
      </c>
    </row>
    <row r="59" spans="1:4" ht="25.5">
      <c r="A59" s="16">
        <v>1052</v>
      </c>
      <c r="B59" s="16" t="s">
        <v>17</v>
      </c>
      <c r="C59" s="17" t="s">
        <v>65</v>
      </c>
      <c r="D59" s="18">
        <v>74.95</v>
      </c>
    </row>
    <row r="60" spans="1:4" ht="25.5">
      <c r="A60" s="16">
        <v>1053</v>
      </c>
      <c r="B60" s="16" t="s">
        <v>11</v>
      </c>
      <c r="C60" s="17" t="s">
        <v>66</v>
      </c>
      <c r="D60" s="18">
        <v>72.25</v>
      </c>
    </row>
    <row r="61" spans="1:4" ht="25.5">
      <c r="A61" s="16">
        <v>1054</v>
      </c>
      <c r="B61" s="16" t="s">
        <v>11</v>
      </c>
      <c r="C61" s="17" t="s">
        <v>67</v>
      </c>
      <c r="D61" s="18">
        <v>231.21</v>
      </c>
    </row>
    <row r="62" spans="1:4" ht="25.5">
      <c r="A62" s="16">
        <v>1055</v>
      </c>
      <c r="B62" s="16" t="s">
        <v>17</v>
      </c>
      <c r="C62" s="17" t="s">
        <v>68</v>
      </c>
      <c r="D62" s="18">
        <v>25.73</v>
      </c>
    </row>
    <row r="63" spans="1:4" ht="25.5">
      <c r="A63" s="16">
        <v>1056</v>
      </c>
      <c r="B63" s="16" t="s">
        <v>17</v>
      </c>
      <c r="C63" s="17" t="s">
        <v>69</v>
      </c>
      <c r="D63" s="18">
        <v>46.05</v>
      </c>
    </row>
    <row r="64" spans="1:4">
      <c r="A64" s="16">
        <v>1057</v>
      </c>
      <c r="B64" s="16" t="s">
        <v>11</v>
      </c>
      <c r="C64" s="17" t="s">
        <v>70</v>
      </c>
      <c r="D64" s="18">
        <v>120.24</v>
      </c>
    </row>
    <row r="65" spans="1:4" ht="38.25">
      <c r="A65" s="16">
        <v>1058</v>
      </c>
      <c r="B65" s="16" t="s">
        <v>17</v>
      </c>
      <c r="C65" s="17" t="s">
        <v>71</v>
      </c>
      <c r="D65" s="18">
        <v>60.24</v>
      </c>
    </row>
    <row r="66" spans="1:4" ht="25.5">
      <c r="A66" s="16">
        <v>1059</v>
      </c>
      <c r="B66" s="16" t="s">
        <v>17</v>
      </c>
      <c r="C66" s="17" t="s">
        <v>72</v>
      </c>
      <c r="D66" s="18">
        <v>50.24</v>
      </c>
    </row>
    <row r="67" spans="1:4" ht="25.5">
      <c r="A67" s="16">
        <v>1060</v>
      </c>
      <c r="B67" s="16" t="s">
        <v>17</v>
      </c>
      <c r="C67" s="17" t="s">
        <v>73</v>
      </c>
      <c r="D67" s="18">
        <v>50.03</v>
      </c>
    </row>
    <row r="68" spans="1:4" ht="25.5">
      <c r="A68" s="16">
        <v>1061</v>
      </c>
      <c r="B68" s="16" t="s">
        <v>17</v>
      </c>
      <c r="C68" s="17" t="s">
        <v>74</v>
      </c>
      <c r="D68" s="18">
        <v>50.03</v>
      </c>
    </row>
    <row r="69" spans="1:4" ht="25.5">
      <c r="A69" s="16">
        <v>1062</v>
      </c>
      <c r="B69" s="16" t="s">
        <v>17</v>
      </c>
      <c r="C69" s="17" t="s">
        <v>75</v>
      </c>
      <c r="D69" s="18">
        <v>39.880000000000003</v>
      </c>
    </row>
    <row r="70" spans="1:4" ht="25.5">
      <c r="A70" s="16">
        <v>1063</v>
      </c>
      <c r="B70" s="16" t="s">
        <v>11</v>
      </c>
      <c r="C70" s="17" t="s">
        <v>76</v>
      </c>
      <c r="D70" s="18">
        <v>179.1</v>
      </c>
    </row>
    <row r="71" spans="1:4" ht="25.5">
      <c r="A71" s="16">
        <v>1064</v>
      </c>
      <c r="B71" s="16" t="s">
        <v>17</v>
      </c>
      <c r="C71" s="17" t="s">
        <v>77</v>
      </c>
      <c r="D71" s="18">
        <v>46.9</v>
      </c>
    </row>
    <row r="72" spans="1:4" ht="25.5">
      <c r="A72" s="16">
        <v>1065</v>
      </c>
      <c r="B72" s="16" t="s">
        <v>13</v>
      </c>
      <c r="C72" s="17" t="s">
        <v>78</v>
      </c>
      <c r="D72" s="18">
        <v>39.270000000000003</v>
      </c>
    </row>
    <row r="73" spans="1:4">
      <c r="A73" s="16">
        <v>1066</v>
      </c>
      <c r="B73" s="16" t="s">
        <v>13</v>
      </c>
      <c r="C73" s="17" t="s">
        <v>79</v>
      </c>
      <c r="D73" s="18">
        <v>539.95000000000005</v>
      </c>
    </row>
    <row r="74" spans="1:4">
      <c r="A74" s="16">
        <v>1067</v>
      </c>
      <c r="B74" s="16" t="s">
        <v>13</v>
      </c>
      <c r="C74" s="17" t="s">
        <v>80</v>
      </c>
      <c r="D74" s="18">
        <v>718.13</v>
      </c>
    </row>
    <row r="75" spans="1:4">
      <c r="A75" s="16">
        <v>1068</v>
      </c>
      <c r="B75" s="16" t="s">
        <v>13</v>
      </c>
      <c r="C75" s="17" t="s">
        <v>81</v>
      </c>
      <c r="D75" s="18">
        <v>775.95</v>
      </c>
    </row>
    <row r="76" spans="1:4" ht="25.5">
      <c r="A76" s="16">
        <v>1069</v>
      </c>
      <c r="B76" s="16" t="s">
        <v>13</v>
      </c>
      <c r="C76" s="17" t="s">
        <v>82</v>
      </c>
      <c r="D76" s="18">
        <v>136.35</v>
      </c>
    </row>
    <row r="77" spans="1:4" ht="38.25">
      <c r="A77" s="16">
        <v>1070</v>
      </c>
      <c r="B77" s="16" t="s">
        <v>13</v>
      </c>
      <c r="C77" s="17" t="s">
        <v>83</v>
      </c>
      <c r="D77" s="18">
        <v>529.39</v>
      </c>
    </row>
    <row r="78" spans="1:4" ht="25.5">
      <c r="A78" s="16">
        <v>1071</v>
      </c>
      <c r="B78" s="16" t="s">
        <v>13</v>
      </c>
      <c r="C78" s="17" t="s">
        <v>84</v>
      </c>
      <c r="D78" s="18">
        <v>199.87</v>
      </c>
    </row>
    <row r="79" spans="1:4" ht="25.5">
      <c r="A79" s="16">
        <v>1072</v>
      </c>
      <c r="B79" s="16" t="s">
        <v>11</v>
      </c>
      <c r="C79" s="17" t="s">
        <v>85</v>
      </c>
      <c r="D79" s="18">
        <v>119.78</v>
      </c>
    </row>
    <row r="80" spans="1:4">
      <c r="A80" s="16">
        <v>1073</v>
      </c>
      <c r="B80" s="16" t="s">
        <v>13</v>
      </c>
      <c r="C80" s="17" t="s">
        <v>86</v>
      </c>
      <c r="D80" s="18">
        <v>229.32</v>
      </c>
    </row>
    <row r="81" spans="1:4" ht="25.5">
      <c r="A81" s="16">
        <v>1074</v>
      </c>
      <c r="B81" s="16" t="s">
        <v>13</v>
      </c>
      <c r="C81" s="17" t="s">
        <v>87</v>
      </c>
      <c r="D81" s="18">
        <v>109.71</v>
      </c>
    </row>
    <row r="82" spans="1:4" ht="25.5">
      <c r="A82" s="16">
        <v>1075</v>
      </c>
      <c r="B82" s="16" t="s">
        <v>13</v>
      </c>
      <c r="C82" s="17" t="s">
        <v>88</v>
      </c>
      <c r="D82" s="18">
        <v>169.92</v>
      </c>
    </row>
    <row r="83" spans="1:4" ht="25.5">
      <c r="A83" s="16">
        <v>1076</v>
      </c>
      <c r="B83" s="16" t="s">
        <v>17</v>
      </c>
      <c r="C83" s="17" t="s">
        <v>89</v>
      </c>
      <c r="D83" s="18">
        <v>76.290000000000006</v>
      </c>
    </row>
    <row r="84" spans="1:4" ht="25.5">
      <c r="A84" s="16">
        <v>1077</v>
      </c>
      <c r="B84" s="16" t="s">
        <v>11</v>
      </c>
      <c r="C84" s="17" t="s">
        <v>90</v>
      </c>
      <c r="D84" s="18">
        <v>76.319999999999993</v>
      </c>
    </row>
    <row r="85" spans="1:4" ht="38.25">
      <c r="A85" s="16">
        <v>1078</v>
      </c>
      <c r="B85" s="16" t="s">
        <v>11</v>
      </c>
      <c r="C85" s="17" t="s">
        <v>91</v>
      </c>
      <c r="D85" s="18">
        <v>169.25</v>
      </c>
    </row>
    <row r="86" spans="1:4" ht="38.25">
      <c r="A86" s="16">
        <v>1079</v>
      </c>
      <c r="B86" s="16" t="s">
        <v>11</v>
      </c>
      <c r="C86" s="17" t="s">
        <v>92</v>
      </c>
      <c r="D86" s="18">
        <v>159.25</v>
      </c>
    </row>
    <row r="87" spans="1:4" ht="38.25">
      <c r="A87" s="16">
        <v>1080</v>
      </c>
      <c r="B87" s="16" t="s">
        <v>11</v>
      </c>
      <c r="C87" s="17" t="s">
        <v>93</v>
      </c>
      <c r="D87" s="18">
        <v>199.24</v>
      </c>
    </row>
    <row r="88" spans="1:4">
      <c r="A88" s="16">
        <v>1081</v>
      </c>
      <c r="B88" s="16" t="s">
        <v>11</v>
      </c>
      <c r="C88" s="17" t="s">
        <v>94</v>
      </c>
      <c r="D88" s="18">
        <v>99.92</v>
      </c>
    </row>
    <row r="89" spans="1:4" ht="38.25">
      <c r="A89" s="16">
        <v>1082</v>
      </c>
      <c r="B89" s="16" t="s">
        <v>13</v>
      </c>
      <c r="C89" s="17" t="s">
        <v>95</v>
      </c>
      <c r="D89" s="18">
        <v>180.14</v>
      </c>
    </row>
    <row r="90" spans="1:4" ht="25.5">
      <c r="A90" s="16">
        <v>1083</v>
      </c>
      <c r="B90" s="16" t="s">
        <v>13</v>
      </c>
      <c r="C90" s="17" t="s">
        <v>96</v>
      </c>
      <c r="D90" s="18">
        <v>260.22000000000003</v>
      </c>
    </row>
    <row r="91" spans="1:4" ht="25.5">
      <c r="A91" s="16">
        <v>1084</v>
      </c>
      <c r="B91" s="16" t="s">
        <v>11</v>
      </c>
      <c r="C91" s="17" t="s">
        <v>97</v>
      </c>
      <c r="D91" s="18">
        <v>169.84</v>
      </c>
    </row>
    <row r="92" spans="1:4" ht="25.5">
      <c r="A92" s="16">
        <v>1085</v>
      </c>
      <c r="B92" s="16" t="s">
        <v>11</v>
      </c>
      <c r="C92" s="17" t="s">
        <v>98</v>
      </c>
      <c r="D92" s="18">
        <v>75.66</v>
      </c>
    </row>
    <row r="93" spans="1:4" ht="38.25">
      <c r="A93" s="16">
        <v>1086</v>
      </c>
      <c r="B93" s="16" t="s">
        <v>13</v>
      </c>
      <c r="C93" s="17" t="s">
        <v>99</v>
      </c>
      <c r="D93" s="18">
        <v>139</v>
      </c>
    </row>
    <row r="94" spans="1:4" ht="25.5">
      <c r="A94" s="16">
        <v>1087</v>
      </c>
      <c r="B94" s="16" t="s">
        <v>17</v>
      </c>
      <c r="C94" s="17" t="s">
        <v>100</v>
      </c>
      <c r="D94" s="18">
        <v>37.450000000000003</v>
      </c>
    </row>
    <row r="95" spans="1:4" ht="25.5">
      <c r="A95" s="16">
        <v>1088</v>
      </c>
      <c r="B95" s="16" t="s">
        <v>11</v>
      </c>
      <c r="C95" s="17" t="s">
        <v>101</v>
      </c>
      <c r="D95" s="18">
        <v>79.22</v>
      </c>
    </row>
    <row r="96" spans="1:4" ht="25.5">
      <c r="A96" s="16">
        <v>1089</v>
      </c>
      <c r="B96" s="16" t="s">
        <v>11</v>
      </c>
      <c r="C96" s="17" t="s">
        <v>102</v>
      </c>
      <c r="D96" s="18">
        <v>79.22</v>
      </c>
    </row>
    <row r="97" spans="1:4" ht="25.5">
      <c r="A97" s="16">
        <v>1090</v>
      </c>
      <c r="B97" s="16" t="s">
        <v>17</v>
      </c>
      <c r="C97" s="17" t="s">
        <v>103</v>
      </c>
      <c r="D97" s="18">
        <v>77.05</v>
      </c>
    </row>
    <row r="98" spans="1:4" ht="25.5">
      <c r="A98" s="16">
        <v>1091</v>
      </c>
      <c r="B98" s="16" t="s">
        <v>13</v>
      </c>
      <c r="C98" s="17" t="s">
        <v>104</v>
      </c>
      <c r="D98" s="18">
        <v>277.13</v>
      </c>
    </row>
    <row r="99" spans="1:4" ht="25.5">
      <c r="A99" s="16">
        <v>1092</v>
      </c>
      <c r="B99" s="16" t="s">
        <v>11</v>
      </c>
      <c r="C99" s="17" t="s">
        <v>105</v>
      </c>
      <c r="D99" s="18">
        <v>146.97</v>
      </c>
    </row>
    <row r="100" spans="1:4" ht="25.5">
      <c r="A100" s="16">
        <v>1093</v>
      </c>
      <c r="B100" s="16" t="s">
        <v>11</v>
      </c>
      <c r="C100" s="17" t="s">
        <v>106</v>
      </c>
      <c r="D100" s="18">
        <v>154.25</v>
      </c>
    </row>
    <row r="101" spans="1:4" ht="25.5">
      <c r="A101" s="16">
        <v>1094</v>
      </c>
      <c r="B101" s="16" t="s">
        <v>11</v>
      </c>
      <c r="C101" s="17" t="s">
        <v>107</v>
      </c>
      <c r="D101" s="18">
        <v>120.1</v>
      </c>
    </row>
    <row r="102" spans="1:4" ht="25.5">
      <c r="A102" s="16">
        <v>1095</v>
      </c>
      <c r="B102" s="16" t="s">
        <v>11</v>
      </c>
      <c r="C102" s="17" t="s">
        <v>108</v>
      </c>
      <c r="D102" s="18">
        <v>73.09</v>
      </c>
    </row>
    <row r="103" spans="1:4">
      <c r="A103" s="16">
        <v>1096</v>
      </c>
      <c r="B103" s="16" t="s">
        <v>11</v>
      </c>
      <c r="C103" s="17" t="s">
        <v>109</v>
      </c>
      <c r="D103" s="18">
        <v>109.18</v>
      </c>
    </row>
    <row r="104" spans="1:4" ht="25.5">
      <c r="A104" s="16">
        <v>1097</v>
      </c>
      <c r="B104" s="16" t="s">
        <v>11</v>
      </c>
      <c r="C104" s="17" t="s">
        <v>110</v>
      </c>
      <c r="D104" s="18">
        <v>130.21</v>
      </c>
    </row>
    <row r="105" spans="1:4" ht="25.5">
      <c r="A105" s="16">
        <v>1098</v>
      </c>
      <c r="B105" s="16" t="s">
        <v>11</v>
      </c>
      <c r="C105" s="17" t="s">
        <v>111</v>
      </c>
      <c r="D105" s="18">
        <v>130.21</v>
      </c>
    </row>
    <row r="106" spans="1:4" ht="38.25">
      <c r="A106" s="16">
        <v>1099</v>
      </c>
      <c r="B106" s="16" t="s">
        <v>17</v>
      </c>
      <c r="C106" s="17" t="s">
        <v>112</v>
      </c>
      <c r="D106" s="18">
        <v>55.83</v>
      </c>
    </row>
    <row r="107" spans="1:4" ht="25.5">
      <c r="A107" s="16">
        <v>1100</v>
      </c>
      <c r="B107" s="16" t="s">
        <v>11</v>
      </c>
      <c r="C107" s="17" t="s">
        <v>113</v>
      </c>
      <c r="D107" s="18">
        <v>99.67</v>
      </c>
    </row>
    <row r="108" spans="1:4" ht="25.5">
      <c r="A108" s="16">
        <v>1111</v>
      </c>
      <c r="B108" s="16" t="s">
        <v>17</v>
      </c>
      <c r="C108" s="17" t="s">
        <v>114</v>
      </c>
      <c r="D108" s="18">
        <v>57.39</v>
      </c>
    </row>
    <row r="109" spans="1:4" ht="38.25">
      <c r="A109" s="16">
        <v>1112</v>
      </c>
      <c r="B109" s="16" t="s">
        <v>11</v>
      </c>
      <c r="C109" s="17" t="s">
        <v>115</v>
      </c>
      <c r="D109" s="18">
        <v>89.71</v>
      </c>
    </row>
    <row r="110" spans="1:4" ht="25.5">
      <c r="A110" s="16">
        <v>1113</v>
      </c>
      <c r="B110" s="16" t="s">
        <v>17</v>
      </c>
      <c r="C110" s="17" t="s">
        <v>116</v>
      </c>
      <c r="D110" s="18">
        <v>79.7</v>
      </c>
    </row>
    <row r="111" spans="1:4" ht="25.5">
      <c r="A111" s="16">
        <v>1114</v>
      </c>
      <c r="B111" s="16" t="s">
        <v>17</v>
      </c>
      <c r="C111" s="17" t="s">
        <v>117</v>
      </c>
      <c r="D111" s="18">
        <v>46.24</v>
      </c>
    </row>
    <row r="112" spans="1:4" ht="25.5">
      <c r="A112" s="16">
        <v>1115</v>
      </c>
      <c r="B112" s="16" t="s">
        <v>17</v>
      </c>
      <c r="C112" s="17" t="s">
        <v>118</v>
      </c>
      <c r="D112" s="18">
        <v>79.56</v>
      </c>
    </row>
    <row r="113" spans="1:4" ht="25.5">
      <c r="A113" s="16">
        <v>1116</v>
      </c>
      <c r="B113" s="16" t="s">
        <v>17</v>
      </c>
      <c r="C113" s="17" t="s">
        <v>119</v>
      </c>
      <c r="D113" s="18">
        <v>69.819999999999993</v>
      </c>
    </row>
    <row r="114" spans="1:4" ht="25.5">
      <c r="A114" s="16">
        <v>1117</v>
      </c>
      <c r="B114" s="16" t="s">
        <v>11</v>
      </c>
      <c r="C114" s="17" t="s">
        <v>120</v>
      </c>
      <c r="D114" s="18">
        <v>69.69</v>
      </c>
    </row>
    <row r="115" spans="1:4" ht="25.5">
      <c r="A115" s="16">
        <v>1118</v>
      </c>
      <c r="B115" s="16" t="s">
        <v>17</v>
      </c>
      <c r="C115" s="17" t="s">
        <v>121</v>
      </c>
      <c r="D115" s="18">
        <v>80.239999999999995</v>
      </c>
    </row>
    <row r="116" spans="1:4" ht="38.25">
      <c r="A116" s="16">
        <v>1119</v>
      </c>
      <c r="B116" s="16" t="s">
        <v>17</v>
      </c>
      <c r="C116" s="17" t="s">
        <v>122</v>
      </c>
      <c r="D116" s="18">
        <v>50.24</v>
      </c>
    </row>
    <row r="117" spans="1:4">
      <c r="A117" s="16">
        <v>1120</v>
      </c>
      <c r="B117" s="16" t="s">
        <v>13</v>
      </c>
      <c r="C117" s="17" t="s">
        <v>123</v>
      </c>
      <c r="D117" s="18">
        <v>369.19</v>
      </c>
    </row>
    <row r="118" spans="1:4" ht="25.5">
      <c r="A118" s="16">
        <v>1121</v>
      </c>
      <c r="B118" s="16" t="s">
        <v>13</v>
      </c>
      <c r="C118" s="17" t="s">
        <v>124</v>
      </c>
      <c r="D118" s="18">
        <v>146.4</v>
      </c>
    </row>
    <row r="119" spans="1:4" ht="25.5">
      <c r="A119" s="16">
        <v>1122</v>
      </c>
      <c r="B119" s="16" t="s">
        <v>13</v>
      </c>
      <c r="C119" s="17" t="s">
        <v>125</v>
      </c>
      <c r="D119" s="18">
        <v>220.14</v>
      </c>
    </row>
    <row r="120" spans="1:4">
      <c r="C120" s="17"/>
      <c r="D120" s="18"/>
    </row>
    <row r="121" spans="1:4">
      <c r="C121" s="17"/>
      <c r="D121" s="18"/>
    </row>
    <row r="122" spans="1:4">
      <c r="C122" s="17"/>
      <c r="D122" s="18"/>
    </row>
    <row r="123" spans="1:4">
      <c r="C123" s="17"/>
      <c r="D123" s="18"/>
    </row>
    <row r="124" spans="1:4">
      <c r="C124" s="17"/>
      <c r="D124" s="18"/>
    </row>
    <row r="125" spans="1:4">
      <c r="C125" s="17"/>
      <c r="D125" s="18"/>
    </row>
    <row r="126" spans="1:4">
      <c r="C126" s="17"/>
      <c r="D126" s="18"/>
    </row>
    <row r="127" spans="1:4">
      <c r="C127" s="17"/>
      <c r="D127" s="18"/>
    </row>
    <row r="128" spans="1:4">
      <c r="C128" s="17"/>
      <c r="D128" s="18"/>
    </row>
    <row r="129" spans="3:4">
      <c r="C129" s="17"/>
      <c r="D129" s="18"/>
    </row>
  </sheetData>
  <phoneticPr fontId="0" type="noConversion"/>
  <pageMargins left="0.75" right="0.75" top="1" bottom="1" header="0.5" footer="0.5"/>
  <pageSetup orientation="portrait" verticalDpi="2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4:C7"/>
  <sheetViews>
    <sheetView tabSelected="1" workbookViewId="0">
      <selection activeCell="B8" sqref="B8"/>
    </sheetView>
  </sheetViews>
  <sheetFormatPr defaultRowHeight="12.75"/>
  <cols>
    <col min="1" max="1" width="12.7109375" bestFit="1" customWidth="1"/>
  </cols>
  <sheetData>
    <row r="4" spans="1:3" ht="25.5">
      <c r="A4" s="21" t="s">
        <v>126</v>
      </c>
      <c r="B4" s="22" t="s">
        <v>127</v>
      </c>
      <c r="C4" s="22" t="s">
        <v>130</v>
      </c>
    </row>
    <row r="5" spans="1:3">
      <c r="A5" s="23" t="s">
        <v>17</v>
      </c>
      <c r="B5" s="24">
        <f>AVERAGEIF(ProductPrice[Column1],"56K Desktop",ProductPrice[Price])</f>
        <v>61</v>
      </c>
      <c r="C5" s="25">
        <f>COUNTIF(ProductPrice[Column1],"56K Desktop")</f>
        <v>38</v>
      </c>
    </row>
    <row r="6" spans="1:3">
      <c r="A6" s="23" t="s">
        <v>13</v>
      </c>
      <c r="B6" s="24">
        <f>AVERAGEIF(ProductPrice[Column1],"ISDN/DSL",ProductPrice[Price])</f>
        <v>319.97926829268295</v>
      </c>
      <c r="C6" s="25">
        <f>COUNTIF(ProductPrice[Column1],"ISDN/DSL")</f>
        <v>41</v>
      </c>
    </row>
    <row r="7" spans="1:3">
      <c r="A7" s="23" t="s">
        <v>11</v>
      </c>
      <c r="B7" s="24">
        <f>AVERAGEIF(ProductPrice[Column1],"Modem Card",ProductPrice[Price])</f>
        <v>122.32545454545453</v>
      </c>
      <c r="C7" s="25">
        <f>COUNTIF(ProductPrice[Column1],"Modem Card")</f>
        <v>33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129"/>
  <sheetViews>
    <sheetView workbookViewId="0">
      <selection activeCell="B4" sqref="B4"/>
    </sheetView>
  </sheetViews>
  <sheetFormatPr defaultColWidth="8.5703125" defaultRowHeight="12.75"/>
  <cols>
    <col min="1" max="1" width="9.140625" style="16" customWidth="1"/>
    <col min="2" max="2" width="14.7109375" style="16" bestFit="1" customWidth="1"/>
    <col min="3" max="3" width="39.7109375" style="16" customWidth="1"/>
    <col min="4" max="4" width="9" style="16" bestFit="1" customWidth="1"/>
    <col min="5" max="5" width="8.5703125" style="16" customWidth="1"/>
    <col min="6" max="16384" width="8.5703125" style="16"/>
  </cols>
  <sheetData>
    <row r="1" spans="1:4" ht="13.5" thickBot="1">
      <c r="A1" s="34" t="s">
        <v>8</v>
      </c>
      <c r="B1" s="34" t="s">
        <v>139</v>
      </c>
      <c r="C1" s="34" t="s">
        <v>9</v>
      </c>
      <c r="D1" s="35" t="s">
        <v>10</v>
      </c>
    </row>
    <row r="2" spans="1:4" ht="13.5" thickTop="1">
      <c r="B2" s="16" t="str">
        <f>"=56K Desktop"</f>
        <v>=56K Desktop</v>
      </c>
      <c r="D2" s="16" t="s">
        <v>140</v>
      </c>
    </row>
    <row r="3" spans="1:4">
      <c r="B3" s="16" t="str">
        <f>"=Modem Card"</f>
        <v>=Modem Card</v>
      </c>
      <c r="D3" s="16" t="s">
        <v>141</v>
      </c>
    </row>
    <row r="7" spans="1:4">
      <c r="A7" s="15" t="s">
        <v>8</v>
      </c>
      <c r="B7" s="15" t="s">
        <v>139</v>
      </c>
      <c r="C7" s="15" t="s">
        <v>9</v>
      </c>
      <c r="D7" s="15" t="s">
        <v>10</v>
      </c>
    </row>
    <row r="8" spans="1:4">
      <c r="A8" s="16">
        <v>1001</v>
      </c>
      <c r="B8" s="16" t="s">
        <v>11</v>
      </c>
      <c r="C8" s="17" t="s">
        <v>12</v>
      </c>
      <c r="D8" s="18">
        <v>285.31</v>
      </c>
    </row>
    <row r="9" spans="1:4" ht="25.5" hidden="1">
      <c r="A9" s="16">
        <v>1002</v>
      </c>
      <c r="B9" s="16" t="s">
        <v>13</v>
      </c>
      <c r="C9" s="17" t="s">
        <v>14</v>
      </c>
      <c r="D9" s="18">
        <v>299.68</v>
      </c>
    </row>
    <row r="10" spans="1:4" ht="25.5" hidden="1">
      <c r="A10" s="16">
        <v>1003</v>
      </c>
      <c r="B10" s="16" t="s">
        <v>13</v>
      </c>
      <c r="C10" s="17" t="s">
        <v>15</v>
      </c>
      <c r="D10" s="18">
        <v>299.69</v>
      </c>
    </row>
    <row r="11" spans="1:4" ht="25.5" hidden="1">
      <c r="A11" s="16">
        <v>1004</v>
      </c>
      <c r="B11" s="16" t="s">
        <v>11</v>
      </c>
      <c r="C11" s="17" t="s">
        <v>16</v>
      </c>
      <c r="D11" s="18">
        <v>47.54</v>
      </c>
    </row>
    <row r="12" spans="1:4" hidden="1">
      <c r="A12" s="16">
        <v>1005</v>
      </c>
      <c r="B12" s="16" t="s">
        <v>17</v>
      </c>
      <c r="C12" s="17" t="s">
        <v>18</v>
      </c>
      <c r="D12" s="18">
        <v>78.83</v>
      </c>
    </row>
    <row r="13" spans="1:4" ht="25.5" hidden="1">
      <c r="A13" s="16">
        <v>1006</v>
      </c>
      <c r="B13" s="16" t="s">
        <v>17</v>
      </c>
      <c r="C13" s="17" t="s">
        <v>19</v>
      </c>
      <c r="D13" s="18">
        <v>69.16</v>
      </c>
    </row>
    <row r="14" spans="1:4" ht="25.5" hidden="1">
      <c r="A14" s="16">
        <v>1007</v>
      </c>
      <c r="B14" s="16" t="s">
        <v>17</v>
      </c>
      <c r="C14" s="17" t="s">
        <v>20</v>
      </c>
      <c r="D14" s="18">
        <v>78.83</v>
      </c>
    </row>
    <row r="15" spans="1:4" ht="25.5" hidden="1">
      <c r="A15" s="16">
        <v>1008</v>
      </c>
      <c r="B15" s="16" t="s">
        <v>11</v>
      </c>
      <c r="C15" s="17" t="s">
        <v>21</v>
      </c>
      <c r="D15" s="18">
        <v>95.95</v>
      </c>
    </row>
    <row r="16" spans="1:4" ht="25.5" hidden="1">
      <c r="A16" s="16">
        <v>1009</v>
      </c>
      <c r="B16" s="16" t="s">
        <v>11</v>
      </c>
      <c r="C16" s="17" t="s">
        <v>22</v>
      </c>
      <c r="D16" s="18">
        <v>72.56</v>
      </c>
    </row>
    <row r="17" spans="1:4" ht="25.5" hidden="1">
      <c r="A17" s="16">
        <v>1010</v>
      </c>
      <c r="B17" s="16" t="s">
        <v>17</v>
      </c>
      <c r="C17" s="17" t="s">
        <v>23</v>
      </c>
      <c r="D17" s="18">
        <v>63.51</v>
      </c>
    </row>
    <row r="18" spans="1:4" ht="25.5">
      <c r="A18" s="16">
        <v>1011</v>
      </c>
      <c r="B18" s="16" t="s">
        <v>17</v>
      </c>
      <c r="C18" s="17" t="s">
        <v>24</v>
      </c>
      <c r="D18" s="18">
        <v>38.51</v>
      </c>
    </row>
    <row r="19" spans="1:4" ht="25.5" hidden="1">
      <c r="A19" s="16">
        <v>1012</v>
      </c>
      <c r="B19" s="16" t="s">
        <v>11</v>
      </c>
      <c r="C19" s="17" t="s">
        <v>25</v>
      </c>
      <c r="D19" s="18">
        <v>73.78</v>
      </c>
    </row>
    <row r="20" spans="1:4" hidden="1">
      <c r="A20" s="16">
        <v>1013</v>
      </c>
      <c r="B20" s="16" t="s">
        <v>13</v>
      </c>
      <c r="C20" s="17" t="s">
        <v>26</v>
      </c>
      <c r="D20" s="18">
        <v>270.05</v>
      </c>
    </row>
    <row r="21" spans="1:4" ht="25.5" hidden="1">
      <c r="A21" s="16">
        <v>1014</v>
      </c>
      <c r="B21" s="16" t="s">
        <v>13</v>
      </c>
      <c r="C21" s="17" t="s">
        <v>27</v>
      </c>
      <c r="D21" s="18">
        <v>259.47000000000003</v>
      </c>
    </row>
    <row r="22" spans="1:4" ht="25.5" hidden="1">
      <c r="A22" s="16">
        <v>1015</v>
      </c>
      <c r="B22" s="16" t="s">
        <v>13</v>
      </c>
      <c r="C22" s="17" t="s">
        <v>28</v>
      </c>
      <c r="D22" s="18">
        <v>320.20999999999998</v>
      </c>
    </row>
    <row r="23" spans="1:4" ht="25.5" hidden="1">
      <c r="A23" s="16">
        <v>1016</v>
      </c>
      <c r="B23" s="16" t="s">
        <v>13</v>
      </c>
      <c r="C23" s="17" t="s">
        <v>29</v>
      </c>
      <c r="D23" s="18">
        <v>428.39</v>
      </c>
    </row>
    <row r="24" spans="1:4" hidden="1">
      <c r="A24" s="16">
        <v>1017</v>
      </c>
      <c r="B24" s="16" t="s">
        <v>13</v>
      </c>
      <c r="C24" s="17" t="s">
        <v>30</v>
      </c>
      <c r="D24" s="18">
        <v>625.30999999999995</v>
      </c>
    </row>
    <row r="25" spans="1:4" ht="25.5" hidden="1">
      <c r="A25" s="16">
        <v>1018</v>
      </c>
      <c r="B25" s="16" t="s">
        <v>13</v>
      </c>
      <c r="C25" s="17" t="s">
        <v>31</v>
      </c>
      <c r="D25" s="18">
        <v>637.85</v>
      </c>
    </row>
    <row r="26" spans="1:4" hidden="1">
      <c r="A26" s="16">
        <v>1019</v>
      </c>
      <c r="B26" s="16" t="s">
        <v>13</v>
      </c>
      <c r="C26" s="17" t="s">
        <v>32</v>
      </c>
      <c r="D26" s="18">
        <v>137.88999999999999</v>
      </c>
    </row>
    <row r="27" spans="1:4" ht="25.5" hidden="1">
      <c r="A27" s="16">
        <v>1020</v>
      </c>
      <c r="B27" s="16" t="s">
        <v>13</v>
      </c>
      <c r="C27" s="17" t="s">
        <v>33</v>
      </c>
      <c r="D27" s="18">
        <v>375.21</v>
      </c>
    </row>
    <row r="28" spans="1:4" ht="38.25" hidden="1">
      <c r="A28" s="16">
        <v>1021</v>
      </c>
      <c r="B28" s="16" t="s">
        <v>13</v>
      </c>
      <c r="C28" s="17" t="s">
        <v>34</v>
      </c>
      <c r="D28" s="18">
        <v>306.49</v>
      </c>
    </row>
    <row r="29" spans="1:4" ht="25.5" hidden="1">
      <c r="A29" s="16">
        <v>1022</v>
      </c>
      <c r="B29" s="16" t="s">
        <v>13</v>
      </c>
      <c r="C29" s="17" t="s">
        <v>35</v>
      </c>
      <c r="D29" s="18">
        <v>308.58999999999997</v>
      </c>
    </row>
    <row r="30" spans="1:4" ht="25.5" hidden="1">
      <c r="A30" s="16">
        <v>1023</v>
      </c>
      <c r="B30" s="16" t="s">
        <v>13</v>
      </c>
      <c r="C30" s="17" t="s">
        <v>36</v>
      </c>
      <c r="D30" s="18">
        <v>618.75</v>
      </c>
    </row>
    <row r="31" spans="1:4" hidden="1">
      <c r="A31" s="16">
        <v>1024</v>
      </c>
      <c r="B31" s="16" t="s">
        <v>13</v>
      </c>
      <c r="C31" s="17" t="s">
        <v>37</v>
      </c>
      <c r="D31" s="18">
        <v>159.91999999999999</v>
      </c>
    </row>
    <row r="32" spans="1:4" ht="25.5" hidden="1">
      <c r="A32" s="16">
        <v>1025</v>
      </c>
      <c r="B32" s="16" t="s">
        <v>17</v>
      </c>
      <c r="C32" s="17" t="s">
        <v>38</v>
      </c>
      <c r="D32" s="18">
        <v>54.54</v>
      </c>
    </row>
    <row r="33" spans="1:4" ht="25.5" hidden="1">
      <c r="A33" s="16">
        <v>1026</v>
      </c>
      <c r="B33" s="16" t="s">
        <v>17</v>
      </c>
      <c r="C33" s="17" t="s">
        <v>39</v>
      </c>
      <c r="D33" s="18">
        <v>74.61</v>
      </c>
    </row>
    <row r="34" spans="1:4" ht="25.5" hidden="1">
      <c r="A34" s="16">
        <v>1027</v>
      </c>
      <c r="B34" s="16" t="s">
        <v>17</v>
      </c>
      <c r="C34" s="17" t="s">
        <v>40</v>
      </c>
      <c r="D34" s="18">
        <v>66.89</v>
      </c>
    </row>
    <row r="35" spans="1:4" ht="25.5" hidden="1">
      <c r="A35" s="16">
        <v>1028</v>
      </c>
      <c r="B35" s="16" t="s">
        <v>11</v>
      </c>
      <c r="C35" s="17" t="s">
        <v>41</v>
      </c>
      <c r="D35" s="18">
        <v>92.32</v>
      </c>
    </row>
    <row r="36" spans="1:4" ht="25.5" hidden="1">
      <c r="A36" s="16">
        <v>1029</v>
      </c>
      <c r="B36" s="16" t="s">
        <v>17</v>
      </c>
      <c r="C36" s="17" t="s">
        <v>42</v>
      </c>
      <c r="D36" s="18">
        <v>53.05</v>
      </c>
    </row>
    <row r="37" spans="1:4" ht="25.5" hidden="1">
      <c r="A37" s="16">
        <v>1030</v>
      </c>
      <c r="B37" s="16" t="s">
        <v>11</v>
      </c>
      <c r="C37" s="17" t="s">
        <v>43</v>
      </c>
      <c r="D37" s="18">
        <v>159.94</v>
      </c>
    </row>
    <row r="38" spans="1:4" ht="25.5" hidden="1">
      <c r="A38" s="16">
        <v>1031</v>
      </c>
      <c r="B38" s="16" t="s">
        <v>17</v>
      </c>
      <c r="C38" s="17" t="s">
        <v>44</v>
      </c>
      <c r="D38" s="18">
        <v>71.59</v>
      </c>
    </row>
    <row r="39" spans="1:4" ht="25.5" hidden="1">
      <c r="A39" s="16">
        <v>1032</v>
      </c>
      <c r="B39" s="16" t="s">
        <v>11</v>
      </c>
      <c r="C39" s="17" t="s">
        <v>45</v>
      </c>
      <c r="D39" s="18">
        <v>79.819999999999993</v>
      </c>
    </row>
    <row r="40" spans="1:4" ht="25.5">
      <c r="A40" s="16">
        <v>1033</v>
      </c>
      <c r="B40" s="16" t="s">
        <v>17</v>
      </c>
      <c r="C40" s="17" t="s">
        <v>46</v>
      </c>
      <c r="D40" s="18">
        <v>41.62</v>
      </c>
    </row>
    <row r="41" spans="1:4" ht="38.25" hidden="1">
      <c r="A41" s="16">
        <v>1034</v>
      </c>
      <c r="B41" s="16" t="s">
        <v>17</v>
      </c>
      <c r="C41" s="17" t="s">
        <v>47</v>
      </c>
      <c r="D41" s="18">
        <v>69.459999999999994</v>
      </c>
    </row>
    <row r="42" spans="1:4" ht="25.5" hidden="1">
      <c r="A42" s="16">
        <v>1035</v>
      </c>
      <c r="B42" s="16" t="s">
        <v>11</v>
      </c>
      <c r="C42" s="17" t="s">
        <v>48</v>
      </c>
      <c r="D42" s="18">
        <v>175.94</v>
      </c>
    </row>
    <row r="43" spans="1:4" ht="25.5" hidden="1">
      <c r="A43" s="16">
        <v>1036</v>
      </c>
      <c r="B43" s="16" t="s">
        <v>17</v>
      </c>
      <c r="C43" s="17" t="s">
        <v>49</v>
      </c>
      <c r="D43" s="18">
        <v>70.19</v>
      </c>
    </row>
    <row r="44" spans="1:4" ht="25.5" hidden="1">
      <c r="A44" s="16">
        <v>1037</v>
      </c>
      <c r="B44" s="16" t="s">
        <v>17</v>
      </c>
      <c r="C44" s="17" t="s">
        <v>50</v>
      </c>
      <c r="D44" s="18">
        <v>77.040000000000006</v>
      </c>
    </row>
    <row r="45" spans="1:4" ht="25.5" hidden="1">
      <c r="A45" s="16">
        <v>1038</v>
      </c>
      <c r="B45" s="16" t="s">
        <v>17</v>
      </c>
      <c r="C45" s="17" t="s">
        <v>51</v>
      </c>
      <c r="D45" s="18">
        <v>77.03</v>
      </c>
    </row>
    <row r="46" spans="1:4" ht="25.5">
      <c r="A46" s="16">
        <v>1039</v>
      </c>
      <c r="B46" s="16" t="s">
        <v>17</v>
      </c>
      <c r="C46" s="17" t="s">
        <v>52</v>
      </c>
      <c r="D46" s="18">
        <v>39.42</v>
      </c>
    </row>
    <row r="47" spans="1:4" ht="25.5" hidden="1">
      <c r="A47" s="16">
        <v>1040</v>
      </c>
      <c r="B47" s="16" t="s">
        <v>17</v>
      </c>
      <c r="C47" s="17" t="s">
        <v>53</v>
      </c>
      <c r="D47" s="18">
        <v>79.75</v>
      </c>
    </row>
    <row r="48" spans="1:4" ht="25.5" hidden="1">
      <c r="A48" s="16">
        <v>1041</v>
      </c>
      <c r="B48" s="16" t="s">
        <v>13</v>
      </c>
      <c r="C48" s="17" t="s">
        <v>54</v>
      </c>
      <c r="D48" s="18">
        <v>459.31</v>
      </c>
    </row>
    <row r="49" spans="1:4" hidden="1">
      <c r="A49" s="16">
        <v>1042</v>
      </c>
      <c r="B49" s="16" t="s">
        <v>13</v>
      </c>
      <c r="C49" s="17" t="s">
        <v>55</v>
      </c>
      <c r="D49" s="18">
        <v>340.06</v>
      </c>
    </row>
    <row r="50" spans="1:4" ht="25.5" hidden="1">
      <c r="A50" s="16">
        <v>1043</v>
      </c>
      <c r="B50" s="16" t="s">
        <v>13</v>
      </c>
      <c r="C50" s="17" t="s">
        <v>56</v>
      </c>
      <c r="D50" s="18">
        <v>340.06</v>
      </c>
    </row>
    <row r="51" spans="1:4" hidden="1">
      <c r="A51" s="16">
        <v>1044</v>
      </c>
      <c r="B51" s="16" t="s">
        <v>13</v>
      </c>
      <c r="C51" s="17" t="s">
        <v>57</v>
      </c>
      <c r="D51" s="18">
        <v>119.73</v>
      </c>
    </row>
    <row r="52" spans="1:4" ht="25.5" hidden="1">
      <c r="A52" s="16">
        <v>1045</v>
      </c>
      <c r="B52" s="16" t="s">
        <v>13</v>
      </c>
      <c r="C52" s="17" t="s">
        <v>58</v>
      </c>
      <c r="D52" s="18">
        <v>278.38</v>
      </c>
    </row>
    <row r="53" spans="1:4" ht="25.5" hidden="1">
      <c r="A53" s="16">
        <v>1046</v>
      </c>
      <c r="B53" s="16" t="s">
        <v>13</v>
      </c>
      <c r="C53" s="17" t="s">
        <v>59</v>
      </c>
      <c r="D53" s="18">
        <v>278.35000000000002</v>
      </c>
    </row>
    <row r="54" spans="1:4" hidden="1">
      <c r="A54" s="16">
        <v>1047</v>
      </c>
      <c r="B54" s="16" t="s">
        <v>13</v>
      </c>
      <c r="C54" s="17" t="s">
        <v>60</v>
      </c>
      <c r="D54" s="18">
        <v>240.16</v>
      </c>
    </row>
    <row r="55" spans="1:4" ht="25.5" hidden="1">
      <c r="A55" s="16">
        <v>1048</v>
      </c>
      <c r="B55" s="16" t="s">
        <v>13</v>
      </c>
      <c r="C55" s="17" t="s">
        <v>61</v>
      </c>
      <c r="D55" s="18">
        <v>495.88</v>
      </c>
    </row>
    <row r="56" spans="1:4" ht="25.5" hidden="1">
      <c r="A56" s="16">
        <v>1049</v>
      </c>
      <c r="B56" s="16" t="s">
        <v>13</v>
      </c>
      <c r="C56" s="17" t="s">
        <v>62</v>
      </c>
      <c r="D56" s="18">
        <v>240.12</v>
      </c>
    </row>
    <row r="57" spans="1:4" ht="25.5" hidden="1">
      <c r="A57" s="16">
        <v>1050</v>
      </c>
      <c r="B57" s="16" t="s">
        <v>13</v>
      </c>
      <c r="C57" s="17" t="s">
        <v>63</v>
      </c>
      <c r="D57" s="18">
        <v>239.52</v>
      </c>
    </row>
    <row r="58" spans="1:4" ht="25.5" hidden="1">
      <c r="A58" s="16">
        <v>1051</v>
      </c>
      <c r="B58" s="16" t="s">
        <v>17</v>
      </c>
      <c r="C58" s="17" t="s">
        <v>64</v>
      </c>
      <c r="D58" s="18">
        <v>60.11</v>
      </c>
    </row>
    <row r="59" spans="1:4" ht="25.5" hidden="1">
      <c r="A59" s="16">
        <v>1052</v>
      </c>
      <c r="B59" s="16" t="s">
        <v>17</v>
      </c>
      <c r="C59" s="17" t="s">
        <v>65</v>
      </c>
      <c r="D59" s="18">
        <v>74.95</v>
      </c>
    </row>
    <row r="60" spans="1:4" ht="25.5" hidden="1">
      <c r="A60" s="16">
        <v>1053</v>
      </c>
      <c r="B60" s="16" t="s">
        <v>11</v>
      </c>
      <c r="C60" s="17" t="s">
        <v>66</v>
      </c>
      <c r="D60" s="18">
        <v>72.25</v>
      </c>
    </row>
    <row r="61" spans="1:4" ht="25.5">
      <c r="A61" s="16">
        <v>1054</v>
      </c>
      <c r="B61" s="16" t="s">
        <v>11</v>
      </c>
      <c r="C61" s="17" t="s">
        <v>67</v>
      </c>
      <c r="D61" s="18">
        <v>231.21</v>
      </c>
    </row>
    <row r="62" spans="1:4" ht="25.5">
      <c r="A62" s="16">
        <v>1055</v>
      </c>
      <c r="B62" s="16" t="s">
        <v>17</v>
      </c>
      <c r="C62" s="17" t="s">
        <v>68</v>
      </c>
      <c r="D62" s="18">
        <v>25.73</v>
      </c>
    </row>
    <row r="63" spans="1:4" ht="25.5">
      <c r="A63" s="16">
        <v>1056</v>
      </c>
      <c r="B63" s="16" t="s">
        <v>17</v>
      </c>
      <c r="C63" s="17" t="s">
        <v>69</v>
      </c>
      <c r="D63" s="18">
        <v>46.05</v>
      </c>
    </row>
    <row r="64" spans="1:4" hidden="1">
      <c r="A64" s="16">
        <v>1057</v>
      </c>
      <c r="B64" s="16" t="s">
        <v>11</v>
      </c>
      <c r="C64" s="17" t="s">
        <v>70</v>
      </c>
      <c r="D64" s="18">
        <v>120.24</v>
      </c>
    </row>
    <row r="65" spans="1:4" ht="38.25" hidden="1">
      <c r="A65" s="16">
        <v>1058</v>
      </c>
      <c r="B65" s="16" t="s">
        <v>17</v>
      </c>
      <c r="C65" s="17" t="s">
        <v>71</v>
      </c>
      <c r="D65" s="18">
        <v>60.24</v>
      </c>
    </row>
    <row r="66" spans="1:4" ht="25.5" hidden="1">
      <c r="A66" s="16">
        <v>1059</v>
      </c>
      <c r="B66" s="16" t="s">
        <v>17</v>
      </c>
      <c r="C66" s="17" t="s">
        <v>72</v>
      </c>
      <c r="D66" s="18">
        <v>50.24</v>
      </c>
    </row>
    <row r="67" spans="1:4" ht="25.5" hidden="1">
      <c r="A67" s="16">
        <v>1060</v>
      </c>
      <c r="B67" s="16" t="s">
        <v>17</v>
      </c>
      <c r="C67" s="17" t="s">
        <v>73</v>
      </c>
      <c r="D67" s="18">
        <v>50.03</v>
      </c>
    </row>
    <row r="68" spans="1:4" ht="25.5" hidden="1">
      <c r="A68" s="16">
        <v>1061</v>
      </c>
      <c r="B68" s="16" t="s">
        <v>17</v>
      </c>
      <c r="C68" s="17" t="s">
        <v>74</v>
      </c>
      <c r="D68" s="18">
        <v>50.03</v>
      </c>
    </row>
    <row r="69" spans="1:4" ht="25.5">
      <c r="A69" s="16">
        <v>1062</v>
      </c>
      <c r="B69" s="16" t="s">
        <v>17</v>
      </c>
      <c r="C69" s="17" t="s">
        <v>75</v>
      </c>
      <c r="D69" s="18">
        <v>39.880000000000003</v>
      </c>
    </row>
    <row r="70" spans="1:4" ht="25.5" hidden="1">
      <c r="A70" s="16">
        <v>1063</v>
      </c>
      <c r="B70" s="16" t="s">
        <v>11</v>
      </c>
      <c r="C70" s="17" t="s">
        <v>76</v>
      </c>
      <c r="D70" s="18">
        <v>179.1</v>
      </c>
    </row>
    <row r="71" spans="1:4" ht="25.5">
      <c r="A71" s="16">
        <v>1064</v>
      </c>
      <c r="B71" s="16" t="s">
        <v>17</v>
      </c>
      <c r="C71" s="17" t="s">
        <v>77</v>
      </c>
      <c r="D71" s="18">
        <v>46.9</v>
      </c>
    </row>
    <row r="72" spans="1:4" ht="25.5" hidden="1">
      <c r="A72" s="16">
        <v>1065</v>
      </c>
      <c r="B72" s="16" t="s">
        <v>13</v>
      </c>
      <c r="C72" s="17" t="s">
        <v>78</v>
      </c>
      <c r="D72" s="18">
        <v>39.270000000000003</v>
      </c>
    </row>
    <row r="73" spans="1:4" hidden="1">
      <c r="A73" s="16">
        <v>1066</v>
      </c>
      <c r="B73" s="16" t="s">
        <v>13</v>
      </c>
      <c r="C73" s="17" t="s">
        <v>79</v>
      </c>
      <c r="D73" s="18">
        <v>539.95000000000005</v>
      </c>
    </row>
    <row r="74" spans="1:4" hidden="1">
      <c r="A74" s="16">
        <v>1067</v>
      </c>
      <c r="B74" s="16" t="s">
        <v>13</v>
      </c>
      <c r="C74" s="17" t="s">
        <v>80</v>
      </c>
      <c r="D74" s="18">
        <v>718.13</v>
      </c>
    </row>
    <row r="75" spans="1:4" hidden="1">
      <c r="A75" s="16">
        <v>1068</v>
      </c>
      <c r="B75" s="16" t="s">
        <v>13</v>
      </c>
      <c r="C75" s="17" t="s">
        <v>81</v>
      </c>
      <c r="D75" s="18">
        <v>775.95</v>
      </c>
    </row>
    <row r="76" spans="1:4" ht="25.5" hidden="1">
      <c r="A76" s="16">
        <v>1069</v>
      </c>
      <c r="B76" s="16" t="s">
        <v>13</v>
      </c>
      <c r="C76" s="17" t="s">
        <v>82</v>
      </c>
      <c r="D76" s="18">
        <v>136.35</v>
      </c>
    </row>
    <row r="77" spans="1:4" ht="38.25" hidden="1">
      <c r="A77" s="16">
        <v>1070</v>
      </c>
      <c r="B77" s="16" t="s">
        <v>13</v>
      </c>
      <c r="C77" s="17" t="s">
        <v>83</v>
      </c>
      <c r="D77" s="18">
        <v>529.39</v>
      </c>
    </row>
    <row r="78" spans="1:4" ht="25.5" hidden="1">
      <c r="A78" s="16">
        <v>1071</v>
      </c>
      <c r="B78" s="16" t="s">
        <v>13</v>
      </c>
      <c r="C78" s="17" t="s">
        <v>84</v>
      </c>
      <c r="D78" s="18">
        <v>199.87</v>
      </c>
    </row>
    <row r="79" spans="1:4" ht="25.5" hidden="1">
      <c r="A79" s="16">
        <v>1072</v>
      </c>
      <c r="B79" s="16" t="s">
        <v>11</v>
      </c>
      <c r="C79" s="17" t="s">
        <v>85</v>
      </c>
      <c r="D79" s="18">
        <v>119.78</v>
      </c>
    </row>
    <row r="80" spans="1:4" hidden="1">
      <c r="A80" s="16">
        <v>1073</v>
      </c>
      <c r="B80" s="16" t="s">
        <v>13</v>
      </c>
      <c r="C80" s="17" t="s">
        <v>86</v>
      </c>
      <c r="D80" s="18">
        <v>229.32</v>
      </c>
    </row>
    <row r="81" spans="1:4" ht="25.5" hidden="1">
      <c r="A81" s="16">
        <v>1074</v>
      </c>
      <c r="B81" s="16" t="s">
        <v>13</v>
      </c>
      <c r="C81" s="17" t="s">
        <v>87</v>
      </c>
      <c r="D81" s="18">
        <v>109.71</v>
      </c>
    </row>
    <row r="82" spans="1:4" ht="25.5" hidden="1">
      <c r="A82" s="16">
        <v>1075</v>
      </c>
      <c r="B82" s="16" t="s">
        <v>13</v>
      </c>
      <c r="C82" s="17" t="s">
        <v>88</v>
      </c>
      <c r="D82" s="18">
        <v>169.92</v>
      </c>
    </row>
    <row r="83" spans="1:4" ht="25.5" hidden="1">
      <c r="A83" s="16">
        <v>1076</v>
      </c>
      <c r="B83" s="16" t="s">
        <v>17</v>
      </c>
      <c r="C83" s="17" t="s">
        <v>89</v>
      </c>
      <c r="D83" s="18">
        <v>76.290000000000006</v>
      </c>
    </row>
    <row r="84" spans="1:4" ht="25.5" hidden="1">
      <c r="A84" s="16">
        <v>1077</v>
      </c>
      <c r="B84" s="16" t="s">
        <v>11</v>
      </c>
      <c r="C84" s="17" t="s">
        <v>90</v>
      </c>
      <c r="D84" s="18">
        <v>76.319999999999993</v>
      </c>
    </row>
    <row r="85" spans="1:4" ht="38.25" hidden="1">
      <c r="A85" s="16">
        <v>1078</v>
      </c>
      <c r="B85" s="16" t="s">
        <v>11</v>
      </c>
      <c r="C85" s="17" t="s">
        <v>91</v>
      </c>
      <c r="D85" s="18">
        <v>169.25</v>
      </c>
    </row>
    <row r="86" spans="1:4" ht="38.25" hidden="1">
      <c r="A86" s="16">
        <v>1079</v>
      </c>
      <c r="B86" s="16" t="s">
        <v>11</v>
      </c>
      <c r="C86" s="17" t="s">
        <v>92</v>
      </c>
      <c r="D86" s="18">
        <v>159.25</v>
      </c>
    </row>
    <row r="87" spans="1:4" ht="38.25" hidden="1">
      <c r="A87" s="16">
        <v>1080</v>
      </c>
      <c r="B87" s="16" t="s">
        <v>11</v>
      </c>
      <c r="C87" s="17" t="s">
        <v>93</v>
      </c>
      <c r="D87" s="18">
        <v>199.24</v>
      </c>
    </row>
    <row r="88" spans="1:4" hidden="1">
      <c r="A88" s="16">
        <v>1081</v>
      </c>
      <c r="B88" s="16" t="s">
        <v>11</v>
      </c>
      <c r="C88" s="17" t="s">
        <v>94</v>
      </c>
      <c r="D88" s="18">
        <v>99.92</v>
      </c>
    </row>
    <row r="89" spans="1:4" ht="38.25" hidden="1">
      <c r="A89" s="16">
        <v>1082</v>
      </c>
      <c r="B89" s="16" t="s">
        <v>13</v>
      </c>
      <c r="C89" s="17" t="s">
        <v>95</v>
      </c>
      <c r="D89" s="18">
        <v>180.14</v>
      </c>
    </row>
    <row r="90" spans="1:4" ht="25.5" hidden="1">
      <c r="A90" s="16">
        <v>1083</v>
      </c>
      <c r="B90" s="16" t="s">
        <v>13</v>
      </c>
      <c r="C90" s="17" t="s">
        <v>96</v>
      </c>
      <c r="D90" s="18">
        <v>260.22000000000003</v>
      </c>
    </row>
    <row r="91" spans="1:4" ht="25.5" hidden="1">
      <c r="A91" s="16">
        <v>1084</v>
      </c>
      <c r="B91" s="16" t="s">
        <v>11</v>
      </c>
      <c r="C91" s="17" t="s">
        <v>97</v>
      </c>
      <c r="D91" s="18">
        <v>169.84</v>
      </c>
    </row>
    <row r="92" spans="1:4" ht="25.5" hidden="1">
      <c r="A92" s="16">
        <v>1085</v>
      </c>
      <c r="B92" s="16" t="s">
        <v>11</v>
      </c>
      <c r="C92" s="17" t="s">
        <v>98</v>
      </c>
      <c r="D92" s="18">
        <v>75.66</v>
      </c>
    </row>
    <row r="93" spans="1:4" ht="38.25" hidden="1">
      <c r="A93" s="16">
        <v>1086</v>
      </c>
      <c r="B93" s="16" t="s">
        <v>13</v>
      </c>
      <c r="C93" s="17" t="s">
        <v>99</v>
      </c>
      <c r="D93" s="18">
        <v>139</v>
      </c>
    </row>
    <row r="94" spans="1:4" ht="25.5">
      <c r="A94" s="16">
        <v>1087</v>
      </c>
      <c r="B94" s="16" t="s">
        <v>17</v>
      </c>
      <c r="C94" s="17" t="s">
        <v>100</v>
      </c>
      <c r="D94" s="18">
        <v>37.450000000000003</v>
      </c>
    </row>
    <row r="95" spans="1:4" ht="25.5" hidden="1">
      <c r="A95" s="16">
        <v>1088</v>
      </c>
      <c r="B95" s="16" t="s">
        <v>11</v>
      </c>
      <c r="C95" s="17" t="s">
        <v>101</v>
      </c>
      <c r="D95" s="18">
        <v>79.22</v>
      </c>
    </row>
    <row r="96" spans="1:4" ht="25.5" hidden="1">
      <c r="A96" s="16">
        <v>1089</v>
      </c>
      <c r="B96" s="16" t="s">
        <v>11</v>
      </c>
      <c r="C96" s="17" t="s">
        <v>102</v>
      </c>
      <c r="D96" s="18">
        <v>79.22</v>
      </c>
    </row>
    <row r="97" spans="1:4" ht="25.5" hidden="1">
      <c r="A97" s="16">
        <v>1090</v>
      </c>
      <c r="B97" s="16" t="s">
        <v>17</v>
      </c>
      <c r="C97" s="17" t="s">
        <v>103</v>
      </c>
      <c r="D97" s="18">
        <v>77.05</v>
      </c>
    </row>
    <row r="98" spans="1:4" ht="25.5" hidden="1">
      <c r="A98" s="16">
        <v>1091</v>
      </c>
      <c r="B98" s="16" t="s">
        <v>13</v>
      </c>
      <c r="C98" s="17" t="s">
        <v>104</v>
      </c>
      <c r="D98" s="18">
        <v>277.13</v>
      </c>
    </row>
    <row r="99" spans="1:4" ht="25.5" hidden="1">
      <c r="A99" s="16">
        <v>1092</v>
      </c>
      <c r="B99" s="16" t="s">
        <v>11</v>
      </c>
      <c r="C99" s="17" t="s">
        <v>105</v>
      </c>
      <c r="D99" s="18">
        <v>146.97</v>
      </c>
    </row>
    <row r="100" spans="1:4" ht="25.5" hidden="1">
      <c r="A100" s="16">
        <v>1093</v>
      </c>
      <c r="B100" s="16" t="s">
        <v>11</v>
      </c>
      <c r="C100" s="17" t="s">
        <v>106</v>
      </c>
      <c r="D100" s="18">
        <v>154.25</v>
      </c>
    </row>
    <row r="101" spans="1:4" ht="25.5" hidden="1">
      <c r="A101" s="16">
        <v>1094</v>
      </c>
      <c r="B101" s="16" t="s">
        <v>11</v>
      </c>
      <c r="C101" s="17" t="s">
        <v>107</v>
      </c>
      <c r="D101" s="18">
        <v>120.1</v>
      </c>
    </row>
    <row r="102" spans="1:4" ht="25.5" hidden="1">
      <c r="A102" s="16">
        <v>1095</v>
      </c>
      <c r="B102" s="16" t="s">
        <v>11</v>
      </c>
      <c r="C102" s="17" t="s">
        <v>108</v>
      </c>
      <c r="D102" s="18">
        <v>73.09</v>
      </c>
    </row>
    <row r="103" spans="1:4" hidden="1">
      <c r="A103" s="16">
        <v>1096</v>
      </c>
      <c r="B103" s="16" t="s">
        <v>11</v>
      </c>
      <c r="C103" s="17" t="s">
        <v>109</v>
      </c>
      <c r="D103" s="18">
        <v>109.18</v>
      </c>
    </row>
    <row r="104" spans="1:4" ht="25.5" hidden="1">
      <c r="A104" s="16">
        <v>1097</v>
      </c>
      <c r="B104" s="16" t="s">
        <v>11</v>
      </c>
      <c r="C104" s="17" t="s">
        <v>110</v>
      </c>
      <c r="D104" s="18">
        <v>130.21</v>
      </c>
    </row>
    <row r="105" spans="1:4" ht="25.5" hidden="1">
      <c r="A105" s="16">
        <v>1098</v>
      </c>
      <c r="B105" s="16" t="s">
        <v>11</v>
      </c>
      <c r="C105" s="17" t="s">
        <v>111</v>
      </c>
      <c r="D105" s="18">
        <v>130.21</v>
      </c>
    </row>
    <row r="106" spans="1:4" ht="38.25" hidden="1">
      <c r="A106" s="16">
        <v>1099</v>
      </c>
      <c r="B106" s="16" t="s">
        <v>17</v>
      </c>
      <c r="C106" s="17" t="s">
        <v>112</v>
      </c>
      <c r="D106" s="18">
        <v>55.83</v>
      </c>
    </row>
    <row r="107" spans="1:4" ht="25.5" hidden="1">
      <c r="A107" s="16">
        <v>1100</v>
      </c>
      <c r="B107" s="16" t="s">
        <v>11</v>
      </c>
      <c r="C107" s="17" t="s">
        <v>113</v>
      </c>
      <c r="D107" s="18">
        <v>99.67</v>
      </c>
    </row>
    <row r="108" spans="1:4" ht="25.5" hidden="1">
      <c r="A108" s="16">
        <v>1111</v>
      </c>
      <c r="B108" s="16" t="s">
        <v>17</v>
      </c>
      <c r="C108" s="17" t="s">
        <v>114</v>
      </c>
      <c r="D108" s="18">
        <v>57.39</v>
      </c>
    </row>
    <row r="109" spans="1:4" ht="38.25" hidden="1">
      <c r="A109" s="16">
        <v>1112</v>
      </c>
      <c r="B109" s="16" t="s">
        <v>11</v>
      </c>
      <c r="C109" s="17" t="s">
        <v>115</v>
      </c>
      <c r="D109" s="18">
        <v>89.71</v>
      </c>
    </row>
    <row r="110" spans="1:4" ht="25.5" hidden="1">
      <c r="A110" s="16">
        <v>1113</v>
      </c>
      <c r="B110" s="16" t="s">
        <v>17</v>
      </c>
      <c r="C110" s="17" t="s">
        <v>116</v>
      </c>
      <c r="D110" s="18">
        <v>79.7</v>
      </c>
    </row>
    <row r="111" spans="1:4" ht="25.5">
      <c r="A111" s="16">
        <v>1114</v>
      </c>
      <c r="B111" s="16" t="s">
        <v>17</v>
      </c>
      <c r="C111" s="17" t="s">
        <v>117</v>
      </c>
      <c r="D111" s="18">
        <v>46.24</v>
      </c>
    </row>
    <row r="112" spans="1:4" ht="25.5" hidden="1">
      <c r="A112" s="16">
        <v>1115</v>
      </c>
      <c r="B112" s="16" t="s">
        <v>17</v>
      </c>
      <c r="C112" s="17" t="s">
        <v>118</v>
      </c>
      <c r="D112" s="18">
        <v>79.56</v>
      </c>
    </row>
    <row r="113" spans="1:4" ht="25.5" hidden="1">
      <c r="A113" s="16">
        <v>1116</v>
      </c>
      <c r="B113" s="16" t="s">
        <v>17</v>
      </c>
      <c r="C113" s="17" t="s">
        <v>119</v>
      </c>
      <c r="D113" s="18">
        <v>69.819999999999993</v>
      </c>
    </row>
    <row r="114" spans="1:4" ht="25.5" hidden="1">
      <c r="A114" s="16">
        <v>1117</v>
      </c>
      <c r="B114" s="16" t="s">
        <v>11</v>
      </c>
      <c r="C114" s="17" t="s">
        <v>120</v>
      </c>
      <c r="D114" s="18">
        <v>69.69</v>
      </c>
    </row>
    <row r="115" spans="1:4" ht="25.5" hidden="1">
      <c r="A115" s="16">
        <v>1118</v>
      </c>
      <c r="B115" s="16" t="s">
        <v>17</v>
      </c>
      <c r="C115" s="17" t="s">
        <v>121</v>
      </c>
      <c r="D115" s="18">
        <v>80.239999999999995</v>
      </c>
    </row>
    <row r="116" spans="1:4" ht="38.25" hidden="1">
      <c r="A116" s="16">
        <v>1119</v>
      </c>
      <c r="B116" s="16" t="s">
        <v>17</v>
      </c>
      <c r="C116" s="17" t="s">
        <v>122</v>
      </c>
      <c r="D116" s="18">
        <v>50.24</v>
      </c>
    </row>
    <row r="117" spans="1:4" hidden="1">
      <c r="A117" s="16">
        <v>1120</v>
      </c>
      <c r="B117" s="16" t="s">
        <v>13</v>
      </c>
      <c r="C117" s="17" t="s">
        <v>123</v>
      </c>
      <c r="D117" s="18">
        <v>369.19</v>
      </c>
    </row>
    <row r="118" spans="1:4" ht="25.5" hidden="1">
      <c r="A118" s="16">
        <v>1121</v>
      </c>
      <c r="B118" s="16" t="s">
        <v>13</v>
      </c>
      <c r="C118" s="17" t="s">
        <v>124</v>
      </c>
      <c r="D118" s="18">
        <v>146.4</v>
      </c>
    </row>
    <row r="119" spans="1:4" ht="25.5" hidden="1">
      <c r="A119" s="16">
        <v>1122</v>
      </c>
      <c r="B119" s="16" t="s">
        <v>13</v>
      </c>
      <c r="C119" s="17" t="s">
        <v>125</v>
      </c>
      <c r="D119" s="18">
        <v>220.14</v>
      </c>
    </row>
    <row r="120" spans="1:4">
      <c r="C120" s="17"/>
      <c r="D120" s="18"/>
    </row>
    <row r="121" spans="1:4">
      <c r="C121" s="17"/>
      <c r="D121" s="18"/>
    </row>
    <row r="122" spans="1:4">
      <c r="C122" s="17"/>
      <c r="D122" s="18"/>
    </row>
    <row r="123" spans="1:4">
      <c r="C123" s="17"/>
      <c r="D123" s="18"/>
    </row>
    <row r="124" spans="1:4">
      <c r="C124" s="17"/>
      <c r="D124" s="18"/>
    </row>
    <row r="125" spans="1:4">
      <c r="C125" s="17"/>
      <c r="D125" s="18"/>
    </row>
    <row r="126" spans="1:4">
      <c r="C126" s="17"/>
      <c r="D126" s="18"/>
    </row>
    <row r="127" spans="1:4">
      <c r="C127" s="17"/>
      <c r="D127" s="18"/>
    </row>
    <row r="128" spans="1:4">
      <c r="C128" s="17"/>
      <c r="D128" s="18"/>
    </row>
    <row r="129" spans="3:4">
      <c r="C129" s="17"/>
      <c r="D129" s="18"/>
    </row>
  </sheetData>
  <pageMargins left="0.75" right="0.75" top="1" bottom="1" header="0.5" footer="0.5"/>
  <pageSetup orientation="portrait" verticalDpi="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Purchase Order</vt:lpstr>
      <vt:lpstr>Documentation</vt:lpstr>
      <vt:lpstr>Product List</vt:lpstr>
      <vt:lpstr>Summary</vt:lpstr>
      <vt:lpstr>Sheet1</vt:lpstr>
      <vt:lpstr>Q7 Advanced Filter</vt:lpstr>
      <vt:lpstr>'Product List'!Criteria</vt:lpstr>
      <vt:lpstr>'Q7 Advanced Filter'!Criteria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2001-06-18T15:43:52Z</dcterms:created>
  <dcterms:modified xsi:type="dcterms:W3CDTF">2010-10-14T07:28:55Z</dcterms:modified>
</cp:coreProperties>
</file>