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Current_Version/"/>
    </mc:Choice>
  </mc:AlternateContent>
  <xr:revisionPtr revIDLastSave="98" documentId="108_{273B5A88-E0A9-4760-885B-4041B4773F72}" xr6:coauthVersionLast="47" xr6:coauthVersionMax="47" xr10:uidLastSave="{CDBC897C-DF08-4CC2-9E6C-50893E40C20A}"/>
  <bookViews>
    <workbookView xWindow="-108" yWindow="-108" windowWidth="30936" windowHeight="17040" xr2:uid="{00000000-000D-0000-FFFF-FFFF00000000}"/>
  </bookViews>
  <sheets>
    <sheet name="Data" sheetId="1" r:id="rId1"/>
    <sheet name="Sheet1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63" i="1" l="1"/>
  <c r="CY564" i="1"/>
  <c r="CZ564" i="1"/>
  <c r="DA564" i="1"/>
  <c r="DB564" i="1"/>
  <c r="DC564" i="1"/>
  <c r="DD564" i="1"/>
  <c r="DE564" i="1"/>
  <c r="DF564" i="1"/>
  <c r="DG564" i="1"/>
  <c r="DH564" i="1"/>
  <c r="DI564" i="1"/>
  <c r="DJ564" i="1"/>
  <c r="DK564" i="1"/>
  <c r="DL564" i="1"/>
  <c r="DM564" i="1"/>
  <c r="CX564" i="1"/>
  <c r="CY563" i="1"/>
  <c r="CZ563" i="1"/>
  <c r="DA563" i="1"/>
  <c r="DB563" i="1"/>
  <c r="DC563" i="1"/>
  <c r="DD563" i="1"/>
  <c r="DE563" i="1"/>
  <c r="DF563" i="1"/>
  <c r="DG563" i="1"/>
  <c r="DH563" i="1"/>
  <c r="DI563" i="1"/>
  <c r="DJ563" i="1"/>
  <c r="DK563" i="1"/>
  <c r="DL563" i="1"/>
  <c r="DM563" i="1"/>
  <c r="DN563" i="1"/>
  <c r="CY562" i="1"/>
  <c r="CZ562" i="1"/>
  <c r="DA562" i="1"/>
  <c r="DB562" i="1"/>
  <c r="DC562" i="1"/>
  <c r="DD562" i="1"/>
  <c r="DE562" i="1"/>
  <c r="DF562" i="1"/>
  <c r="DG562" i="1"/>
  <c r="DH562" i="1"/>
  <c r="DI562" i="1"/>
  <c r="DJ562" i="1"/>
  <c r="DK562" i="1"/>
  <c r="DL562" i="1"/>
  <c r="CX562" i="1"/>
  <c r="DT561" i="1"/>
  <c r="DU561" i="1"/>
  <c r="DV561" i="1"/>
  <c r="DW561" i="1"/>
  <c r="DX561" i="1"/>
  <c r="DY561" i="1"/>
  <c r="DZ561" i="1"/>
  <c r="EA561" i="1"/>
  <c r="EB561" i="1"/>
  <c r="EC561" i="1"/>
  <c r="ED561" i="1"/>
  <c r="EE561" i="1"/>
  <c r="EF561" i="1"/>
  <c r="EG561" i="1"/>
  <c r="EH561" i="1"/>
  <c r="EI561" i="1"/>
  <c r="EJ561" i="1"/>
  <c r="EK561" i="1"/>
  <c r="EL561" i="1"/>
  <c r="EM561" i="1"/>
  <c r="EN561" i="1"/>
  <c r="EO561" i="1"/>
  <c r="EP561" i="1"/>
  <c r="EQ561" i="1"/>
  <c r="ER561" i="1"/>
  <c r="ES561" i="1"/>
  <c r="ET561" i="1"/>
  <c r="EU561" i="1"/>
  <c r="EV561" i="1"/>
  <c r="EW561" i="1"/>
  <c r="EX561" i="1"/>
  <c r="EY561" i="1"/>
  <c r="EZ561" i="1"/>
  <c r="FA561" i="1"/>
  <c r="FB561" i="1"/>
  <c r="FC561" i="1"/>
  <c r="FD561" i="1"/>
  <c r="FE561" i="1"/>
  <c r="FF561" i="1"/>
  <c r="FG561" i="1"/>
  <c r="FH561" i="1"/>
  <c r="FI561" i="1"/>
  <c r="FJ561" i="1"/>
  <c r="FK561" i="1"/>
  <c r="FL561" i="1"/>
  <c r="FM561" i="1"/>
  <c r="FN561" i="1"/>
  <c r="FO561" i="1"/>
  <c r="FP561" i="1"/>
  <c r="FQ561" i="1"/>
  <c r="FR561" i="1"/>
  <c r="FS561" i="1"/>
  <c r="FT561" i="1"/>
  <c r="FU561" i="1"/>
  <c r="FV561" i="1"/>
  <c r="FW561" i="1"/>
  <c r="FX561" i="1"/>
  <c r="FY561" i="1"/>
  <c r="FZ561" i="1"/>
  <c r="GA561" i="1"/>
  <c r="GB561" i="1"/>
  <c r="GC561" i="1"/>
  <c r="GD561" i="1"/>
  <c r="GE561" i="1"/>
  <c r="GF561" i="1"/>
  <c r="GG561" i="1"/>
  <c r="GH561" i="1"/>
  <c r="GI561" i="1"/>
  <c r="GJ561" i="1"/>
  <c r="GK561" i="1"/>
  <c r="GL561" i="1"/>
  <c r="GM561" i="1"/>
  <c r="GN561" i="1"/>
  <c r="GO561" i="1"/>
  <c r="GP561" i="1"/>
  <c r="GQ561" i="1"/>
  <c r="GR561" i="1"/>
  <c r="GS561" i="1"/>
  <c r="GT561" i="1"/>
  <c r="DS560" i="1"/>
  <c r="DT560" i="1"/>
  <c r="DU560" i="1"/>
  <c r="DV560" i="1"/>
  <c r="DW560" i="1"/>
  <c r="DX560" i="1"/>
  <c r="DY560" i="1"/>
  <c r="DZ560" i="1"/>
  <c r="EA560" i="1"/>
  <c r="EB560" i="1"/>
  <c r="EC560" i="1"/>
  <c r="ED560" i="1"/>
  <c r="EE560" i="1"/>
  <c r="EF560" i="1"/>
  <c r="EG560" i="1"/>
  <c r="EH560" i="1"/>
  <c r="EI560" i="1"/>
  <c r="EJ560" i="1"/>
  <c r="EK560" i="1"/>
  <c r="EL560" i="1"/>
  <c r="EM560" i="1"/>
  <c r="EN560" i="1"/>
  <c r="EO560" i="1"/>
  <c r="EP560" i="1"/>
  <c r="EQ560" i="1"/>
  <c r="ER560" i="1"/>
  <c r="ES560" i="1"/>
  <c r="ET560" i="1"/>
  <c r="EU560" i="1"/>
  <c r="EV560" i="1"/>
  <c r="EW560" i="1"/>
  <c r="EX560" i="1"/>
  <c r="EY560" i="1"/>
  <c r="EZ560" i="1"/>
  <c r="FA560" i="1"/>
  <c r="FB560" i="1"/>
  <c r="FC560" i="1"/>
  <c r="FD560" i="1"/>
  <c r="FE560" i="1"/>
  <c r="FF560" i="1"/>
  <c r="FG560" i="1"/>
  <c r="FH560" i="1"/>
  <c r="FI560" i="1"/>
  <c r="FJ560" i="1"/>
  <c r="FK560" i="1"/>
  <c r="FL560" i="1"/>
  <c r="FM560" i="1"/>
  <c r="FN560" i="1"/>
  <c r="FO560" i="1"/>
  <c r="FP560" i="1"/>
  <c r="FQ560" i="1"/>
  <c r="FR560" i="1"/>
  <c r="FS560" i="1"/>
  <c r="FT560" i="1"/>
  <c r="FU560" i="1"/>
  <c r="FV560" i="1"/>
  <c r="FW560" i="1"/>
  <c r="FX560" i="1"/>
  <c r="FY560" i="1"/>
  <c r="FZ560" i="1"/>
  <c r="GA560" i="1"/>
  <c r="GB560" i="1"/>
  <c r="GC560" i="1"/>
  <c r="GD560" i="1"/>
  <c r="GE560" i="1"/>
  <c r="GF560" i="1"/>
  <c r="GG560" i="1"/>
  <c r="GH560" i="1"/>
  <c r="GI560" i="1"/>
  <c r="GJ560" i="1"/>
  <c r="GO560" i="1"/>
  <c r="GT560" i="1"/>
  <c r="CY560" i="1"/>
  <c r="CZ560" i="1"/>
  <c r="DA560" i="1"/>
  <c r="DB560" i="1"/>
  <c r="DC560" i="1"/>
  <c r="DD560" i="1"/>
  <c r="DE560" i="1"/>
  <c r="DF560" i="1"/>
  <c r="DG560" i="1"/>
  <c r="DH560" i="1"/>
  <c r="DI560" i="1"/>
  <c r="DJ560" i="1"/>
  <c r="DK560" i="1"/>
  <c r="DL560" i="1"/>
  <c r="DM560" i="1"/>
  <c r="DN560" i="1"/>
  <c r="DO560" i="1"/>
  <c r="DP560" i="1"/>
  <c r="DQ560" i="1"/>
  <c r="DR560" i="1"/>
  <c r="CX560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DD545" i="1"/>
  <c r="DE545" i="1"/>
  <c r="DF545" i="1"/>
  <c r="DG545" i="1"/>
  <c r="DH545" i="1"/>
  <c r="DI545" i="1"/>
  <c r="DJ545" i="1"/>
  <c r="DK545" i="1"/>
  <c r="BK545" i="1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BP47" i="1" l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X561" i="1" s="1"/>
  <c r="CY80" i="1"/>
  <c r="CY561" i="1" s="1"/>
  <c r="CZ80" i="1"/>
  <c r="CZ561" i="1" s="1"/>
  <c r="DA80" i="1"/>
  <c r="DA561" i="1" s="1"/>
  <c r="DB80" i="1"/>
  <c r="DB561" i="1" s="1"/>
  <c r="DC80" i="1"/>
  <c r="DC561" i="1" s="1"/>
  <c r="DD80" i="1"/>
  <c r="DD561" i="1" s="1"/>
  <c r="DE80" i="1"/>
  <c r="DE561" i="1" s="1"/>
  <c r="DF80" i="1"/>
  <c r="DF561" i="1" s="1"/>
  <c r="DG80" i="1"/>
  <c r="DG561" i="1" s="1"/>
  <c r="DH80" i="1"/>
  <c r="DH561" i="1" s="1"/>
  <c r="DI80" i="1"/>
  <c r="DI561" i="1" s="1"/>
  <c r="DJ80" i="1"/>
  <c r="DJ561" i="1" s="1"/>
  <c r="DK80" i="1"/>
  <c r="DK561" i="1" s="1"/>
  <c r="DL80" i="1"/>
  <c r="DL561" i="1" s="1"/>
  <c r="DM80" i="1"/>
  <c r="DM561" i="1" s="1"/>
  <c r="DN80" i="1"/>
  <c r="DN561" i="1" s="1"/>
  <c r="DO80" i="1"/>
  <c r="DO561" i="1" s="1"/>
  <c r="DP80" i="1"/>
  <c r="DP561" i="1" s="1"/>
  <c r="DQ80" i="1"/>
  <c r="DQ561" i="1" s="1"/>
  <c r="DR80" i="1"/>
  <c r="DR561" i="1" s="1"/>
  <c r="DS80" i="1"/>
  <c r="DS561" i="1" s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l="1"/>
  <c r="CO70" i="1" s="1"/>
  <c r="CP70" i="1" s="1"/>
  <c r="CQ70" i="1" s="1"/>
  <c r="CR70" i="1" s="1"/>
  <c r="CS70" i="1" s="1"/>
  <c r="CT70" i="1" s="1"/>
  <c r="CU70" i="1" s="1"/>
  <c r="CV70" i="1" s="1"/>
  <c r="CW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<sst xmlns="http://schemas.openxmlformats.org/spreadsheetml/2006/main" count="749" uniqueCount="673">
  <si>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</si>
  <si>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</si>
  <si>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</si>
  <si>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</si>
  <si>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</si>
  <si>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</si>
  <si>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</si>
  <si>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</si>
  <si>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</si>
  <si>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</si>
  <si>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</si>
  <si>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</si>
  <si>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</si>
  <si>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</si>
  <si>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</si>
  <si>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</si>
  <si>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</si>
  <si>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</si>
  <si>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</si>
  <si>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</si>
  <si>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</si>
  <si>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</si>
  <si>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</si>
  <si>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</si>
  <si>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</si>
  <si>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</si>
  <si>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</si>
  <si>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</si>
  <si>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</si>
  <si>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</si>
  <si>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</si>
  <si>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</si>
  <si>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</si>
  <si>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</si>
  <si>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</si>
  <si>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</si>
  <si>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</si>
  <si>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</si>
  <si>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</si>
  <si>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</si>
  <si>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</si>
  <si>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</si>
  <si>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</si>
  <si>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</si>
  <si>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</si>
  <si>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</si>
  <si>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</si>
  <si>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</si>
  <si>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</si>
  <si>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</si>
  <si>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</si>
  <si>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</si>
  <si>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</si>
  <si>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</si>
  <si>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</si>
  <si>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</si>
  <si>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</si>
  <si>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</si>
  <si>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</si>
  <si>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</si>
  <si>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</si>
  <si>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</si>
  <si>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</si>
  <si>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</si>
  <si>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</si>
  <si>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</si>
  <si>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</si>
  <si>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</si>
  <si>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</si>
  <si>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</si>
  <si>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</si>
  <si>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</si>
  <si>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</si>
  <si>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</si>
  <si>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</si>
  <si>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</si>
  <si>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</si>
  <si>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</si>
  <si>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</si>
  <si>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</si>
  <si>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</si>
  <si>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</si>
  <si>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</si>
  <si>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</si>
  <si>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</si>
  <si>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</si>
  <si>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</si>
  <si>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</si>
  <si>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</si>
  <si>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</si>
  <si>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</si>
  <si>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</si>
  <si>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</si>
  <si>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</si>
  <si>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</si>
  <si>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</si>
  <si>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</si>
  <si>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</si>
  <si>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</si>
  <si>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</si>
  <si>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</si>
  <si>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</si>
  <si>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</si>
  <si>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</si>
  <si>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</si>
  <si>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</si>
  <si>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</si>
  <si>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</si>
  <si>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</si>
  <si>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</si>
  <si>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</si>
  <si>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</si>
  <si>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</si>
  <si>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</si>
  <si>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</si>
  <si>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</si>
  <si>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</si>
  <si>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</si>
  <si>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</si>
  <si>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</si>
  <si>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</si>
  <si>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</si>
  <si>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</si>
  <si>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</si>
  <si>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</si>
  <si>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</si>
  <si>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</si>
  <si>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Gender[female]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</si>
  <si>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</si>
  <si>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</si>
  <si>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</si>
  <si>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</si>
  <si>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</si>
  <si>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</si>
  <si>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</si>
  <si>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</si>
  <si>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</si>
  <si>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</si>
  <si>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</si>
  <si>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</si>
  <si>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</si>
  <si>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</si>
  <si>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</si>
  <si>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</si>
  <si>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</si>
  <si>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</si>
  <si>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</si>
  <si>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</si>
  <si>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</si>
  <si>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</si>
  <si>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</si>
  <si>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</si>
  <si>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</si>
  <si>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</si>
  <si>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</si>
  <si>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</si>
  <si>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</si>
  <si>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</si>
  <si>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</si>
  <si>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</si>
  <si>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</si>
  <si>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</si>
  <si>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</si>
  <si>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</si>
  <si>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</si>
  <si>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</si>
  <si>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</si>
  <si>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</si>
  <si>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</si>
  <si>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</si>
  <si>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</si>
  <si>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</si>
  <si>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</si>
  <si>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</si>
  <si>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</si>
  <si>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</si>
  <si>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</si>
  <si>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</si>
  <si>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</si>
  <si>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</si>
  <si>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</si>
  <si>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</si>
  <si>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</si>
  <si>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</si>
  <si>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</si>
  <si>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</si>
  <si>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</si>
  <si>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</si>
  <si>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</si>
  <si>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</si>
  <si>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</si>
  <si>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</si>
  <si>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</si>
  <si>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</si>
  <si>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</si>
  <si>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</si>
  <si>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</si>
  <si>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</si>
  <si>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</si>
  <si>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</si>
  <si>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</si>
  <si>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</si>
  <si>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</si>
  <si>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</si>
  <si>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</si>
  <si>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</si>
  <si>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</si>
  <si>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</si>
  <si>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</si>
  <si>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</si>
  <si>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</si>
  <si>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</si>
  <si>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</si>
  <si>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</si>
  <si>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</si>
  <si>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</si>
  <si>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</si>
  <si>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</si>
  <si>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</si>
  <si>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</si>
  <si>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</si>
  <si>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</si>
  <si>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</si>
  <si>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</si>
  <si>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</si>
  <si>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</si>
  <si>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</si>
  <si>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</si>
  <si>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</si>
  <si>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</si>
  <si>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</si>
  <si>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</si>
  <si>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</si>
  <si>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</si>
  <si>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</si>
  <si>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</si>
  <si>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</si>
  <si>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</si>
  <si>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</si>
  <si>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</si>
  <si>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</si>
  <si>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</si>
  <si>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</si>
  <si>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</si>
  <si>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</si>
  <si>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</si>
  <si>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</si>
  <si>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</si>
  <si>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</si>
  <si>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</si>
  <si>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</si>
  <si>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</si>
  <si>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</si>
  <si>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</si>
  <si>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</si>
  <si>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</si>
  <si>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</si>
  <si>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</si>
  <si>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</si>
  <si>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</si>
  <si>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</si>
  <si>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</si>
  <si>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</si>
  <si>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</si>
  <si>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</si>
  <si>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</si>
  <si>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</si>
  <si>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</si>
  <si>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</si>
  <si>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</si>
  <si>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</si>
  <si>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</si>
  <si>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</si>
  <si>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</si>
  <si>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</si>
  <si>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</si>
  <si>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</si>
  <si>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</si>
  <si>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</si>
  <si>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</si>
  <si>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</si>
  <si>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</si>
  <si>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</si>
  <si>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</si>
  <si>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</si>
  <si>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</si>
  <si>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</si>
  <si>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</si>
  <si>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</si>
  <si>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</si>
  <si>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</si>
  <si>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</si>
  <si>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</si>
  <si>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</si>
  <si>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</si>
  <si>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</si>
  <si>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</si>
  <si>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</si>
  <si>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</si>
  <si>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</si>
  <si>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</si>
  <si>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</si>
  <si>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</si>
  <si>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</si>
  <si>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</si>
  <si>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</si>
  <si>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</si>
  <si>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</si>
  <si>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</si>
  <si>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</si>
  <si>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</si>
  <si>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</si>
  <si>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</si>
  <si>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</si>
  <si>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</si>
  <si>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</si>
  <si>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</si>
  <si>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</si>
  <si>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</si>
  <si>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</si>
  <si>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</si>
  <si>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</si>
  <si>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</si>
  <si>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</si>
  <si>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</si>
  <si>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</si>
  <si>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</si>
  <si>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</si>
  <si>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</si>
  <si>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</si>
  <si>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</si>
  <si>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</si>
  <si>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</si>
  <si>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</si>
  <si>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</si>
  <si>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</si>
  <si>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</si>
  <si>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</si>
  <si>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</si>
  <si>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</si>
  <si>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</si>
  <si>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</si>
  <si>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</si>
  <si>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</si>
  <si>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</si>
  <si>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</si>
  <si>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</si>
  <si>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</si>
  <si>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</si>
  <si>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</si>
  <si>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</si>
  <si>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</si>
  <si>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</si>
  <si>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</si>
  <si>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</si>
  <si>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</si>
  <si>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</si>
  <si>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</si>
  <si>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</si>
  <si>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</si>
  <si>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</si>
  <si>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</si>
  <si>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</si>
  <si>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</si>
  <si>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</si>
  <si>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</si>
  <si>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</si>
  <si>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</si>
  <si>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</si>
  <si>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</si>
  <si>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</si>
  <si>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</si>
  <si>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</si>
  <si>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</si>
  <si>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</si>
  <si>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</si>
  <si>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</si>
  <si>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</si>
  <si>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</si>
  <si>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</si>
  <si>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</si>
  <si>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</si>
  <si>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</si>
  <si>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</si>
  <si>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</si>
  <si>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</si>
  <si>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</si>
  <si>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</si>
  <si>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</si>
  <si>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</si>
  <si>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</si>
  <si>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</si>
  <si>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</si>
  <si>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</si>
  <si>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</si>
  <si>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</si>
  <si>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</si>
  <si>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</si>
  <si>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</si>
  <si>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</si>
  <si>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</si>
  <si>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</si>
  <si>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</si>
  <si>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</si>
  <si>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</si>
  <si>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</si>
  <si>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</si>
  <si>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</si>
  <si>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</si>
  <si>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</si>
  <si>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</si>
  <si>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</si>
  <si>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</si>
  <si>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</si>
  <si>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</si>
  <si>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</si>
  <si>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</si>
  <si>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Global poverty rate</t>
    <phoneticPr fontId="9" type="noConversion"/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</si>
  <si>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</si>
  <si>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</si>
  <si>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</si>
  <si>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</si>
  <si>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</si>
  <si>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</si>
  <si>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</si>
  <si>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</si>
  <si>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</si>
  <si>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</si>
  <si>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</si>
  <si>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</si>
  <si>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</si>
  <si>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</si>
  <si>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</si>
  <si>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</si>
  <si>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</si>
  <si>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</si>
  <si>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</si>
  <si>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</si>
  <si>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</si>
  <si>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</si>
  <si>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</si>
  <si>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</si>
  <si>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</si>
  <si>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</si>
  <si>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</si>
  <si>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</si>
  <si>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</si>
  <si>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</si>
  <si>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</si>
  <si>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</si>
  <si>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</si>
  <si>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</si>
  <si>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</si>
  <si>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</si>
  <si>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</si>
  <si>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</si>
  <si>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</si>
  <si>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</si>
  <si>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</si>
  <si>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</si>
  <si>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</si>
  <si>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</si>
  <si>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</si>
  <si>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</si>
  <si>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</si>
  <si>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</si>
  <si>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</si>
  <si>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</si>
  <si>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</si>
  <si>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</si>
  <si>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</si>
  <si>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</si>
  <si>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</si>
  <si>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</si>
  <si>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</si>
  <si>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</si>
  <si>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</si>
  <si>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</si>
  <si>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</si>
  <si>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</si>
  <si>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</si>
  <si>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</si>
  <si>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</si>
  <si>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</si>
  <si>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</si>
  <si>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</si>
  <si>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</si>
  <si>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</si>
  <si>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</si>
  <si>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</si>
  <si>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</si>
  <si>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</si>
  <si>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</si>
  <si>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</si>
  <si>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</si>
  <si>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</si>
  <si>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</si>
  <si>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</si>
  <si>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</si>
  <si>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</si>
  <si>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</si>
  <si>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</si>
  <si>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</si>
  <si>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</si>
  <si>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</si>
  <si>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</si>
  <si>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</si>
  <si>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</si>
  <si>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</si>
  <si>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</si>
  <si>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</si>
  <si>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</si>
  <si>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</si>
  <si>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</si>
  <si>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</si>
  <si>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</si>
  <si>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</si>
  <si>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</si>
  <si>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</si>
  <si>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</si>
  <si>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</si>
  <si>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</si>
  <si>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</si>
  <si>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</si>
  <si>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</si>
  <si>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</si>
  <si>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</si>
  <si>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</si>
  <si>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</si>
  <si>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</si>
  <si>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</si>
  <si>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</si>
  <si>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</si>
  <si>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</si>
  <si>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</si>
  <si>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</si>
  <si>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</si>
  <si>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</si>
  <si>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</si>
  <si>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</si>
  <si>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</si>
  <si>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</si>
  <si>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</si>
  <si>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</si>
  <si>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</si>
  <si>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</si>
  <si>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</si>
  <si>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</si>
  <si>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</si>
  <si>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</si>
  <si>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</si>
  <si>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</si>
  <si>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</si>
  <si>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</si>
  <si>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</si>
  <si>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</si>
  <si>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</si>
  <si>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</si>
  <si>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</si>
  <si>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</si>
  <si>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</si>
  <si>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</si>
  <si>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</si>
  <si>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</si>
  <si>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</si>
  <si>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</si>
  <si>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</si>
  <si>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</si>
  <si>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</si>
  <si>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</si>
  <si>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</si>
  <si>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</si>
  <si>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</si>
  <si>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</si>
  <si>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</si>
  <si>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</si>
  <si>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</si>
  <si>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</si>
  <si>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</si>
  <si>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</si>
  <si>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</si>
  <si>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</si>
  <si>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</si>
  <si>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</si>
  <si>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</si>
  <si>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</si>
  <si>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</si>
  <si>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</si>
  <si>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</si>
  <si>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</si>
  <si>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</si>
  <si>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</si>
  <si>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</si>
  <si>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</si>
  <si>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</si>
  <si>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</si>
  <si>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</si>
  <si>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</si>
  <si>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</si>
  <si>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</si>
  <si>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</si>
  <si>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</si>
  <si>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</si>
  <si>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</si>
  <si>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</si>
  <si>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</si>
  <si>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</si>
  <si>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</si>
  <si>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</si>
  <si>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</si>
  <si>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</si>
  <si>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</si>
  <si>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</si>
  <si>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</si>
  <si>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</si>
  <si>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</si>
  <si>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</si>
  <si>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</si>
  <si>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</si>
  <si>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</si>
  <si>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</si>
  <si>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</si>
  <si>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</si>
  <si>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</si>
  <si>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</si>
  <si>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</si>
  <si>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</si>
  <si>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</si>
  <si>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</si>
  <si>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</si>
  <si>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</si>
  <si>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</si>
  <si>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</si>
  <si>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</si>
  <si>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</si>
  <si>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</si>
  <si>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</si>
  <si>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</si>
  <si>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</si>
  <si>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</si>
  <si>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</si>
  <si>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</si>
  <si>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</si>
  <si>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</si>
  <si>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</si>
  <si>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</si>
  <si>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</si>
  <si>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</si>
  <si>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</si>
  <si>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</si>
  <si>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</si>
  <si>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</si>
  <si>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</si>
  <si>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</si>
  <si>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</si>
  <si>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</si>
  <si>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</si>
  <si>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</si>
  <si>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</si>
  <si>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</si>
  <si>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</si>
  <si>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</si>
  <si>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Plant-based Food Supply in tonnes</t>
  </si>
  <si>
    <t>Capital</t>
  </si>
  <si>
    <t>Total Labor Force</t>
  </si>
  <si>
    <t>Oil Price per Barrel</t>
  </si>
  <si>
    <t>Total investment in oil</t>
  </si>
  <si>
    <t>Total investment in gas</t>
  </si>
  <si>
    <t>Total investment in coal</t>
  </si>
  <si>
    <t>Final Energy Consumption by Industry</t>
  </si>
  <si>
    <t>Final Energy Consumption by Commercial</t>
  </si>
  <si>
    <t>Final Energy Consumption by Transportation</t>
  </si>
  <si>
    <t>Final Energy Consumption by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</si>
</sst>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\ ###\ ###\ ##0;\-#\ ###\ ###\ ##0;0"/>
    <numFmt numFmtId="166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8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43" fontId="5" fillId="0" borderId="0" applyFont="0" applyFill="0" applyBorder="0" applyAlignment="0" applyProtection="0"/>
    <xf numFmtId="0" fontId="5" fillId="2" borderId="0" applyNumberFormat="0" applyFont="0" applyBorder="0" applyAlignment="0"/>
    <xf numFmtId="0" fontId="5" fillId="3" borderId="0" applyNumberFormat="0" applyFont="0" applyBorder="0" applyAlignment="0"/>
    <xf numFmtId="0" fontId="14" fillId="10" borderId="0" applyNumberFormat="0" applyBorder="0" applyAlignment="0" applyProtection="0"/>
    <xf numFmtId="0" fontId="5" fillId="0" borderId="0"/>
    <xf numFmtId="0" fontId="13" fillId="0" borderId="0"/>
    <xf numFmtId="0" fontId="13" fillId="0" borderId="0"/>
    <xf numFmtId="0" fontId="2" fillId="0" borderId="0" applyFill="0" applyProtection="0"/>
    <xf numFmtId="0" fontId="7" fillId="0" borderId="0"/>
    <xf numFmtId="0" fontId="13" fillId="0" borderId="0"/>
    <xf numFmtId="0" fontId="6" fillId="2" borderId="0">
      <alignment horizontal="left" vertical="center" indent="1"/>
    </xf>
  </cellStyleXfs>
  <cellXfs count="52">
    <xf numFmtId="0" fontId="0" fillId="0" borderId="0" xfId="0"/>
    <xf numFmtId="0" fontId="0" fillId="0" borderId="1" xfId="0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15" fillId="0" borderId="0" xfId="15" applyFont="1" applyAlignment="1">
      <alignment horizontal="center" vertical="center" wrapText="1"/>
    </xf>
    <xf numFmtId="0" fontId="7" fillId="0" borderId="0" xfId="15"/>
    <xf numFmtId="0" fontId="13" fillId="0" borderId="0" xfId="12"/>
    <xf numFmtId="0" fontId="13" fillId="0" borderId="0" xfId="16"/>
    <xf numFmtId="0" fontId="7" fillId="0" borderId="1" xfId="15" applyBorder="1"/>
    <xf numFmtId="0" fontId="13" fillId="0" borderId="1" xfId="16" applyBorder="1"/>
    <xf numFmtId="0" fontId="5" fillId="0" borderId="0" xfId="11"/>
    <xf numFmtId="0" fontId="0" fillId="12" borderId="0" xfId="0" applyFill="1"/>
    <xf numFmtId="0" fontId="13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13" fillId="11" borderId="0" xfId="13" applyFill="1"/>
    <xf numFmtId="0" fontId="0" fillId="11" borderId="2" xfId="0" applyFill="1" applyBorder="1"/>
    <xf numFmtId="165" fontId="16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13" fillId="13" borderId="0" xfId="13" applyFill="1"/>
    <xf numFmtId="0" fontId="15" fillId="13" borderId="0" xfId="15" applyFont="1" applyFill="1" applyAlignment="1">
      <alignment horizontal="center" vertical="center" wrapText="1"/>
    </xf>
    <xf numFmtId="0" fontId="15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17" fillId="0" borderId="5" xfId="0" applyFont="1" applyBorder="1" applyAlignment="1">
      <alignment horizontal="center" vertical="top"/>
    </xf>
    <xf numFmtId="0" fontId="17" fillId="11" borderId="5" xfId="0" applyFont="1" applyFill="1" applyBorder="1" applyAlignment="1">
      <alignment horizontal="center" vertical="top"/>
    </xf>
    <xf numFmtId="1" fontId="18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19" fillId="0" borderId="0" xfId="0" applyFont="1"/>
    <xf numFmtId="0" fontId="1" fillId="0" borderId="0" xfId="0" applyFont="1"/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16" fillId="0" borderId="0" xfId="0" applyFont="1" applyAlignment="1">
      <alignment horizontal="center"/>
    </xf>
    <xf numFmtId="165" fontId="0" fillId="0" borderId="0" xfId="0" applyNumberFormat="1"/>
    <xf numFmtId="166" fontId="7" fillId="0" borderId="0" xfId="0" applyNumberFormat="1" applyFont="1"/>
  </cellXfs>
  <cellStyles count="18">
    <cellStyle name="60% - Accent1 2" xfId="1" xr:uid="{00000000-0005-0000-0000-000000000000}"/>
    <cellStyle name="60% - Accent2 2" xfId="2" xr:uid="{00000000-0005-0000-0000-000001000000}"/>
    <cellStyle name="60% - Accent3 2" xfId="3" xr:uid="{00000000-0005-0000-0000-000002000000}"/>
    <cellStyle name="60% - Accent4 2" xfId="4" xr:uid="{00000000-0005-0000-0000-000003000000}"/>
    <cellStyle name="60% - Accent5 2" xfId="5" xr:uid="{00000000-0005-0000-0000-000004000000}"/>
    <cellStyle name="60% - Accent6 2" xfId="6" xr:uid="{00000000-0005-0000-0000-000005000000}"/>
    <cellStyle name="Comma 2" xfId="7" xr:uid="{00000000-0005-0000-0000-000006000000}"/>
    <cellStyle name="Cover" xfId="8" xr:uid="{00000000-0005-0000-0000-000007000000}"/>
    <cellStyle name="Menu" xfId="9" xr:uid="{00000000-0005-0000-0000-000008000000}"/>
    <cellStyle name="Neutral 2" xfId="10" xr:uid="{00000000-0005-0000-0000-000009000000}"/>
    <cellStyle name="Normal" xfId="0" builtinId="0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Year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64"/>
  <sheetViews>
    <sheetView tabSelected="1" zoomScale="90" zoomScaleNormal="90" workbookViewId="0">
      <pane xSplit="47" ySplit="1" topLeftCell="CR517" activePane="bottomRight" state="frozen"/>
      <selection pane="topRight" activeCell="AV1" sqref="AV1"/>
      <selection pane="bottomLeft" activeCell="A2" sqref="A2"/>
      <selection pane="bottomRight" activeCell="A552" sqref="A552:XFD552"/>
    </sheetView>
  </sheetViews>
  <sheetFormatPr defaultRowHeight="14.4"/>
  <cols>
    <col min="1" max="1" width="52.5546875" customWidth="1"/>
    <col min="2" max="47" width="9.33203125" hidden="1" customWidth="1"/>
    <col min="48" max="51" width="13.33203125" bestFit="1" customWidth="1"/>
    <col min="52" max="61" width="9.33203125" customWidth="1"/>
    <col min="62" max="62" width="7.6640625" customWidth="1"/>
    <col min="63" max="63" width="9.33203125" style="29" customWidth="1"/>
    <col min="64" max="69" width="9.33203125" customWidth="1"/>
    <col min="70" max="70" width="13.6640625" customWidth="1"/>
    <col min="71" max="71" width="9.5546875" customWidth="1"/>
    <col min="72" max="90" width="9.33203125" customWidth="1"/>
    <col min="91" max="91" width="12.88671875" customWidth="1"/>
    <col min="92" max="92" width="9.33203125" customWidth="1"/>
    <col min="93" max="101" width="8.6640625" customWidth="1"/>
    <col min="187" max="187" width="12.88671875" bestFit="1" customWidth="1"/>
  </cols>
  <sheetData>
    <row r="1" spans="1:202" s="47" customFormat="1" ht="15" thickBo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47">
        <v>1950</v>
      </c>
      <c r="BA1" s="47">
        <v>1951</v>
      </c>
      <c r="BB1" s="47">
        <v>1952</v>
      </c>
      <c r="BC1" s="47">
        <v>1953</v>
      </c>
      <c r="BD1" s="47">
        <v>1954</v>
      </c>
      <c r="BE1" s="47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8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47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>
      <c r="A2" t="s">
        <v>139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>
      <c r="A3" t="s">
        <v>421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>
      <c r="A5" t="s">
        <v>162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>
      <c r="A6" t="s">
        <v>133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>
      <c r="A7" t="s">
        <v>159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>
      <c r="A8" t="s">
        <v>158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>
      <c r="A9" t="s">
        <v>160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>
      <c r="A10" t="s">
        <v>161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>
      <c r="A11" t="s">
        <v>163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>
      <c r="A12" t="s">
        <v>164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>
      <c r="A13" t="s">
        <v>165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>
      <c r="A14" t="s">
        <v>166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>
      <c r="A15" t="s">
        <v>167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>
      <c r="A16" t="s">
        <v>168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>
      <c r="A17" t="s">
        <v>169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>
      <c r="A18" t="s">
        <v>170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>
      <c r="A19" t="s">
        <v>175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>
      <c r="A20" t="s">
        <v>176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>
      <c r="A21" t="s">
        <v>177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>
      <c r="A22" t="s">
        <v>178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>
      <c r="A23" t="s">
        <v>171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>
      <c r="A24" t="s">
        <v>172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>
      <c r="A25" t="s">
        <v>173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>
      <c r="A26" t="s">
        <v>174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>
      <c r="A27" t="s">
        <v>154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>
      <c r="A28" t="s">
        <v>155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>
      <c r="A29" t="s">
        <v>156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>
      <c r="A30" t="s">
        <v>157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>
      <c r="A33" t="s">
        <v>134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>
      <c r="A34" t="s">
        <v>135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>
      <c r="A36" t="s">
        <v>635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>
      <c r="A44" t="s">
        <v>433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>
      <c r="A45" t="s">
        <v>434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>
      <c r="A46" t="s">
        <v>436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>
      <c r="A47" t="s">
        <v>435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>
      <c r="A48" t="s">
        <v>639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>
      <c r="A49" t="s">
        <v>637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" thickBot="1">
      <c r="A50" s="1" t="s">
        <v>186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t="15" thickBot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t="15" thickBot="1">
      <c r="A52" s="9" t="s">
        <v>180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t="15" thickBot="1">
      <c r="A53" s="7" t="s">
        <v>640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t="15" thickBot="1">
      <c r="A54" s="7" t="s">
        <v>642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>
      <c r="A55" s="6" t="s">
        <v>179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>
      <c r="A56" t="s">
        <v>650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>
      <c r="A60" t="s">
        <v>140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>
      <c r="A61" t="s">
        <v>141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>
      <c r="A62" t="s">
        <v>146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>
      <c r="A63" t="s">
        <v>143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>
      <c r="A64" t="s">
        <v>142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>
      <c r="A65" t="s">
        <v>148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>
      <c r="A66" t="s">
        <v>149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>
      <c r="A67" t="s">
        <v>152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>
      <c r="A68" t="s">
        <v>145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>
      <c r="A69" t="s">
        <v>144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>
      <c r="A70" t="s">
        <v>153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>
      <c r="A71" t="s">
        <v>147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>
      <c r="A72" t="s">
        <v>137</v>
      </c>
      <c r="CX72" s="3">
        <v>46000000</v>
      </c>
      <c r="DJ72" s="3">
        <v>46000000</v>
      </c>
      <c r="DR72" s="3">
        <v>46000000</v>
      </c>
    </row>
    <row r="73" spans="1:132">
      <c r="A73" t="s">
        <v>138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>
      <c r="A74" t="s">
        <v>150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>
      <c r="A75" s="5" t="s">
        <v>151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>
      <c r="A76" s="26" t="s">
        <v>393</v>
      </c>
      <c r="BJ76" s="26">
        <v>1366678314500.1101</v>
      </c>
      <c r="BK76" s="33">
        <v>1421787954650.6599</v>
      </c>
      <c r="BL76" s="26">
        <v>1526955368819.3501</v>
      </c>
      <c r="BM76" s="26">
        <v>1643751761478.77</v>
      </c>
      <c r="BN76" s="26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>
      <c r="A77" t="s">
        <v>313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>
      <c r="A78" s="12" t="s">
        <v>314</v>
      </c>
      <c r="BJ78" s="25">
        <f>BJ77*0.835833</f>
        <v>3006.1144055339819</v>
      </c>
      <c r="BK78" s="34">
        <f t="shared" ref="BK78:DS78" si="5">BK77*0.835833</f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si="5"/>
        <v>5689.6315771859545</v>
      </c>
      <c r="CQ78" s="25">
        <f t="shared" si="5"/>
        <v>5702.3955714006579</v>
      </c>
      <c r="CR78" s="25">
        <f t="shared" si="5"/>
        <v>5801.710228033865</v>
      </c>
      <c r="CS78" s="25">
        <f t="shared" si="5"/>
        <v>5892.6697663849045</v>
      </c>
      <c r="CT78" s="25">
        <f t="shared" si="5"/>
        <v>6015.3091654781465</v>
      </c>
      <c r="CU78" s="25">
        <f t="shared" si="5"/>
        <v>6159.0652629045753</v>
      </c>
      <c r="CV78" s="25">
        <f t="shared" si="5"/>
        <v>6244.1096714283112</v>
      </c>
      <c r="CW78" s="25">
        <f t="shared" si="5"/>
        <v>6377.9046376217102</v>
      </c>
      <c r="CX78" s="25">
        <f t="shared" si="5"/>
        <v>6576.8595133091512</v>
      </c>
      <c r="CY78" s="25">
        <f t="shared" si="5"/>
        <v>6620.627243673378</v>
      </c>
      <c r="CZ78" s="25">
        <f t="shared" si="5"/>
        <v>6685.4400018515189</v>
      </c>
      <c r="DA78" s="25">
        <f t="shared" si="5"/>
        <v>6805.6299829549462</v>
      </c>
      <c r="DB78" s="25">
        <f t="shared" si="5"/>
        <v>7020.4449860811301</v>
      </c>
      <c r="DC78" s="25">
        <f t="shared" si="5"/>
        <v>7210.4902546122667</v>
      </c>
      <c r="DD78" s="25">
        <f t="shared" si="5"/>
        <v>7435.7590988299471</v>
      </c>
      <c r="DE78" s="25">
        <f t="shared" si="5"/>
        <v>7666.0277769696249</v>
      </c>
      <c r="DF78" s="25">
        <f t="shared" si="5"/>
        <v>7728.2824025242535</v>
      </c>
      <c r="DG78" s="25">
        <f t="shared" si="5"/>
        <v>7531.5032427408341</v>
      </c>
      <c r="DH78" s="25">
        <f t="shared" si="5"/>
        <v>7778.4436072836006</v>
      </c>
      <c r="DI78" s="25">
        <f t="shared" si="5"/>
        <v>7940.3481944134537</v>
      </c>
      <c r="DJ78" s="25">
        <f t="shared" si="5"/>
        <v>8055.6917366287435</v>
      </c>
      <c r="DK78" s="25">
        <f t="shared" si="5"/>
        <v>8180.7385344815984</v>
      </c>
      <c r="DL78" s="25">
        <f t="shared" si="5"/>
        <v>8331.736076909141</v>
      </c>
      <c r="DM78" s="25">
        <f t="shared" si="5"/>
        <v>8486.8650447970103</v>
      </c>
      <c r="DN78" s="25">
        <f t="shared" si="5"/>
        <v>8623.3213760796116</v>
      </c>
      <c r="DO78" s="25">
        <f t="shared" si="5"/>
        <v>8813.7812898967513</v>
      </c>
      <c r="DP78" s="25">
        <f t="shared" si="5"/>
        <v>9004.0095512523148</v>
      </c>
      <c r="DQ78" s="25">
        <f t="shared" si="5"/>
        <v>9140.8059579821729</v>
      </c>
      <c r="DR78" s="25">
        <f t="shared" si="5"/>
        <v>8767.3709327805263</v>
      </c>
      <c r="DS78" s="25">
        <f t="shared" si="5"/>
        <v>9202.657229006456</v>
      </c>
    </row>
    <row r="79" spans="1:132" s="12" customFormat="1">
      <c r="A79" s="12" t="s">
        <v>394</v>
      </c>
      <c r="BJ79">
        <v>10903171726682.49</v>
      </c>
      <c r="BK79" s="29">
        <v>11316399618087.906</v>
      </c>
      <c r="BL79">
        <v>11917983660029.986</v>
      </c>
      <c r="BM79">
        <v>12535978325027.25</v>
      </c>
      <c r="BN79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>
      <c r="A80" s="12" t="s">
        <v>136</v>
      </c>
      <c r="BJ80">
        <f>0.835833*BJ79</f>
        <v>9113230733828.207</v>
      </c>
      <c r="BK80" s="29">
        <f t="shared" ref="BK80:DS80" si="6">0.835833*BK79</f>
        <v>9458620241985.2695</v>
      </c>
      <c r="BL80">
        <f t="shared" si="6"/>
        <v>9961444036513.8438</v>
      </c>
      <c r="BM80">
        <f t="shared" si="6"/>
        <v>10477984371342.502</v>
      </c>
      <c r="BN80">
        <f t="shared" si="6"/>
        <v>11165160401962.469</v>
      </c>
      <c r="BO80">
        <f t="shared" si="6"/>
        <v>11784729728552.107</v>
      </c>
      <c r="BP80">
        <f t="shared" si="6"/>
        <v>12457948116330.064</v>
      </c>
      <c r="BQ80">
        <f t="shared" si="6"/>
        <v>12975274566771.541</v>
      </c>
      <c r="BR80">
        <f t="shared" si="6"/>
        <v>13746302455687.492</v>
      </c>
      <c r="BS80">
        <f t="shared" si="6"/>
        <v>14545636272992.525</v>
      </c>
      <c r="BT80">
        <f t="shared" si="6"/>
        <v>15122888299018.496</v>
      </c>
      <c r="BU80">
        <f t="shared" si="6"/>
        <v>15769583261843.949</v>
      </c>
      <c r="BV80">
        <f t="shared" si="6"/>
        <v>16655214475325.445</v>
      </c>
      <c r="BW80">
        <f t="shared" si="6"/>
        <v>17722386269430.844</v>
      </c>
      <c r="BX80">
        <f t="shared" si="6"/>
        <v>18040572879461.215</v>
      </c>
      <c r="BY80">
        <f t="shared" si="6"/>
        <v>18154926995340.43</v>
      </c>
      <c r="BZ80">
        <f t="shared" si="6"/>
        <v>19117718139162.992</v>
      </c>
      <c r="CA80">
        <f t="shared" si="6"/>
        <v>19901444910377.074</v>
      </c>
      <c r="CB80">
        <f t="shared" si="6"/>
        <v>20724778496892.113</v>
      </c>
      <c r="CC80">
        <f t="shared" si="6"/>
        <v>21590205369069.91</v>
      </c>
      <c r="CD80">
        <f t="shared" si="6"/>
        <v>21995489862721.852</v>
      </c>
      <c r="CE80">
        <f t="shared" si="6"/>
        <v>22420474325657.918</v>
      </c>
      <c r="CF80">
        <f t="shared" si="6"/>
        <v>22508745982584.699</v>
      </c>
      <c r="CG80">
        <f t="shared" si="6"/>
        <v>23105028170464.09</v>
      </c>
      <c r="CH80">
        <f t="shared" si="6"/>
        <v>24185070918074.242</v>
      </c>
      <c r="CI80">
        <f t="shared" si="6"/>
        <v>25079581567553.973</v>
      </c>
      <c r="CJ80">
        <f t="shared" si="6"/>
        <v>25943038049945.066</v>
      </c>
      <c r="CK80">
        <f t="shared" si="6"/>
        <v>26911278081690.742</v>
      </c>
      <c r="CL80">
        <f t="shared" si="6"/>
        <v>28159498519122.957</v>
      </c>
      <c r="CM80">
        <f t="shared" si="6"/>
        <v>29216670794660.941</v>
      </c>
      <c r="CN80">
        <f t="shared" si="6"/>
        <v>30054002386600.828</v>
      </c>
      <c r="CO80">
        <f t="shared" si="6"/>
        <v>30492732194440.242</v>
      </c>
      <c r="CP80">
        <f t="shared" si="6"/>
        <v>31123860453603.582</v>
      </c>
      <c r="CQ80">
        <f t="shared" si="6"/>
        <v>31686629986491.027</v>
      </c>
      <c r="CR80">
        <f t="shared" si="6"/>
        <v>32733996157982.867</v>
      </c>
      <c r="CS80">
        <f t="shared" si="6"/>
        <v>33746152019396.758</v>
      </c>
      <c r="CT80">
        <f t="shared" si="6"/>
        <v>34958721044607.605</v>
      </c>
      <c r="CU80">
        <f t="shared" si="6"/>
        <v>36314327571182.656</v>
      </c>
      <c r="CV80">
        <f t="shared" si="6"/>
        <v>37338092148433.055</v>
      </c>
      <c r="CW80">
        <f t="shared" si="6"/>
        <v>38664654773092.172</v>
      </c>
      <c r="CX80">
        <f t="shared" si="6"/>
        <v>40410347182605.789</v>
      </c>
      <c r="CY80">
        <f t="shared" si="6"/>
        <v>41222273173643.516</v>
      </c>
      <c r="CZ80">
        <f t="shared" si="6"/>
        <v>42172375532699.711</v>
      </c>
      <c r="DA80">
        <f t="shared" si="6"/>
        <v>43483778912964.375</v>
      </c>
      <c r="DB80">
        <f t="shared" si="6"/>
        <v>45428043322668.742</v>
      </c>
      <c r="DC80">
        <f t="shared" si="6"/>
        <v>47247253448134.398</v>
      </c>
      <c r="DD80">
        <f t="shared" si="6"/>
        <v>49335783040409.586</v>
      </c>
      <c r="DE80">
        <f t="shared" si="6"/>
        <v>51497628097910.281</v>
      </c>
      <c r="DF80">
        <f t="shared" si="6"/>
        <v>52563204540969.336</v>
      </c>
      <c r="DG80">
        <f t="shared" si="6"/>
        <v>51858096408566.234</v>
      </c>
      <c r="DH80">
        <f t="shared" si="6"/>
        <v>54212888705453.297</v>
      </c>
      <c r="DI80">
        <f t="shared" si="6"/>
        <v>56007510799907.586</v>
      </c>
      <c r="DJ80">
        <f t="shared" si="6"/>
        <v>57524854659842.945</v>
      </c>
      <c r="DK80">
        <f t="shared" si="6"/>
        <v>59140068629244.758</v>
      </c>
      <c r="DL80">
        <f t="shared" si="6"/>
        <v>60967551670468.531</v>
      </c>
      <c r="DM80">
        <f t="shared" si="6"/>
        <v>62844479409151.445</v>
      </c>
      <c r="DN80">
        <f t="shared" si="6"/>
        <v>64605355584812.945</v>
      </c>
      <c r="DO80">
        <f t="shared" si="6"/>
        <v>66792223798975.586</v>
      </c>
      <c r="DP80">
        <f t="shared" si="6"/>
        <v>68986707326910.992</v>
      </c>
      <c r="DQ80">
        <f t="shared" si="6"/>
        <v>70774353153068.125</v>
      </c>
      <c r="DR80">
        <f t="shared" si="6"/>
        <v>68569446079331.141</v>
      </c>
      <c r="DS80">
        <f t="shared" si="6"/>
        <v>72594321219575.219</v>
      </c>
    </row>
    <row r="81" spans="1:122">
      <c r="A81" t="s">
        <v>181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>
      <c r="A82" t="s">
        <v>183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>
      <c r="A83" t="s">
        <v>424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>
      <c r="A84" t="s">
        <v>184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>
      <c r="A85" t="s">
        <v>259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>
      <c r="A86" t="s">
        <v>185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>
      <c r="A87" s="12" t="s">
        <v>187</v>
      </c>
      <c r="BK87" s="29"/>
      <c r="DH87" s="12">
        <v>1</v>
      </c>
    </row>
    <row r="88" spans="1:122" s="5" customFormat="1">
      <c r="A88" s="5" t="s">
        <v>188</v>
      </c>
      <c r="BK88" s="33"/>
      <c r="DH88" s="5">
        <v>1</v>
      </c>
    </row>
    <row r="89" spans="1:122">
      <c r="A89" t="s">
        <v>189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>
      <c r="A90" t="s">
        <v>190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>
      <c r="A91" t="s">
        <v>191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>
      <c r="A92" t="s">
        <v>192</v>
      </c>
      <c r="BK92" s="29">
        <f>BK65+BK74</f>
        <v>22518500</v>
      </c>
      <c r="BL92">
        <f t="shared" ref="BL92:DM92" si="7">BL65+BL74</f>
        <v>24749200</v>
      </c>
      <c r="BM92">
        <f t="shared" si="7"/>
        <v>27688500</v>
      </c>
      <c r="BN92">
        <f t="shared" si="7"/>
        <v>30964000</v>
      </c>
      <c r="BO92">
        <f t="shared" si="7"/>
        <v>34896700</v>
      </c>
      <c r="BP92">
        <f t="shared" si="7"/>
        <v>39593700</v>
      </c>
      <c r="BQ92">
        <f t="shared" si="7"/>
        <v>42349800</v>
      </c>
      <c r="BR92">
        <f t="shared" si="7"/>
        <v>45284300</v>
      </c>
      <c r="BS92">
        <f t="shared" si="7"/>
        <v>48271900</v>
      </c>
      <c r="BT92">
        <f t="shared" si="7"/>
        <v>52872800</v>
      </c>
      <c r="BU92">
        <f t="shared" si="7"/>
        <v>55970700</v>
      </c>
      <c r="BV92">
        <f t="shared" si="7"/>
        <v>60153000</v>
      </c>
      <c r="BW92">
        <f t="shared" si="7"/>
        <v>65074000</v>
      </c>
      <c r="BX92">
        <f t="shared" si="7"/>
        <v>62411400</v>
      </c>
      <c r="BY92">
        <f t="shared" si="7"/>
        <v>70028900</v>
      </c>
      <c r="BZ92">
        <f t="shared" si="7"/>
        <v>72585600</v>
      </c>
      <c r="CA92">
        <f t="shared" si="7"/>
        <v>77669300</v>
      </c>
      <c r="CB92">
        <f t="shared" si="7"/>
        <v>84297900</v>
      </c>
      <c r="CC92">
        <f t="shared" si="7"/>
        <v>88418400</v>
      </c>
      <c r="CD92">
        <f t="shared" si="7"/>
        <v>92475300</v>
      </c>
      <c r="CE92">
        <f t="shared" si="7"/>
        <v>91398000</v>
      </c>
      <c r="CF92">
        <f t="shared" si="7"/>
        <v>92259000</v>
      </c>
      <c r="CG92">
        <f t="shared" si="7"/>
        <v>100294100</v>
      </c>
      <c r="CH92">
        <f t="shared" si="7"/>
        <v>105277900</v>
      </c>
      <c r="CI92">
        <f t="shared" si="7"/>
        <v>103817500</v>
      </c>
      <c r="CJ92">
        <f t="shared" si="7"/>
        <v>107250100</v>
      </c>
      <c r="CK92">
        <f t="shared" si="7"/>
        <v>112101800</v>
      </c>
      <c r="CL92">
        <f t="shared" si="7"/>
        <v>117154600</v>
      </c>
      <c r="CM92">
        <f t="shared" si="7"/>
        <v>116427900</v>
      </c>
      <c r="CN92">
        <f t="shared" si="7"/>
        <v>113145400</v>
      </c>
      <c r="CO92">
        <f t="shared" si="7"/>
        <v>110874800</v>
      </c>
      <c r="CP92">
        <f t="shared" si="7"/>
        <v>104847200</v>
      </c>
      <c r="CQ92">
        <f t="shared" si="7"/>
        <v>101349800</v>
      </c>
      <c r="CR92">
        <f t="shared" si="7"/>
        <v>101995200</v>
      </c>
      <c r="CS92">
        <f t="shared" si="7"/>
        <v>109020700</v>
      </c>
      <c r="CT92">
        <f t="shared" si="7"/>
        <v>113693900</v>
      </c>
      <c r="CU92">
        <f t="shared" si="7"/>
        <v>114610400</v>
      </c>
      <c r="CV92">
        <f t="shared" si="7"/>
        <v>116125700</v>
      </c>
      <c r="CW92">
        <f t="shared" si="7"/>
        <v>118205100</v>
      </c>
      <c r="CX92">
        <f t="shared" si="7"/>
        <v>113213600</v>
      </c>
      <c r="CY92">
        <f t="shared" si="7"/>
        <v>115243800</v>
      </c>
      <c r="CZ92">
        <f t="shared" si="7"/>
        <v>118089600</v>
      </c>
      <c r="DA92">
        <f t="shared" si="7"/>
        <v>123571231</v>
      </c>
      <c r="DB92">
        <f t="shared" si="7"/>
        <v>127616155</v>
      </c>
      <c r="DC92">
        <f t="shared" si="7"/>
        <v>128271327</v>
      </c>
      <c r="DD92">
        <f t="shared" si="7"/>
        <v>131741596</v>
      </c>
      <c r="DE92">
        <f t="shared" si="7"/>
        <v>137759364</v>
      </c>
      <c r="DF92">
        <f t="shared" si="7"/>
        <v>133191706</v>
      </c>
      <c r="DG92">
        <f t="shared" si="7"/>
        <v>136010696</v>
      </c>
      <c r="DH92">
        <f t="shared" si="7"/>
        <v>143740003</v>
      </c>
      <c r="DI92">
        <f t="shared" si="7"/>
        <v>148763385</v>
      </c>
      <c r="DJ92">
        <f t="shared" si="7"/>
        <v>151880474</v>
      </c>
      <c r="DK92">
        <f t="shared" si="7"/>
        <v>154613537</v>
      </c>
      <c r="DL92">
        <f t="shared" si="7"/>
        <v>157725427</v>
      </c>
      <c r="DM92">
        <f t="shared" si="7"/>
        <v>157281816</v>
      </c>
    </row>
    <row r="93" spans="1:122">
      <c r="A93" t="s">
        <v>193</v>
      </c>
      <c r="BK93" s="29">
        <f>BK74/BK92</f>
        <v>0.51458578502120478</v>
      </c>
      <c r="BL93">
        <f t="shared" ref="BL93:DM93" si="8">BL74/BL92</f>
        <v>0.53080907665702326</v>
      </c>
      <c r="BM93">
        <f t="shared" si="8"/>
        <v>0.53305885114758833</v>
      </c>
      <c r="BN93">
        <f t="shared" si="8"/>
        <v>0.53204043405244805</v>
      </c>
      <c r="BO93">
        <f t="shared" si="8"/>
        <v>0.54725518458765443</v>
      </c>
      <c r="BP93">
        <f t="shared" si="8"/>
        <v>0.5601724516779184</v>
      </c>
      <c r="BQ93">
        <f t="shared" si="8"/>
        <v>0.57165795352044169</v>
      </c>
      <c r="BR93">
        <f t="shared" si="8"/>
        <v>0.5796158933670168</v>
      </c>
      <c r="BS93">
        <f t="shared" si="8"/>
        <v>0.58980069149960945</v>
      </c>
      <c r="BT93">
        <f t="shared" si="8"/>
        <v>0.60061506105218565</v>
      </c>
      <c r="BU93">
        <f t="shared" si="8"/>
        <v>0.59916706419608834</v>
      </c>
      <c r="BV93">
        <f t="shared" si="8"/>
        <v>0.60086778714278588</v>
      </c>
      <c r="BW93">
        <f t="shared" si="8"/>
        <v>0.60244798229707719</v>
      </c>
      <c r="BX93">
        <f t="shared" si="8"/>
        <v>0.61567918681522926</v>
      </c>
      <c r="BY93">
        <f t="shared" si="8"/>
        <v>0.63430526539757159</v>
      </c>
      <c r="BZ93">
        <f t="shared" si="8"/>
        <v>0.62357547502534938</v>
      </c>
      <c r="CA93">
        <f t="shared" si="8"/>
        <v>0.63242619670835198</v>
      </c>
      <c r="CB93">
        <f t="shared" si="8"/>
        <v>0.64357593724161577</v>
      </c>
      <c r="CC93">
        <f t="shared" si="8"/>
        <v>0.6471820345086543</v>
      </c>
      <c r="CD93">
        <f t="shared" si="8"/>
        <v>0.65721008745037868</v>
      </c>
      <c r="CE93">
        <f t="shared" si="8"/>
        <v>0.66141162826320055</v>
      </c>
      <c r="CF93">
        <f t="shared" si="8"/>
        <v>0.66305184318061106</v>
      </c>
      <c r="CG93">
        <f t="shared" si="8"/>
        <v>0.66920586554941919</v>
      </c>
      <c r="CH93">
        <f t="shared" si="8"/>
        <v>0.67284871753710895</v>
      </c>
      <c r="CI93">
        <f t="shared" si="8"/>
        <v>0.67767380258626919</v>
      </c>
      <c r="CJ93">
        <f t="shared" si="8"/>
        <v>0.67581475448507744</v>
      </c>
      <c r="CK93">
        <f t="shared" si="8"/>
        <v>0.67626746403715199</v>
      </c>
      <c r="CL93">
        <f t="shared" si="8"/>
        <v>0.67895669482888421</v>
      </c>
      <c r="CM93">
        <f t="shared" si="8"/>
        <v>0.6773247649403622</v>
      </c>
      <c r="CN93">
        <f t="shared" si="8"/>
        <v>0.68208871063251353</v>
      </c>
      <c r="CO93">
        <f t="shared" si="8"/>
        <v>0.68215049767846259</v>
      </c>
      <c r="CP93">
        <f t="shared" si="8"/>
        <v>0.70251947596120834</v>
      </c>
      <c r="CQ93">
        <f t="shared" si="8"/>
        <v>0.71423919928801038</v>
      </c>
      <c r="CR93">
        <f t="shared" si="8"/>
        <v>0.71012851585172632</v>
      </c>
      <c r="CS93">
        <f t="shared" si="8"/>
        <v>0.71873873493749352</v>
      </c>
      <c r="CT93">
        <f t="shared" si="8"/>
        <v>0.72642595600995308</v>
      </c>
      <c r="CU93">
        <f t="shared" si="8"/>
        <v>0.70950891018616113</v>
      </c>
      <c r="CV93">
        <f t="shared" si="8"/>
        <v>0.71314101874089886</v>
      </c>
      <c r="CW93">
        <f t="shared" si="8"/>
        <v>0.71838355536267051</v>
      </c>
      <c r="CX93">
        <f t="shared" si="8"/>
        <v>0.71357769737911347</v>
      </c>
      <c r="CY93">
        <f t="shared" si="8"/>
        <v>0.71307350156798022</v>
      </c>
      <c r="CZ93">
        <f t="shared" si="8"/>
        <v>0.71625528412324202</v>
      </c>
      <c r="DA93">
        <f t="shared" si="8"/>
        <v>0.70063930171578526</v>
      </c>
      <c r="DB93">
        <f t="shared" si="8"/>
        <v>0.69758810708565855</v>
      </c>
      <c r="DC93">
        <f t="shared" si="8"/>
        <v>0.69733985054976477</v>
      </c>
      <c r="DD93">
        <f t="shared" si="8"/>
        <v>0.6980595407391299</v>
      </c>
      <c r="DE93">
        <f t="shared" si="8"/>
        <v>0.69747211521679209</v>
      </c>
      <c r="DF93">
        <f t="shared" si="8"/>
        <v>0.71751690003880575</v>
      </c>
      <c r="DG93">
        <f t="shared" si="8"/>
        <v>0.71792931638258806</v>
      </c>
      <c r="DH93">
        <f t="shared" si="8"/>
        <v>0.70120160634753848</v>
      </c>
      <c r="DI93">
        <f t="shared" si="8"/>
        <v>0.6947258964294204</v>
      </c>
      <c r="DJ93">
        <f t="shared" si="8"/>
        <v>0.70067386015663868</v>
      </c>
      <c r="DK93">
        <f t="shared" si="8"/>
        <v>0.70139154115593383</v>
      </c>
      <c r="DL93">
        <f t="shared" si="8"/>
        <v>0.69791616414517621</v>
      </c>
      <c r="DM93">
        <f t="shared" si="8"/>
        <v>0.69508626477201918</v>
      </c>
    </row>
    <row r="94" spans="1:122">
      <c r="A94" t="s">
        <v>194</v>
      </c>
      <c r="BT94">
        <f t="shared" ref="BT94:DF94" si="9">BT91/BT90</f>
        <v>0.57052055291602299</v>
      </c>
      <c r="BU94">
        <f t="shared" si="9"/>
        <v>0.5740831023226417</v>
      </c>
      <c r="BV94">
        <f t="shared" si="9"/>
        <v>0.55750735197743262</v>
      </c>
      <c r="BW94">
        <f t="shared" si="9"/>
        <v>0.56339826240510016</v>
      </c>
      <c r="BX94">
        <f t="shared" si="9"/>
        <v>0.56122507802678712</v>
      </c>
      <c r="BY94">
        <f t="shared" si="9"/>
        <v>0.57477157483608077</v>
      </c>
      <c r="BZ94">
        <f t="shared" si="9"/>
        <v>0.56568494380625711</v>
      </c>
      <c r="CA94">
        <f t="shared" si="9"/>
        <v>0.56548091724733929</v>
      </c>
      <c r="CB94">
        <f t="shared" si="9"/>
        <v>0.56661711244224966</v>
      </c>
      <c r="CC94">
        <f t="shared" si="9"/>
        <v>0.56762266374979242</v>
      </c>
      <c r="CD94">
        <f t="shared" si="9"/>
        <v>0.57477012497833435</v>
      </c>
      <c r="CE94">
        <f t="shared" si="9"/>
        <v>0.57787089138582581</v>
      </c>
      <c r="CF94">
        <f t="shared" si="9"/>
        <v>0.57033315741141333</v>
      </c>
      <c r="CG94">
        <f t="shared" si="9"/>
        <v>0.58129629884621126</v>
      </c>
      <c r="CH94">
        <f t="shared" si="9"/>
        <v>0.59525207095427701</v>
      </c>
      <c r="CI94">
        <f t="shared" si="9"/>
        <v>0.596162320338539</v>
      </c>
      <c r="CJ94">
        <f t="shared" si="9"/>
        <v>0.5913994456056666</v>
      </c>
      <c r="CK94">
        <f t="shared" si="9"/>
        <v>0.58287542599995923</v>
      </c>
      <c r="CL94">
        <f t="shared" si="9"/>
        <v>0.59790981650496822</v>
      </c>
      <c r="CM94">
        <f t="shared" si="9"/>
        <v>0.60157139175415364</v>
      </c>
      <c r="CN94">
        <f t="shared" si="9"/>
        <v>0.61018505378340682</v>
      </c>
      <c r="CO94">
        <f t="shared" si="9"/>
        <v>0.59675197511994538</v>
      </c>
      <c r="CP94">
        <f t="shared" si="9"/>
        <v>0.59339546481670469</v>
      </c>
      <c r="CQ94">
        <f t="shared" si="9"/>
        <v>0.59918340123464919</v>
      </c>
      <c r="CR94">
        <f t="shared" si="9"/>
        <v>0.58989066336964002</v>
      </c>
      <c r="CS94">
        <f t="shared" si="9"/>
        <v>0.59973860864785811</v>
      </c>
      <c r="CT94">
        <f t="shared" si="9"/>
        <v>0.59455053205125463</v>
      </c>
      <c r="CU94">
        <f t="shared" si="9"/>
        <v>0.55465703150313783</v>
      </c>
      <c r="CV94">
        <f t="shared" si="9"/>
        <v>0.5882162032421121</v>
      </c>
      <c r="CW94">
        <f t="shared" si="9"/>
        <v>0.61618523359389965</v>
      </c>
      <c r="CX94">
        <f t="shared" si="9"/>
        <v>0.61611733912260813</v>
      </c>
      <c r="CY94">
        <f t="shared" si="9"/>
        <v>0.65784678208753333</v>
      </c>
      <c r="CZ94">
        <f t="shared" si="9"/>
        <v>0.64701004355851444</v>
      </c>
      <c r="DA94">
        <f t="shared" si="9"/>
        <v>0.65410408703414347</v>
      </c>
      <c r="DB94">
        <f t="shared" si="9"/>
        <v>0.65790636786288947</v>
      </c>
      <c r="DC94">
        <f t="shared" si="9"/>
        <v>0.65763473130070393</v>
      </c>
      <c r="DD94">
        <f t="shared" si="9"/>
        <v>0.66084716143268774</v>
      </c>
      <c r="DE94">
        <f t="shared" si="9"/>
        <v>0.6880049787368957</v>
      </c>
      <c r="DF94">
        <f t="shared" si="9"/>
        <v>0.69831756913782217</v>
      </c>
    </row>
    <row r="95" spans="1:122">
      <c r="A95" t="s">
        <v>195</v>
      </c>
      <c r="BK95" s="35"/>
      <c r="BS95" s="14"/>
      <c r="BT95" s="16">
        <f>BT90-BT91</f>
        <v>3.2080244011527736E-3</v>
      </c>
      <c r="BU95" s="16">
        <f t="shared" ref="BU95:DF95" si="10">BU90-BU91</f>
        <v>2.9860473429636474E-3</v>
      </c>
      <c r="BV95" s="16">
        <f t="shared" si="10"/>
        <v>3.3341532962816844E-3</v>
      </c>
      <c r="BW95" s="16">
        <f t="shared" si="10"/>
        <v>3.3565896167994337E-3</v>
      </c>
      <c r="BX95" s="16">
        <f t="shared" si="10"/>
        <v>3.2986821822921543E-3</v>
      </c>
      <c r="BY95" s="16">
        <f t="shared" si="10"/>
        <v>3.3241714157597668E-3</v>
      </c>
      <c r="BZ95" s="16">
        <f t="shared" si="10"/>
        <v>3.5161394913978987E-3</v>
      </c>
      <c r="CA95" s="16">
        <f t="shared" si="10"/>
        <v>3.6816969565171588E-3</v>
      </c>
      <c r="CB95" s="16">
        <f t="shared" si="10"/>
        <v>3.711860587942992E-3</v>
      </c>
      <c r="CC95" s="16">
        <f t="shared" si="10"/>
        <v>3.9327527733711348E-3</v>
      </c>
      <c r="CD95" s="16">
        <f t="shared" si="10"/>
        <v>3.8997373788606481E-3</v>
      </c>
      <c r="CE95" s="16">
        <f t="shared" si="10"/>
        <v>3.7341610358500865E-3</v>
      </c>
      <c r="CF95" s="16">
        <f t="shared" si="10"/>
        <v>4.0427707910580509E-3</v>
      </c>
      <c r="CG95" s="16">
        <f t="shared" si="10"/>
        <v>3.9037184825648202E-3</v>
      </c>
      <c r="CH95" s="16">
        <f t="shared" si="10"/>
        <v>3.6580730736012245E-3</v>
      </c>
      <c r="CI95" s="16">
        <f t="shared" si="10"/>
        <v>3.6526946020059292E-3</v>
      </c>
      <c r="CJ95" s="16">
        <f t="shared" si="10"/>
        <v>3.767073203896517E-3</v>
      </c>
      <c r="CK95" s="16">
        <f t="shared" si="10"/>
        <v>4.0996169121885551E-3</v>
      </c>
      <c r="CL95" s="16">
        <f t="shared" si="10"/>
        <v>3.7661836406082524E-3</v>
      </c>
      <c r="CM95" s="16">
        <f t="shared" si="10"/>
        <v>3.797560643391794E-3</v>
      </c>
      <c r="CN95" s="16">
        <f t="shared" si="10"/>
        <v>3.8628402074721707E-3</v>
      </c>
      <c r="CO95" s="16">
        <f t="shared" si="10"/>
        <v>3.9303927338951239E-3</v>
      </c>
      <c r="CP95" s="16">
        <f t="shared" si="10"/>
        <v>4.1971163704164127E-3</v>
      </c>
      <c r="CQ95" s="16">
        <f t="shared" si="10"/>
        <v>3.8319253151498107E-3</v>
      </c>
      <c r="CR95" s="16">
        <f t="shared" si="10"/>
        <v>4.0671967286664383E-3</v>
      </c>
      <c r="CS95" s="16">
        <f t="shared" si="10"/>
        <v>4.0008929238545083E-3</v>
      </c>
      <c r="CT95" s="16">
        <f t="shared" si="10"/>
        <v>4.0980037612181443E-3</v>
      </c>
      <c r="CU95" s="16">
        <f t="shared" si="10"/>
        <v>4.8371599021057908E-3</v>
      </c>
      <c r="CV95" s="16">
        <f t="shared" si="10"/>
        <v>4.3126573036644644E-3</v>
      </c>
      <c r="CW95" s="16">
        <f t="shared" si="10"/>
        <v>3.8066718908869694E-3</v>
      </c>
      <c r="CX95" s="16">
        <f t="shared" si="10"/>
        <v>3.762191778251784E-3</v>
      </c>
      <c r="CY95" s="16">
        <f t="shared" si="10"/>
        <v>3.1981414913147778E-3</v>
      </c>
      <c r="CZ95" s="16">
        <f t="shared" si="10"/>
        <v>3.3763041581267236E-3</v>
      </c>
      <c r="DA95" s="16">
        <f t="shared" si="10"/>
        <v>3.2925786686962815E-3</v>
      </c>
      <c r="DB95" s="16">
        <f t="shared" si="10"/>
        <v>3.3376546597960136E-3</v>
      </c>
      <c r="DC95" s="16">
        <f t="shared" si="10"/>
        <v>3.4073540322247416E-3</v>
      </c>
      <c r="DD95" s="16">
        <f t="shared" si="10"/>
        <v>3.5283116845189312E-3</v>
      </c>
      <c r="DE95" s="16">
        <f t="shared" si="10"/>
        <v>3.4131553860867348E-3</v>
      </c>
      <c r="DF95" s="16">
        <f t="shared" si="10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" thickBot="1">
      <c r="A96" s="1" t="s">
        <v>196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>
      <c r="A97" t="s">
        <v>203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>
      <c r="A98" t="s">
        <v>197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>
      <c r="A99" t="s">
        <v>198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>
      <c r="A100" t="s">
        <v>199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>
      <c r="A101" t="s">
        <v>200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>
      <c r="A102" t="s">
        <v>201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>
      <c r="A103" t="s">
        <v>202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>
      <c r="A104" t="s">
        <v>204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>
      <c r="A105" t="s">
        <v>205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>
      <c r="A106" t="s">
        <v>206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>
      <c r="A107" t="s">
        <v>207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>
      <c r="A108" t="s">
        <v>208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>
      <c r="A109" t="s">
        <v>209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>
      <c r="A110" t="s">
        <v>210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>
      <c r="A111" t="s">
        <v>211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>
      <c r="A112" t="s">
        <v>212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>
      <c r="A113" t="s">
        <v>213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>
      <c r="A114" t="s">
        <v>214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>
      <c r="A115" t="s">
        <v>215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>
      <c r="A116" t="s">
        <v>216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>
      <c r="A117" t="s">
        <v>217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>
      <c r="A118" t="s">
        <v>218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>
      <c r="A119" t="s">
        <v>219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>
      <c r="A120" t="s">
        <v>220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>
      <c r="A121" t="s">
        <v>221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>
      <c r="A122" t="s">
        <v>222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>
      <c r="A123" t="s">
        <v>223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>
      <c r="A124" t="s">
        <v>224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>
      <c r="A125" t="s">
        <v>225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>
      <c r="A126" t="s">
        <v>226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>
      <c r="A127" t="s">
        <v>227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>
      <c r="A128" t="s">
        <v>228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>
      <c r="A129" t="s">
        <v>229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>
      <c r="A130" t="s">
        <v>230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>
      <c r="A131" t="s">
        <v>231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>
      <c r="A132" t="s">
        <v>232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>
      <c r="A133" t="s">
        <v>233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>
      <c r="A134" t="s">
        <v>234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>
      <c r="A135" t="s">
        <v>235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>
      <c r="A136" t="s">
        <v>236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>
      <c r="A137" t="s">
        <v>237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>
      <c r="A138" t="s">
        <v>238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>
      <c r="A139" t="s">
        <v>239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>
      <c r="A140" t="s">
        <v>240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>
      <c r="A141" t="s">
        <v>241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>
      <c r="A142" t="s">
        <v>242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>
      <c r="A143" t="s">
        <v>243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>
      <c r="A144" t="s">
        <v>244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>
      <c r="A145" t="s">
        <v>245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>
      <c r="A146" t="s">
        <v>246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>
      <c r="A147" t="s">
        <v>247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>
      <c r="A148" t="s">
        <v>248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>
      <c r="A149" t="s">
        <v>249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>
      <c r="A150" t="s">
        <v>250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>
      <c r="A151" t="s">
        <v>251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>
      <c r="A152" t="s">
        <v>252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>
      <c r="A153" t="s">
        <v>253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>
      <c r="A154" t="s">
        <v>254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>
      <c r="A155" t="s">
        <v>255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>
      <c r="A156" t="s">
        <v>256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>
      <c r="A157" t="s">
        <v>257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>
      <c r="A158" t="s">
        <v>258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>
      <c r="A159" t="s">
        <v>264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>
      <c r="A160" t="s">
        <v>265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>
      <c r="A161" t="s">
        <v>260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>
      <c r="A162" t="s">
        <v>261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>
      <c r="A163" t="s">
        <v>262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>
      <c r="A164" t="s">
        <v>263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>
      <c r="A165" t="s">
        <v>266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>
      <c r="A166" t="s">
        <v>267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>
      <c r="A167" s="20" t="s">
        <v>268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>
      <c r="A168" t="s">
        <v>269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>
      <c r="A169" t="s">
        <v>271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>
      <c r="A170" t="s">
        <v>272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>
      <c r="A171" t="s">
        <v>273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>
      <c r="A172" t="s">
        <v>274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>
      <c r="A173" t="s">
        <v>275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>
      <c r="A174" t="s">
        <v>276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>
      <c r="A175" t="s">
        <v>277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>
      <c r="A176" t="s">
        <v>278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>
      <c r="A177" t="s">
        <v>279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>
      <c r="A178" t="s">
        <v>280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>
      <c r="A179" t="s">
        <v>281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>
      <c r="A180" t="s">
        <v>282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>
      <c r="A181" t="s">
        <v>283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>
      <c r="A182" t="s">
        <v>284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>
      <c r="A183" t="s">
        <v>285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>
      <c r="A184" t="s">
        <v>286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>
      <c r="A185" t="s">
        <v>287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>
      <c r="A186" t="s">
        <v>288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>
      <c r="A187" t="s">
        <v>289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>
      <c r="A188" t="s">
        <v>290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>
      <c r="A189" t="s">
        <v>291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>
      <c r="A190" t="s">
        <v>292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>
      <c r="A191" t="s">
        <v>293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>
      <c r="A192" t="s">
        <v>294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>
      <c r="A193" t="s">
        <v>295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>
      <c r="A194" t="s">
        <v>296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>
      <c r="A195" t="s">
        <v>297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>
      <c r="A196" t="s">
        <v>298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>
      <c r="A197" t="s">
        <v>299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>
      <c r="A198" t="s">
        <v>300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>
      <c r="A199" t="s">
        <v>301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>
      <c r="A200" t="s">
        <v>302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>
      <c r="A201" t="s">
        <v>303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>
      <c r="A202" t="s">
        <v>304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>
      <c r="A203" t="s">
        <v>305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>
      <c r="A204" t="s">
        <v>306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>
      <c r="A205" t="s">
        <v>307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>
      <c r="A206" t="s">
        <v>308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>
      <c r="A207" t="s">
        <v>309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>
      <c r="A208" t="s">
        <v>310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>
      <c r="A209" t="s">
        <v>311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>
      <c r="A210" t="s">
        <v>312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>
      <c r="A211" t="s">
        <v>417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>
      <c r="A212" t="s">
        <v>432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>
      <c r="A214" s="38" t="s">
        <v>437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>
      <c r="A215" s="38" t="s">
        <v>438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>
      <c r="A216" s="38" t="s">
        <v>439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>
      <c r="A217" s="38" t="s">
        <v>440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>
      <c r="A218" s="38" t="s">
        <v>441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>
      <c r="A219" s="38" t="s">
        <v>442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>
      <c r="A220" s="38" t="s">
        <v>443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>
      <c r="A221" s="38" t="s">
        <v>444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>
      <c r="A222" s="38" t="s">
        <v>445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>
      <c r="A223" s="38" t="s">
        <v>446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>
      <c r="A224" s="38" t="s">
        <v>447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>
      <c r="A225" s="38" t="s">
        <v>448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>
      <c r="A226" s="38" t="s">
        <v>449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>
      <c r="A227" s="38" t="s">
        <v>450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>
      <c r="A228" s="38" t="s">
        <v>451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>
      <c r="A229" s="38" t="s">
        <v>452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>
      <c r="A230" s="38" t="s">
        <v>453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>
      <c r="A231" s="38" t="s">
        <v>454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>
      <c r="A232" s="38" t="s">
        <v>455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>
      <c r="A233" s="38" t="s">
        <v>456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>
      <c r="A234" s="38" t="s">
        <v>457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>
      <c r="A235" s="38" t="s">
        <v>458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>
      <c r="A236" s="38" t="s">
        <v>459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>
      <c r="A237" s="38" t="s">
        <v>460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>
      <c r="A238" s="38" t="s">
        <v>461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>
      <c r="A239" s="38" t="s">
        <v>462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>
      <c r="A240" s="38" t="s">
        <v>463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>
      <c r="A241" s="38" t="s">
        <v>464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>
      <c r="A242" s="38" t="s">
        <v>465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>
      <c r="A243" s="38" t="s">
        <v>466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>
      <c r="A244" s="38" t="s">
        <v>467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>
      <c r="A245" s="38" t="s">
        <v>468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>
      <c r="A246" s="38" t="s">
        <v>469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>
      <c r="A247" s="38" t="s">
        <v>470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>
      <c r="A248" s="38" t="s">
        <v>471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>
      <c r="A249" s="38" t="s">
        <v>472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>
      <c r="A250" s="38" t="s">
        <v>473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>
      <c r="A251" s="38" t="s">
        <v>474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>
      <c r="A252" s="38" t="s">
        <v>475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>
      <c r="A253" s="38" t="s">
        <v>476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>
      <c r="A254" s="38" t="s">
        <v>477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>
      <c r="A255" s="38" t="s">
        <v>478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>
      <c r="A256" s="38" t="s">
        <v>420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>
      <c r="A257" s="38" t="s">
        <v>419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>
      <c r="A258" s="39" t="s">
        <v>416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>
      <c r="A259" s="39" t="s">
        <v>423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>
      <c r="A261" s="39" t="s">
        <v>425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>
      <c r="A262" s="39" t="s">
        <v>426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>
      <c r="A263" s="39" t="s">
        <v>427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>
      <c r="A264" s="39" t="s">
        <v>428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>
      <c r="A265" s="39" t="s">
        <v>429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>
      <c r="A266" s="39" t="s">
        <v>430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>
      <c r="A267" s="39" t="s">
        <v>431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>
      <c r="A268" s="38" t="s">
        <v>418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>
      <c r="A269" s="38" t="s">
        <v>479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>
      <c r="A270" s="38" t="s">
        <v>480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>
      <c r="A271" s="38" t="s">
        <v>182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>
      <c r="A272" s="38" t="s">
        <v>481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>
      <c r="A273" s="38" t="s">
        <v>482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>
      <c r="A274" s="38" t="s">
        <v>483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>
      <c r="A275" s="38" t="s">
        <v>484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>
      <c r="A276" s="38" t="s">
        <v>485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>
      <c r="A277" s="38" t="s">
        <v>486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>
      <c r="A278" s="38" t="s">
        <v>487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>
      <c r="A279" s="38" t="s">
        <v>488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>
      <c r="A280" s="38" t="s">
        <v>489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>
      <c r="A281" s="38" t="s">
        <v>490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>
      <c r="A282" s="38" t="s">
        <v>491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>
      <c r="A283" s="38" t="s">
        <v>492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>
      <c r="A284" s="38" t="s">
        <v>493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>
      <c r="A285" s="38" t="s">
        <v>494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>
      <c r="A286" s="38" t="s">
        <v>495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>
      <c r="A287" s="38" t="s">
        <v>496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>
      <c r="A288" s="38" t="s">
        <v>497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>
      <c r="A289" s="38" t="s">
        <v>498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>
      <c r="A290" s="38" t="s">
        <v>499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>
      <c r="A291" s="38" t="s">
        <v>500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>
      <c r="A292" s="38" t="s">
        <v>501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>
      <c r="A293" s="38" t="s">
        <v>502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>
      <c r="A294" s="38" t="s">
        <v>503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>
      <c r="A295" s="38" t="s">
        <v>504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>
      <c r="A296" s="38" t="s">
        <v>505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>
      <c r="A297" s="38" t="s">
        <v>506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>
      <c r="A298" s="38" t="s">
        <v>507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>
      <c r="A299" s="38" t="s">
        <v>508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>
      <c r="A300" s="38" t="s">
        <v>509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>
      <c r="A301" s="38" t="s">
        <v>510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>
      <c r="A302" s="38" t="s">
        <v>511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>
      <c r="A303" s="38" t="s">
        <v>512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>
      <c r="A304" s="38" t="s">
        <v>513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>
      <c r="A305" s="38" t="s">
        <v>514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>
      <c r="A306" s="38" t="s">
        <v>515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>
      <c r="A307" s="38" t="s">
        <v>516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>
      <c r="A308" s="38" t="s">
        <v>517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>
      <c r="A309" s="38" t="s">
        <v>518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>
      <c r="A310" s="38" t="s">
        <v>519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>
      <c r="A311" s="38" t="s">
        <v>520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>
      <c r="A312" s="38" t="s">
        <v>521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>
      <c r="A313" s="38" t="s">
        <v>522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>
      <c r="A314" s="38" t="s">
        <v>523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>
      <c r="A315" s="38" t="s">
        <v>524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>
      <c r="A316" s="38" t="s">
        <v>525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>
      <c r="A317" s="38" t="s">
        <v>526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>
      <c r="A318" s="38" t="s">
        <v>527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>
      <c r="A319" s="38" t="s">
        <v>528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>
      <c r="A320" s="38" t="s">
        <v>529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>
      <c r="A321" s="38" t="s">
        <v>530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>
      <c r="A322" s="38" t="s">
        <v>531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>
      <c r="A323" s="38" t="s">
        <v>532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>
      <c r="A324" s="38" t="s">
        <v>533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>
      <c r="A325" s="38" t="s">
        <v>534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>
      <c r="A326" s="38" t="s">
        <v>535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>
      <c r="A327" s="38" t="s">
        <v>536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>
      <c r="A328" s="38" t="s">
        <v>537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>
      <c r="A329" s="38" t="s">
        <v>538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>
      <c r="A330" s="38" t="s">
        <v>539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>
      <c r="A331" s="38" t="s">
        <v>540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>
      <c r="A332" s="38" t="s">
        <v>541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>
      <c r="A333" s="38" t="s">
        <v>542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>
      <c r="A334" s="38" t="s">
        <v>543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>
      <c r="A335" s="38" t="s">
        <v>544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>
      <c r="A336" s="38" t="s">
        <v>545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>
      <c r="A337" s="38" t="s">
        <v>546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>
      <c r="A338" s="38" t="s">
        <v>547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>
      <c r="A339" s="38" t="s">
        <v>548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>
      <c r="A340" s="38" t="s">
        <v>549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>
      <c r="A341" s="38" t="s">
        <v>550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>
      <c r="A342" s="38" t="s">
        <v>551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>
      <c r="A343" s="38" t="s">
        <v>552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>
      <c r="A344" s="38" t="s">
        <v>553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>
      <c r="A345" s="38" t="s">
        <v>554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>
      <c r="A346" s="38" t="s">
        <v>555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>
      <c r="A347" s="38" t="s">
        <v>556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>
      <c r="A348" s="38" t="s">
        <v>557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>
      <c r="A424" s="38" t="s">
        <v>128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>
      <c r="A425" s="38" t="s">
        <v>127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>
      <c r="A426" s="38" t="s">
        <v>129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>
      <c r="A427" s="38" t="s">
        <v>558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>
      <c r="A445" s="38" t="s">
        <v>559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>
      <c r="A463" s="38" t="s">
        <v>131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>
      <c r="A464" s="38" t="s">
        <v>130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>
      <c r="A465" s="38" t="s">
        <v>132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>
      <c r="A466" s="38" t="s">
        <v>560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>
      <c r="A467" s="38" t="s">
        <v>561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>
      <c r="A468" s="38" t="s">
        <v>562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>
      <c r="A469" s="38" t="s">
        <v>563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>
      <c r="A470" s="38" t="s">
        <v>564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>
      <c r="A471" s="38" t="s">
        <v>565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>
      <c r="A472" s="38" t="s">
        <v>566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>
      <c r="A473" s="38" t="s">
        <v>567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>
      <c r="A474" s="38" t="s">
        <v>568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>
      <c r="A475" s="38" t="s">
        <v>569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>
      <c r="A476" s="38" t="s">
        <v>570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>
      <c r="A477" s="38" t="s">
        <v>571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>
      <c r="A478" s="38" t="s">
        <v>572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>
      <c r="A479" s="38" t="s">
        <v>573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>
      <c r="A480" s="38" t="s">
        <v>574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>
      <c r="A481" s="38" t="s">
        <v>575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>
      <c r="A482" s="38" t="s">
        <v>576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>
      <c r="A483" s="38" t="s">
        <v>577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>
      <c r="A484" s="38" t="s">
        <v>578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>
      <c r="A485" s="38" t="s">
        <v>579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>
      <c r="A486" s="38" t="s">
        <v>580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>
      <c r="A487" s="38" t="s">
        <v>581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>
      <c r="A488" s="38" t="s">
        <v>582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>
      <c r="A489" s="38" t="s">
        <v>583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>
      <c r="A490" s="38" t="s">
        <v>584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>
      <c r="A491" s="38" t="s">
        <v>585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>
      <c r="A492" s="38" t="s">
        <v>586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>
      <c r="A493" s="38" t="s">
        <v>587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>
      <c r="A494" s="38" t="s">
        <v>588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>
      <c r="A495" s="38" t="s">
        <v>589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>
      <c r="A496" s="38" t="s">
        <v>590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>
      <c r="A497" s="38" t="s">
        <v>591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>
      <c r="A498" s="38" t="s">
        <v>592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>
      <c r="A499" s="38" t="s">
        <v>593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>
      <c r="A500" s="38" t="s">
        <v>594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>
      <c r="A501" s="38" t="s">
        <v>595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>
      <c r="A502" s="38" t="s">
        <v>596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>
      <c r="A503" s="38" t="s">
        <v>597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>
      <c r="A504" s="38" t="s">
        <v>598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>
      <c r="A505" s="38" t="s">
        <v>599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>
      <c r="A506" s="38" t="s">
        <v>600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>
      <c r="A507" s="38" t="s">
        <v>601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>
      <c r="A508" s="38" t="s">
        <v>602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>
      <c r="A509" s="38" t="s">
        <v>603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>
      <c r="A510" s="38" t="s">
        <v>604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>
      <c r="A511" s="38" t="s">
        <v>605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>
      <c r="A512" s="38" t="s">
        <v>606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>
      <c r="A513" s="38" t="s">
        <v>607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>
      <c r="A514" s="38" t="s">
        <v>608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>
      <c r="A515" s="38" t="s">
        <v>609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>
      <c r="A516" s="38" t="s">
        <v>610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>
      <c r="A517" s="38" t="s">
        <v>611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>
      <c r="A518" s="38" t="s">
        <v>612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>
      <c r="A519" s="38" t="s">
        <v>613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>
      <c r="A520" s="38" t="s">
        <v>614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>
      <c r="A521" s="38" t="s">
        <v>615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>
      <c r="A522" s="38" t="s">
        <v>616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>
      <c r="A523" s="38" t="s">
        <v>617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>
      <c r="A524" s="38" t="s">
        <v>618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>
      <c r="A525" s="38" t="s">
        <v>619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>
      <c r="A526" s="38" t="s">
        <v>620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>
      <c r="A527" s="38" t="s">
        <v>621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>
      <c r="A528" s="38" t="s">
        <v>622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>
      <c r="A529" s="38" t="s">
        <v>623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>
      <c r="A530" s="38" t="s">
        <v>624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>
      <c r="A531" s="38" t="s">
        <v>625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>
      <c r="A532" s="38" t="s">
        <v>626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>
      <c r="A533" s="38" t="s">
        <v>627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>
      <c r="A534" s="38" t="s">
        <v>628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>
      <c r="A535" s="38" t="s">
        <v>629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>
      <c r="A536" s="38" t="s">
        <v>630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>
      <c r="A537" s="38" t="s">
        <v>631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>
      <c r="A538" s="38" t="s">
        <v>632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>
      <c r="A539" s="38" t="s">
        <v>633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>
      <c r="A540" s="38" t="s">
        <v>634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>
      <c r="A541" s="46" t="s">
        <v>658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>
      <c r="A542" s="46" t="s">
        <v>659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>
      <c r="A543" t="s">
        <v>660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>
      <c r="A544" t="s">
        <v>661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  <row r="545" spans="1:202">
      <c r="A545" t="s">
        <v>662</v>
      </c>
      <c r="BK545" s="29">
        <f>SUM(BK19:BK22)</f>
        <v>1657548000</v>
      </c>
      <c r="BL545" s="29">
        <f t="shared" ref="BL545:DK545" si="11">SUM(BL19:BL22)</f>
        <v>1671579000</v>
      </c>
      <c r="BM545" s="29">
        <f t="shared" si="11"/>
        <v>1701476000</v>
      </c>
      <c r="BN545" s="29">
        <f t="shared" si="11"/>
        <v>1818892000</v>
      </c>
      <c r="BO545" s="29">
        <f t="shared" si="11"/>
        <v>1889637000</v>
      </c>
      <c r="BP545" s="29">
        <f t="shared" si="11"/>
        <v>1935839000</v>
      </c>
      <c r="BQ545" s="29">
        <f t="shared" si="11"/>
        <v>1972762000</v>
      </c>
      <c r="BR545" s="29">
        <f t="shared" si="11"/>
        <v>1993673000</v>
      </c>
      <c r="BS545" s="29">
        <f t="shared" si="11"/>
        <v>2030443000</v>
      </c>
      <c r="BT545" s="29">
        <f t="shared" si="11"/>
        <v>2153190000</v>
      </c>
      <c r="BU545" s="29">
        <f t="shared" si="11"/>
        <v>2151311000</v>
      </c>
      <c r="BV545" s="29">
        <f t="shared" si="11"/>
        <v>2153280000</v>
      </c>
      <c r="BW545" s="29">
        <f t="shared" si="11"/>
        <v>2278057000</v>
      </c>
      <c r="BX545" s="29">
        <f t="shared" si="11"/>
        <v>2320614000</v>
      </c>
      <c r="BY545" s="29">
        <f t="shared" si="11"/>
        <v>2376940000</v>
      </c>
      <c r="BZ545" s="29">
        <f t="shared" si="11"/>
        <v>2463702000</v>
      </c>
      <c r="CA545" s="29">
        <f t="shared" si="11"/>
        <v>2537449000</v>
      </c>
      <c r="CB545" s="29">
        <f t="shared" si="11"/>
        <v>2616654000</v>
      </c>
      <c r="CC545" s="29">
        <f t="shared" si="11"/>
        <v>2609833000</v>
      </c>
      <c r="CD545" s="29">
        <f t="shared" si="11"/>
        <v>2596861000</v>
      </c>
      <c r="CE545" s="29">
        <f t="shared" si="11"/>
        <v>2708672000</v>
      </c>
      <c r="CF545" s="29">
        <f t="shared" si="11"/>
        <v>2860108000</v>
      </c>
      <c r="CG545" s="29">
        <f t="shared" si="11"/>
        <v>2867995000</v>
      </c>
      <c r="CH545" s="29">
        <f t="shared" si="11"/>
        <v>2932240000</v>
      </c>
      <c r="CI545" s="29">
        <f t="shared" si="11"/>
        <v>2914217000</v>
      </c>
      <c r="CJ545" s="29">
        <f t="shared" si="11"/>
        <v>2983546000</v>
      </c>
      <c r="CK545" s="29">
        <f t="shared" si="11"/>
        <v>3046615000</v>
      </c>
      <c r="CL545" s="29">
        <f t="shared" si="11"/>
        <v>3098327000</v>
      </c>
      <c r="CM545" s="29">
        <f t="shared" si="11"/>
        <v>3195134000</v>
      </c>
      <c r="CN545" s="29">
        <f t="shared" si="11"/>
        <v>3241876000</v>
      </c>
      <c r="CO545" s="29">
        <f t="shared" si="11"/>
        <v>3290152000</v>
      </c>
      <c r="CP545" s="29">
        <f t="shared" si="11"/>
        <v>3371235000</v>
      </c>
      <c r="CQ545" s="29">
        <f t="shared" si="11"/>
        <v>3387870000</v>
      </c>
      <c r="CR545" s="29">
        <f t="shared" si="11"/>
        <v>3431333000</v>
      </c>
      <c r="CS545" s="29">
        <f t="shared" si="11"/>
        <v>3603983000</v>
      </c>
      <c r="CT545" s="29">
        <f t="shared" si="11"/>
        <v>3727523000</v>
      </c>
      <c r="CU545" s="29">
        <f t="shared" si="11"/>
        <v>3807454000</v>
      </c>
      <c r="CV545" s="29">
        <f t="shared" si="11"/>
        <v>3902144000</v>
      </c>
      <c r="CW545" s="29">
        <f t="shared" si="11"/>
        <v>4015410000</v>
      </c>
      <c r="CX545" s="29">
        <f t="shared" si="11"/>
        <v>4063751000</v>
      </c>
      <c r="CY545" s="29">
        <f t="shared" si="11"/>
        <v>4128754000</v>
      </c>
      <c r="CZ545" s="29">
        <f t="shared" si="11"/>
        <v>4278454000</v>
      </c>
      <c r="DA545" s="29">
        <f t="shared" si="11"/>
        <v>4342414000</v>
      </c>
      <c r="DB545" s="29">
        <f t="shared" si="11"/>
        <v>4392994000</v>
      </c>
      <c r="DC545" s="29">
        <f t="shared" si="11"/>
        <v>4437823000</v>
      </c>
      <c r="DD545" s="29">
        <f t="shared" si="11"/>
        <v>4571867000</v>
      </c>
      <c r="DE545" s="29">
        <f t="shared" si="11"/>
        <v>4755311000</v>
      </c>
      <c r="DF545" s="29">
        <f t="shared" si="11"/>
        <v>4800856000</v>
      </c>
      <c r="DG545" s="29">
        <f t="shared" si="11"/>
        <v>4819933000</v>
      </c>
      <c r="DH545" s="29">
        <f t="shared" si="11"/>
        <v>4927009000</v>
      </c>
      <c r="DI545" s="29">
        <f t="shared" si="11"/>
        <v>5121740000</v>
      </c>
      <c r="DJ545" s="29">
        <f t="shared" si="11"/>
        <v>5258989000</v>
      </c>
      <c r="DK545" s="29">
        <f t="shared" si="11"/>
        <v>5340017000</v>
      </c>
    </row>
    <row r="546" spans="1:202">
      <c r="A546" t="s">
        <v>663</v>
      </c>
      <c r="AZ546">
        <v>26437940291764.203</v>
      </c>
      <c r="BA546">
        <v>26844319324105.457</v>
      </c>
      <c r="BB546">
        <v>26213329253696.469</v>
      </c>
      <c r="BC546">
        <v>26379432509278.277</v>
      </c>
      <c r="BD546">
        <v>27021437094420.309</v>
      </c>
      <c r="BE546">
        <v>27303874969254.047</v>
      </c>
      <c r="BF546">
        <v>28821609731005.574</v>
      </c>
      <c r="BG546">
        <v>29578318330743.777</v>
      </c>
      <c r="BH546">
        <v>29781736323338.418</v>
      </c>
      <c r="BI546">
        <v>29954816598050.113</v>
      </c>
      <c r="BJ546">
        <v>30953408394980.91</v>
      </c>
      <c r="BK546" s="29">
        <v>32292532777068.387</v>
      </c>
      <c r="BL546">
        <v>32464149719720.012</v>
      </c>
      <c r="BM546">
        <v>32736748081883.238</v>
      </c>
      <c r="BN546">
        <v>32938171888386.824</v>
      </c>
      <c r="BO546">
        <v>33941107875363.996</v>
      </c>
      <c r="BP546">
        <v>34727573225181.895</v>
      </c>
      <c r="BQ546">
        <v>36166463375830.813</v>
      </c>
      <c r="BR546">
        <v>37174039194309.406</v>
      </c>
      <c r="BS546">
        <v>38199712011135.109</v>
      </c>
      <c r="BT546">
        <v>39681432001464.18</v>
      </c>
      <c r="BU546">
        <v>40870881988213.492</v>
      </c>
      <c r="BV546">
        <v>41951287414696.57</v>
      </c>
      <c r="BW546">
        <v>42781613043108.078</v>
      </c>
      <c r="BX546">
        <v>45284734834456.453</v>
      </c>
      <c r="BY546">
        <v>48137183627313.336</v>
      </c>
      <c r="BZ546">
        <v>49022248996730.469</v>
      </c>
      <c r="CA546">
        <v>51736447971915.523</v>
      </c>
      <c r="CB546">
        <v>54458481942300.195</v>
      </c>
      <c r="CC546">
        <v>57419179632756.078</v>
      </c>
      <c r="CD546">
        <v>60873515639805.133</v>
      </c>
      <c r="CE546">
        <v>64111460399153.711</v>
      </c>
      <c r="CF546">
        <v>67272406459216.695</v>
      </c>
      <c r="CG546">
        <v>65960448225157.031</v>
      </c>
      <c r="CH546">
        <v>64687995315341.297</v>
      </c>
      <c r="CI546">
        <v>64745146219313.375</v>
      </c>
      <c r="CJ546">
        <v>66827768888932.055</v>
      </c>
      <c r="CK546">
        <v>68450950885847.391</v>
      </c>
      <c r="CL546">
        <v>70707810318025.719</v>
      </c>
      <c r="CM546">
        <v>73665950400263.922</v>
      </c>
      <c r="CN546">
        <v>78824365615660.453</v>
      </c>
      <c r="CO546">
        <v>81792703409127.906</v>
      </c>
      <c r="CP546">
        <v>84172649490407.156</v>
      </c>
      <c r="CQ546">
        <v>89048947165796.172</v>
      </c>
      <c r="CR546">
        <v>93839234430525.547</v>
      </c>
      <c r="CS546">
        <v>98747381581593.641</v>
      </c>
      <c r="CT546">
        <v>101718055113588.86</v>
      </c>
      <c r="CU546">
        <v>105446279992412.2</v>
      </c>
      <c r="CV546">
        <v>109011661104274.67</v>
      </c>
      <c r="CW546">
        <v>110991750754992.78</v>
      </c>
      <c r="CX546">
        <v>114731730465176.34</v>
      </c>
      <c r="CY546">
        <v>116596967501572.58</v>
      </c>
      <c r="CZ546">
        <v>117370492055022.19</v>
      </c>
      <c r="DA546">
        <v>123431035219869.81</v>
      </c>
      <c r="DB546">
        <v>132464989040225.8</v>
      </c>
      <c r="DC546">
        <v>141334073459879.75</v>
      </c>
      <c r="DD546">
        <v>155522031744382.63</v>
      </c>
      <c r="DE546">
        <v>165931589660325.84</v>
      </c>
      <c r="DF546">
        <v>175243315840188.09</v>
      </c>
    </row>
    <row r="547" spans="1:202">
      <c r="A547" t="s">
        <v>664</v>
      </c>
      <c r="CO547">
        <v>2328130469</v>
      </c>
      <c r="CP547">
        <v>2367558929</v>
      </c>
      <c r="CQ547">
        <v>2402165336</v>
      </c>
      <c r="CR547">
        <v>2445117984</v>
      </c>
      <c r="CS547">
        <v>2489498722</v>
      </c>
      <c r="CT547">
        <v>2535135216</v>
      </c>
      <c r="CU547">
        <v>2585790668</v>
      </c>
      <c r="CV547">
        <v>2635358659</v>
      </c>
      <c r="CW547">
        <v>2690173987</v>
      </c>
      <c r="CX547">
        <v>2739538490</v>
      </c>
      <c r="CY547">
        <v>2777326876</v>
      </c>
      <c r="CZ547">
        <v>2815959618</v>
      </c>
      <c r="DA547">
        <v>2856516676</v>
      </c>
      <c r="DB547">
        <v>2899107062</v>
      </c>
      <c r="DC547">
        <v>2942279321</v>
      </c>
      <c r="DD547">
        <v>2987194707</v>
      </c>
      <c r="DE547">
        <v>3032160535</v>
      </c>
      <c r="DF547">
        <v>3070767559</v>
      </c>
      <c r="DG547">
        <v>3107267013</v>
      </c>
      <c r="DH547">
        <v>3139809239</v>
      </c>
      <c r="DI547">
        <v>3175158506</v>
      </c>
      <c r="DJ547">
        <v>3209575257</v>
      </c>
      <c r="DK547">
        <v>3242632810</v>
      </c>
      <c r="DL547">
        <v>3276871076</v>
      </c>
      <c r="DM547">
        <v>3314879750</v>
      </c>
      <c r="DN547">
        <v>3351313205</v>
      </c>
      <c r="DO547">
        <v>3385363615</v>
      </c>
      <c r="DP547">
        <v>3420463689</v>
      </c>
      <c r="DQ547">
        <v>3457381946</v>
      </c>
      <c r="DR547">
        <v>3426310558</v>
      </c>
      <c r="DS547">
        <v>3502413323</v>
      </c>
      <c r="DT547">
        <v>3552899030</v>
      </c>
      <c r="DU547">
        <v>3624639024</v>
      </c>
    </row>
    <row r="548" spans="1:202">
      <c r="A548" t="s">
        <v>665</v>
      </c>
      <c r="AV548" s="51">
        <v>14.86506603031712</v>
      </c>
      <c r="AW548" s="51">
        <v>18.065661884670785</v>
      </c>
      <c r="AX548" s="51">
        <v>23.026413568701223</v>
      </c>
      <c r="AY548" s="51">
        <v>23.315189134507566</v>
      </c>
      <c r="AZ548" s="51">
        <v>23.170801351604396</v>
      </c>
      <c r="BA548" s="51">
        <v>21.424396739346971</v>
      </c>
      <c r="BB548" s="51">
        <v>20.864034629508467</v>
      </c>
      <c r="BC548" s="51">
        <v>22.593250219991702</v>
      </c>
      <c r="BD548" s="51">
        <v>22.634503872249752</v>
      </c>
      <c r="BE548" s="51">
        <v>22.765140437733574</v>
      </c>
      <c r="BF548" s="51">
        <v>22.345728306443405</v>
      </c>
      <c r="BG548" s="51">
        <v>23.425198873862364</v>
      </c>
      <c r="BH548" s="51">
        <v>22.937030655475446</v>
      </c>
      <c r="BI548" s="51">
        <v>22.0053856753145</v>
      </c>
      <c r="BJ548" s="51">
        <v>21.665043044185595</v>
      </c>
      <c r="BK548" s="51">
        <v>21.486277217734045</v>
      </c>
      <c r="BL548" s="51">
        <v>21.200939456282537</v>
      </c>
      <c r="BM548" s="51">
        <v>20.888099259992327</v>
      </c>
      <c r="BN548" s="51">
        <v>20.513378585315049</v>
      </c>
      <c r="BO548" s="51">
        <v>19.953016475476542</v>
      </c>
      <c r="BP548" s="51">
        <v>19.506101909347677</v>
      </c>
      <c r="BQ548" s="51">
        <v>19.592047018218611</v>
      </c>
      <c r="BR548" s="51">
        <v>19.052311734509132</v>
      </c>
      <c r="BS548" s="51">
        <v>19.471723865799301</v>
      </c>
      <c r="BT548" s="51">
        <v>18.766973973057624</v>
      </c>
      <c r="BU548" s="51">
        <v>18.911361755960797</v>
      </c>
      <c r="BV548" s="51">
        <v>18.392253298380343</v>
      </c>
      <c r="BW548" s="51">
        <v>17.983154580154686</v>
      </c>
      <c r="BX548" s="51">
        <v>45.574972332080037</v>
      </c>
      <c r="BY548" s="51">
        <v>44.712083439015842</v>
      </c>
      <c r="BZ548" s="51">
        <v>46.644129486434487</v>
      </c>
      <c r="CA548" s="51">
        <v>51.047956864981259</v>
      </c>
      <c r="CB548" s="51">
        <v>48.992149860788459</v>
      </c>
      <c r="CC548" s="51">
        <v>60.646306623687408</v>
      </c>
      <c r="CD548" s="51">
        <v>99.88884333415686</v>
      </c>
      <c r="CE548" s="51">
        <v>85.343493108839624</v>
      </c>
      <c r="CF548" s="51">
        <v>75.879217719972132</v>
      </c>
      <c r="CG548" s="51">
        <v>65.47642174223401</v>
      </c>
      <c r="CH548" s="51">
        <v>61.474817473203231</v>
      </c>
      <c r="CI548" s="51">
        <v>55.922763440140756</v>
      </c>
      <c r="CJ548" s="51">
        <v>28.647223688860453</v>
      </c>
      <c r="CK548" s="51">
        <v>36.595427357244624</v>
      </c>
      <c r="CL548" s="51">
        <v>28.733168797731384</v>
      </c>
      <c r="CM548" s="51">
        <v>34.50180450514862</v>
      </c>
      <c r="CN548" s="51">
        <v>37.392997967566913</v>
      </c>
      <c r="CO548" s="51">
        <v>33.652666829503772</v>
      </c>
      <c r="CP548" s="51">
        <v>31.83406832579476</v>
      </c>
      <c r="CQ548" s="51">
        <v>28.079985970312272</v>
      </c>
      <c r="CR548" s="51">
        <v>25.82822411789374</v>
      </c>
      <c r="CS548" s="51">
        <v>25.996676531280777</v>
      </c>
      <c r="CT548" s="51">
        <v>29.527301603698834</v>
      </c>
      <c r="CU548" s="51">
        <v>27.351171447086731</v>
      </c>
      <c r="CV548" s="51">
        <v>19.571420192089587</v>
      </c>
      <c r="CW548" s="51">
        <v>25.831661922248578</v>
      </c>
      <c r="CX548" s="51">
        <v>37.430813815470124</v>
      </c>
      <c r="CY548" s="51">
        <v>32.129719500310784</v>
      </c>
      <c r="CZ548" s="51">
        <v>32.322236544181678</v>
      </c>
      <c r="DA548" s="51">
        <v>35.725662855470745</v>
      </c>
      <c r="DB548" s="51">
        <v>46.764452638853797</v>
      </c>
      <c r="DC548" s="51">
        <v>62.68148680175117</v>
      </c>
      <c r="DD548" s="51">
        <v>72.994899866263509</v>
      </c>
      <c r="DE548" s="51">
        <v>75.074771500940173</v>
      </c>
      <c r="DF548" s="51">
        <v>103.32320988463945</v>
      </c>
      <c r="DG548" s="51">
        <v>69.794304011909858</v>
      </c>
      <c r="DH548" s="51">
        <v>79.217325748519301</v>
      </c>
      <c r="DI548" s="51">
        <v>93.02354803754649</v>
      </c>
      <c r="DJ548" s="51">
        <v>86.189192980129633</v>
      </c>
      <c r="DK548" s="51">
        <v>89.73700707432188</v>
      </c>
      <c r="DL548" s="51">
        <v>89.492922965128429</v>
      </c>
      <c r="DM548" s="51">
        <v>44.052025002887042</v>
      </c>
      <c r="DN548" s="51">
        <v>41.652437563210512</v>
      </c>
      <c r="DO548" s="51">
        <v>44.997421200467343</v>
      </c>
      <c r="DP548" s="51">
        <v>56.957542550946826</v>
      </c>
      <c r="DQ548" s="51">
        <v>47.617028118853476</v>
      </c>
      <c r="DR548" s="51">
        <v>33.470463198697388</v>
      </c>
      <c r="DS548" s="51">
        <v>53.643499152883535</v>
      </c>
      <c r="DT548" s="51">
        <v>69.787428403200181</v>
      </c>
      <c r="DU548" s="51">
        <v>54.973929438205616</v>
      </c>
    </row>
    <row r="549" spans="1:202">
      <c r="A549" t="s">
        <v>666</v>
      </c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>
        <v>574000000000</v>
      </c>
      <c r="DI549" s="51">
        <v>619000000000</v>
      </c>
      <c r="DJ549" s="51">
        <v>697000000000</v>
      </c>
      <c r="DK549" s="51">
        <v>699000000000</v>
      </c>
      <c r="DL549" s="51">
        <v>710000000000</v>
      </c>
      <c r="DM549" s="51">
        <v>546000000000</v>
      </c>
      <c r="DN549" s="51">
        <v>431000000000</v>
      </c>
      <c r="DO549" s="51">
        <v>454000000000</v>
      </c>
      <c r="DP549" s="51">
        <v>461000000000</v>
      </c>
      <c r="DQ549" s="51">
        <v>425000000000</v>
      </c>
      <c r="DR549" s="51">
        <v>309000000000</v>
      </c>
      <c r="DS549" s="51">
        <v>339000000000</v>
      </c>
      <c r="DT549" s="51">
        <v>343000000000</v>
      </c>
      <c r="DU549" s="51"/>
    </row>
    <row r="550" spans="1:202">
      <c r="A550" t="s">
        <v>667</v>
      </c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>
        <v>291000000000</v>
      </c>
      <c r="DI550" s="51">
        <v>312000000000</v>
      </c>
      <c r="DJ550" s="51">
        <v>342000000000</v>
      </c>
      <c r="DK550" s="51">
        <v>358000000000</v>
      </c>
      <c r="DL550" s="51">
        <v>351000000000</v>
      </c>
      <c r="DM550" s="51">
        <v>313000000000</v>
      </c>
      <c r="DN550" s="51">
        <v>262000000000</v>
      </c>
      <c r="DO550" s="51">
        <v>251000000000</v>
      </c>
      <c r="DP550" s="51">
        <v>234000000000</v>
      </c>
      <c r="DQ550" s="51">
        <v>210000000000</v>
      </c>
      <c r="DR550" s="51">
        <v>172000000000</v>
      </c>
      <c r="DS550" s="51">
        <v>172000000000</v>
      </c>
      <c r="DT550" s="51">
        <v>176000000000</v>
      </c>
      <c r="DU550" s="51"/>
    </row>
    <row r="551" spans="1:202">
      <c r="A551" t="s">
        <v>668</v>
      </c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>
        <v>135000000000</v>
      </c>
      <c r="DI551" s="51">
        <v>145000000000</v>
      </c>
      <c r="DJ551" s="51">
        <v>142000000000</v>
      </c>
      <c r="DK551" s="51">
        <v>128000000000</v>
      </c>
      <c r="DL551" s="51">
        <v>114000000000</v>
      </c>
      <c r="DM551" s="51">
        <v>101000000000</v>
      </c>
      <c r="DN551" s="51">
        <v>82100000000</v>
      </c>
      <c r="DO551" s="51">
        <v>71600000000</v>
      </c>
      <c r="DP551" s="51">
        <v>74300000000</v>
      </c>
      <c r="DQ551" s="51">
        <v>85900000000</v>
      </c>
      <c r="DR551" s="51">
        <v>76300000000</v>
      </c>
      <c r="DS551" s="51">
        <v>81100000000</v>
      </c>
      <c r="DT551" s="51">
        <v>94700000000</v>
      </c>
      <c r="DU551" s="51"/>
    </row>
    <row r="552" spans="1:202">
      <c r="A552" t="s">
        <v>669</v>
      </c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>
        <v>1796.5006687685106</v>
      </c>
      <c r="CO552">
        <v>1788.5664708130314</v>
      </c>
      <c r="CP552">
        <v>1753.9278685392185</v>
      </c>
      <c r="CQ552">
        <v>1734.5098404509411</v>
      </c>
      <c r="CR552">
        <v>1731.4658928059616</v>
      </c>
      <c r="CS552">
        <v>1787.8311120664946</v>
      </c>
      <c r="CT552">
        <v>1770.0120856023693</v>
      </c>
      <c r="CU552">
        <v>1787.6475351103468</v>
      </c>
      <c r="CV552">
        <v>1788.0715104614503</v>
      </c>
      <c r="CW552">
        <v>1788.1883777586702</v>
      </c>
      <c r="CX552">
        <v>1869.2996560619088</v>
      </c>
      <c r="CY552">
        <v>1868.5425623387789</v>
      </c>
      <c r="CZ552">
        <v>1872.2202159166904</v>
      </c>
      <c r="DA552">
        <v>1950.5426101079584</v>
      </c>
      <c r="DB552">
        <v>2098.8536591191364</v>
      </c>
      <c r="DC552">
        <v>2238.1045428489538</v>
      </c>
      <c r="DD552">
        <v>2346.0033916117322</v>
      </c>
      <c r="DE552">
        <v>2438.5042275723704</v>
      </c>
      <c r="DF552">
        <v>2466.8879335053025</v>
      </c>
      <c r="DG552">
        <v>2406.3937374605903</v>
      </c>
      <c r="DH552">
        <v>2642.6878045285184</v>
      </c>
      <c r="DI552">
        <v>2727.4727476831949</v>
      </c>
      <c r="DJ552">
        <v>2766.6343747014425</v>
      </c>
      <c r="DK552">
        <v>2786.5034393809115</v>
      </c>
      <c r="DL552">
        <v>2826.82932072227</v>
      </c>
      <c r="DM552">
        <v>2789.8334049871023</v>
      </c>
      <c r="DN552">
        <v>2787.9056797554217</v>
      </c>
      <c r="DO552">
        <v>2810.3249259577719</v>
      </c>
      <c r="DP552">
        <v>2871.1143355307154</v>
      </c>
      <c r="DQ552">
        <v>2890.4138960542659</v>
      </c>
      <c r="DR552">
        <v>2889.2094917359318</v>
      </c>
      <c r="DS552">
        <v>3036.6682191649948</v>
      </c>
      <c r="DT552" s="51"/>
      <c r="DU552" s="51"/>
    </row>
    <row r="553" spans="1:202">
      <c r="A553" t="s">
        <v>670</v>
      </c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>
        <v>446.02784943154677</v>
      </c>
      <c r="CO553">
        <v>458.88095920512086</v>
      </c>
      <c r="CP553">
        <v>445.93541606955193</v>
      </c>
      <c r="CQ553">
        <v>472.060834049871</v>
      </c>
      <c r="CR553">
        <v>484.62534632655013</v>
      </c>
      <c r="CS553">
        <v>497.97883825355882</v>
      </c>
      <c r="CT553">
        <v>526.90173879812744</v>
      </c>
      <c r="CU553">
        <v>528.10103181427348</v>
      </c>
      <c r="CV553">
        <v>528.80352536543421</v>
      </c>
      <c r="CW553">
        <v>551.9695232635903</v>
      </c>
      <c r="CX553">
        <v>549.87071271615548</v>
      </c>
      <c r="CY553">
        <v>559.14915926244385</v>
      </c>
      <c r="CZ553">
        <v>569.53668672972196</v>
      </c>
      <c r="DA553">
        <v>594.6815467660266</v>
      </c>
      <c r="DB553">
        <v>616.25687876182292</v>
      </c>
      <c r="DC553">
        <v>641.55811120664941</v>
      </c>
      <c r="DD553">
        <v>651.72055030094577</v>
      </c>
      <c r="DE553">
        <v>676.3503152765835</v>
      </c>
      <c r="DF553">
        <v>699.42122862329222</v>
      </c>
      <c r="DG553">
        <v>694.24453042896721</v>
      </c>
      <c r="DH553">
        <v>716.36173211044229</v>
      </c>
      <c r="DI553">
        <v>712.59928823922803</v>
      </c>
      <c r="DJ553">
        <v>719.80663036209035</v>
      </c>
      <c r="DK553">
        <v>747.06305531670967</v>
      </c>
      <c r="DL553">
        <v>744.43486672398967</v>
      </c>
      <c r="DM553">
        <v>756.38972484952706</v>
      </c>
      <c r="DN553">
        <v>770.65852202159169</v>
      </c>
      <c r="DO553">
        <v>783.11051399636949</v>
      </c>
      <c r="DP553">
        <v>800.46094869590138</v>
      </c>
      <c r="DQ553">
        <v>808.2524362281456</v>
      </c>
      <c r="DR553">
        <v>758.74025508741761</v>
      </c>
      <c r="DS553">
        <v>800.07284799847139</v>
      </c>
      <c r="DT553" s="51"/>
      <c r="DU553" s="51"/>
    </row>
    <row r="554" spans="1:202">
      <c r="A554" t="s">
        <v>671</v>
      </c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>
        <v>1578.0814225661604</v>
      </c>
      <c r="CO554">
        <v>1590.73299417216</v>
      </c>
      <c r="CP554">
        <v>1624.9786949460208</v>
      </c>
      <c r="CQ554">
        <v>1641.284990923856</v>
      </c>
      <c r="CR554">
        <v>1673.8561670010508</v>
      </c>
      <c r="CS554">
        <v>1719.1062625394095</v>
      </c>
      <c r="CT554">
        <v>1787.3046240565586</v>
      </c>
      <c r="CU554">
        <v>1812.7057657399446</v>
      </c>
      <c r="CV554">
        <v>1855.1111588802905</v>
      </c>
      <c r="CW554">
        <v>1908.3022833667717</v>
      </c>
      <c r="CX554">
        <v>1965.8567163466132</v>
      </c>
      <c r="CY554">
        <v>1976.6491114932646</v>
      </c>
      <c r="CZ554">
        <v>2030.1653052450558</v>
      </c>
      <c r="DA554">
        <v>2074.2118801948982</v>
      </c>
      <c r="DB554">
        <v>2170.1957103276964</v>
      </c>
      <c r="DC554">
        <v>2220.8863093532054</v>
      </c>
      <c r="DD554">
        <v>2275.9116270182476</v>
      </c>
      <c r="DE554">
        <v>2354.2528422661699</v>
      </c>
      <c r="DF554">
        <v>2367.9865290914304</v>
      </c>
      <c r="DG554">
        <v>2326.6650663991591</v>
      </c>
      <c r="DH554">
        <v>2430.0858650998375</v>
      </c>
      <c r="DI554">
        <v>2471.3391850578009</v>
      </c>
      <c r="DJ554">
        <v>2495.6646125919556</v>
      </c>
      <c r="DK554">
        <v>2565.6183003725996</v>
      </c>
      <c r="DL554">
        <v>2610.7545858412154</v>
      </c>
      <c r="DM554">
        <v>2693.3060093627591</v>
      </c>
      <c r="DN554">
        <v>2748.7950702206936</v>
      </c>
      <c r="DO554">
        <v>2815.5884924047004</v>
      </c>
      <c r="DP554">
        <v>2889.9014521830513</v>
      </c>
      <c r="DQ554">
        <v>2901.6661173211046</v>
      </c>
      <c r="DR554">
        <v>2497.427247539887</v>
      </c>
      <c r="DS554">
        <v>2690.0819241425434</v>
      </c>
      <c r="DT554" s="51"/>
      <c r="DU554" s="51"/>
    </row>
    <row r="555" spans="1:202">
      <c r="A555" t="s">
        <v>672</v>
      </c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>
        <v>1516.6696761249641</v>
      </c>
      <c r="CO555">
        <v>1545.4844033629502</v>
      </c>
      <c r="CP555">
        <v>1548.5213289385688</v>
      </c>
      <c r="CQ555">
        <v>1693.8001576382917</v>
      </c>
      <c r="CR555">
        <v>1675.2765118945256</v>
      </c>
      <c r="CS555">
        <v>1710.009768797172</v>
      </c>
      <c r="CT555">
        <v>1742.1424715773383</v>
      </c>
      <c r="CU555">
        <v>1742.7684150186299</v>
      </c>
      <c r="CV555">
        <v>1728.3778303238751</v>
      </c>
      <c r="CW555">
        <v>1759.1754800802523</v>
      </c>
      <c r="CX555">
        <v>1781.5994554313556</v>
      </c>
      <c r="CY555">
        <v>1792.9499617846566</v>
      </c>
      <c r="CZ555">
        <v>1803.8094726282602</v>
      </c>
      <c r="DA555">
        <v>1847.158211521926</v>
      </c>
      <c r="DB555">
        <v>1863.1115171491354</v>
      </c>
      <c r="DC555">
        <v>1872.3876946594057</v>
      </c>
      <c r="DD555">
        <v>1879.3726712525079</v>
      </c>
      <c r="DE555">
        <v>1886.5661841979554</v>
      </c>
      <c r="DF555">
        <v>1907.8217493073469</v>
      </c>
      <c r="DG555">
        <v>1903.3638578389223</v>
      </c>
      <c r="DH555">
        <v>1952.9560762396102</v>
      </c>
      <c r="DI555">
        <v>1936.7485430400307</v>
      </c>
      <c r="DJ555">
        <v>1924.6210709850004</v>
      </c>
      <c r="DK555">
        <v>1972.7012993216777</v>
      </c>
      <c r="DL555">
        <v>1965.0773860705074</v>
      </c>
      <c r="DM555">
        <v>1970.3621381484666</v>
      </c>
      <c r="DN555">
        <v>1992.7523168051973</v>
      </c>
      <c r="DO555">
        <v>2030.6963552116174</v>
      </c>
      <c r="DP555">
        <v>2086.7544664182669</v>
      </c>
      <c r="DQ555">
        <v>2092.0886118276489</v>
      </c>
      <c r="DR555">
        <v>2116.5699579631223</v>
      </c>
      <c r="DS555">
        <v>2165.0422757237029</v>
      </c>
      <c r="DT555" s="51"/>
      <c r="DU555" s="51"/>
    </row>
    <row r="556" spans="1:202"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  <c r="DS556" s="51"/>
      <c r="DT556" s="51"/>
      <c r="DU556" s="51"/>
    </row>
    <row r="557" spans="1:202"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  <c r="DS557" s="51"/>
      <c r="DT557" s="51"/>
      <c r="DU557" s="51"/>
    </row>
    <row r="558" spans="1:202"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  <c r="DS558" s="51"/>
      <c r="DT558" s="51"/>
      <c r="DU558" s="51"/>
    </row>
    <row r="560" spans="1:202">
      <c r="CX560">
        <f>SUM(CX256:CX257)/1000000</f>
        <v>6148.8989760000004</v>
      </c>
      <c r="CY560">
        <f t="shared" ref="CY560:FJ560" si="12">SUM(CY256:CY257)/1000000</f>
        <v>6230.7469799999999</v>
      </c>
      <c r="CZ560">
        <f t="shared" si="12"/>
        <v>6312.4073609999996</v>
      </c>
      <c r="DA560">
        <f t="shared" si="12"/>
        <v>6393.8983669999998</v>
      </c>
      <c r="DB560">
        <f t="shared" si="12"/>
        <v>6475.7514769999998</v>
      </c>
      <c r="DC560">
        <f t="shared" si="12"/>
        <v>6558.176117</v>
      </c>
      <c r="DD560">
        <f t="shared" si="12"/>
        <v>6641.4162210000004</v>
      </c>
      <c r="DE560">
        <f t="shared" si="12"/>
        <v>6725.948547</v>
      </c>
      <c r="DF560">
        <f t="shared" si="12"/>
        <v>6811.5972730000003</v>
      </c>
      <c r="DG560">
        <f t="shared" si="12"/>
        <v>6898.3059069999999</v>
      </c>
      <c r="DH560">
        <f t="shared" si="12"/>
        <v>6985.6031059999996</v>
      </c>
      <c r="DI560">
        <f t="shared" si="12"/>
        <v>7073.1254280000003</v>
      </c>
      <c r="DJ560">
        <f t="shared" si="12"/>
        <v>7161.6979250000004</v>
      </c>
      <c r="DK560">
        <f t="shared" si="12"/>
        <v>7250.5933709999999</v>
      </c>
      <c r="DL560">
        <f t="shared" si="12"/>
        <v>7339.0134170000001</v>
      </c>
      <c r="DM560">
        <f t="shared" si="12"/>
        <v>7426.5975369999996</v>
      </c>
      <c r="DN560">
        <f t="shared" si="12"/>
        <v>7513.4742349999997</v>
      </c>
      <c r="DO560">
        <f t="shared" si="12"/>
        <v>7599.8224030000001</v>
      </c>
      <c r="DP560">
        <f t="shared" si="12"/>
        <v>7683.7898299999997</v>
      </c>
      <c r="DQ560">
        <f t="shared" si="12"/>
        <v>7764.9510289999998</v>
      </c>
      <c r="DR560">
        <f t="shared" si="12"/>
        <v>7840.9528780000001</v>
      </c>
      <c r="DS560">
        <f t="shared" si="12"/>
        <v>0</v>
      </c>
      <c r="DT560">
        <f t="shared" si="12"/>
        <v>0</v>
      </c>
      <c r="DU560">
        <f t="shared" si="12"/>
        <v>0</v>
      </c>
      <c r="DV560">
        <f t="shared" si="12"/>
        <v>0</v>
      </c>
      <c r="DW560">
        <f t="shared" si="12"/>
        <v>8148.6888849999996</v>
      </c>
      <c r="DX560">
        <f t="shared" si="12"/>
        <v>0</v>
      </c>
      <c r="DY560">
        <f t="shared" si="12"/>
        <v>0</v>
      </c>
      <c r="DZ560">
        <f t="shared" si="12"/>
        <v>0</v>
      </c>
      <c r="EA560">
        <f t="shared" si="12"/>
        <v>0</v>
      </c>
      <c r="EB560">
        <f t="shared" si="12"/>
        <v>8493.5594980000005</v>
      </c>
      <c r="EC560">
        <f t="shared" si="12"/>
        <v>0</v>
      </c>
      <c r="ED560">
        <f t="shared" si="12"/>
        <v>0</v>
      </c>
      <c r="EE560">
        <f t="shared" si="12"/>
        <v>0</v>
      </c>
      <c r="EF560">
        <f t="shared" si="12"/>
        <v>0</v>
      </c>
      <c r="EG560">
        <f t="shared" si="12"/>
        <v>8813.8648639999992</v>
      </c>
      <c r="EH560">
        <f t="shared" si="12"/>
        <v>0</v>
      </c>
      <c r="EI560">
        <f t="shared" si="12"/>
        <v>0</v>
      </c>
      <c r="EJ560">
        <f t="shared" si="12"/>
        <v>0</v>
      </c>
      <c r="EK560">
        <f t="shared" si="12"/>
        <v>0</v>
      </c>
      <c r="EL560">
        <f t="shared" si="12"/>
        <v>9107.3384650000007</v>
      </c>
      <c r="EM560">
        <f t="shared" si="12"/>
        <v>0</v>
      </c>
      <c r="EN560">
        <f t="shared" si="12"/>
        <v>0</v>
      </c>
      <c r="EO560">
        <f t="shared" si="12"/>
        <v>0</v>
      </c>
      <c r="EP560">
        <f t="shared" si="12"/>
        <v>0</v>
      </c>
      <c r="EQ560">
        <f t="shared" si="12"/>
        <v>9367.8945729999996</v>
      </c>
      <c r="ER560">
        <f t="shared" si="12"/>
        <v>0</v>
      </c>
      <c r="ES560">
        <f t="shared" si="12"/>
        <v>0</v>
      </c>
      <c r="ET560">
        <f t="shared" si="12"/>
        <v>0</v>
      </c>
      <c r="EU560">
        <f t="shared" si="12"/>
        <v>0</v>
      </c>
      <c r="EV560">
        <f t="shared" si="12"/>
        <v>9590.5330190000004</v>
      </c>
      <c r="EW560">
        <f t="shared" si="12"/>
        <v>0</v>
      </c>
      <c r="EX560">
        <f t="shared" si="12"/>
        <v>0</v>
      </c>
      <c r="EY560">
        <f t="shared" si="12"/>
        <v>0</v>
      </c>
      <c r="EZ560">
        <f t="shared" si="12"/>
        <v>0</v>
      </c>
      <c r="FA560">
        <f t="shared" si="12"/>
        <v>9770.9819220000008</v>
      </c>
      <c r="FB560">
        <f t="shared" si="12"/>
        <v>0</v>
      </c>
      <c r="FC560">
        <f t="shared" si="12"/>
        <v>0</v>
      </c>
      <c r="FD560">
        <f t="shared" si="12"/>
        <v>0</v>
      </c>
      <c r="FE560">
        <f t="shared" si="12"/>
        <v>0</v>
      </c>
      <c r="FF560">
        <f t="shared" si="12"/>
        <v>9912.1503730000004</v>
      </c>
      <c r="FG560">
        <f t="shared" si="12"/>
        <v>0</v>
      </c>
      <c r="FH560">
        <f t="shared" si="12"/>
        <v>0</v>
      </c>
      <c r="FI560">
        <f t="shared" si="12"/>
        <v>0</v>
      </c>
      <c r="FJ560">
        <f t="shared" si="12"/>
        <v>0</v>
      </c>
      <c r="FK560">
        <f t="shared" ref="FK560:GT560" si="13">SUM(FK256:FK257)/1000000</f>
        <v>10015.060872</v>
      </c>
      <c r="FL560">
        <f t="shared" si="13"/>
        <v>0</v>
      </c>
      <c r="FM560">
        <f t="shared" si="13"/>
        <v>0</v>
      </c>
      <c r="FN560">
        <f t="shared" si="13"/>
        <v>0</v>
      </c>
      <c r="FO560">
        <f t="shared" si="13"/>
        <v>0</v>
      </c>
      <c r="FP560">
        <f t="shared" si="13"/>
        <v>10085.077294999999</v>
      </c>
      <c r="FQ560">
        <f t="shared" si="13"/>
        <v>0</v>
      </c>
      <c r="FR560">
        <f t="shared" si="13"/>
        <v>0</v>
      </c>
      <c r="FS560">
        <f t="shared" si="13"/>
        <v>0</v>
      </c>
      <c r="FT560">
        <f t="shared" si="13"/>
        <v>0</v>
      </c>
      <c r="FU560">
        <f t="shared" si="13"/>
        <v>10122.583331</v>
      </c>
      <c r="FV560">
        <f t="shared" si="13"/>
        <v>0</v>
      </c>
      <c r="FW560">
        <f t="shared" si="13"/>
        <v>0</v>
      </c>
      <c r="FX560">
        <f t="shared" si="13"/>
        <v>0</v>
      </c>
      <c r="FY560">
        <f t="shared" si="13"/>
        <v>0</v>
      </c>
      <c r="FZ560">
        <f t="shared" si="13"/>
        <v>10126.808037000001</v>
      </c>
      <c r="GA560">
        <f t="shared" si="13"/>
        <v>0</v>
      </c>
      <c r="GB560">
        <f t="shared" si="13"/>
        <v>0</v>
      </c>
      <c r="GC560">
        <f t="shared" si="13"/>
        <v>0</v>
      </c>
      <c r="GD560">
        <f t="shared" si="13"/>
        <v>0</v>
      </c>
      <c r="GE560">
        <f t="shared" si="13"/>
        <v>10100.603375000001</v>
      </c>
      <c r="GF560">
        <f t="shared" si="13"/>
        <v>0</v>
      </c>
      <c r="GG560">
        <f t="shared" si="13"/>
        <v>0</v>
      </c>
      <c r="GH560">
        <f t="shared" si="13"/>
        <v>0</v>
      </c>
      <c r="GI560">
        <f t="shared" si="13"/>
        <v>0</v>
      </c>
      <c r="GJ560">
        <f t="shared" si="13"/>
        <v>10049.50071</v>
      </c>
      <c r="GO560">
        <f t="shared" si="13"/>
        <v>9976.2500139999993</v>
      </c>
      <c r="GT560">
        <f t="shared" si="13"/>
        <v>9881.760123</v>
      </c>
    </row>
    <row r="561" spans="102:202">
      <c r="CX561">
        <f>CX80/1000000000</f>
        <v>40410.347182605787</v>
      </c>
      <c r="CY561">
        <f t="shared" ref="CY561:FJ561" si="14">CY80/1000000000</f>
        <v>41222.273173643516</v>
      </c>
      <c r="CZ561">
        <f t="shared" si="14"/>
        <v>42172.375532699712</v>
      </c>
      <c r="DA561">
        <f t="shared" si="14"/>
        <v>43483.778912964372</v>
      </c>
      <c r="DB561">
        <f t="shared" si="14"/>
        <v>45428.043322668746</v>
      </c>
      <c r="DC561">
        <f t="shared" si="14"/>
        <v>47247.253448134397</v>
      </c>
      <c r="DD561">
        <f t="shared" si="14"/>
        <v>49335.783040409588</v>
      </c>
      <c r="DE561">
        <f t="shared" si="14"/>
        <v>51497.628097910281</v>
      </c>
      <c r="DF561">
        <f t="shared" si="14"/>
        <v>52563.204540969338</v>
      </c>
      <c r="DG561">
        <f t="shared" si="14"/>
        <v>51858.096408566234</v>
      </c>
      <c r="DH561">
        <f t="shared" si="14"/>
        <v>54212.888705453297</v>
      </c>
      <c r="DI561">
        <f t="shared" si="14"/>
        <v>56007.510799907584</v>
      </c>
      <c r="DJ561">
        <f t="shared" si="14"/>
        <v>57524.854659842946</v>
      </c>
      <c r="DK561">
        <f t="shared" si="14"/>
        <v>59140.068629244757</v>
      </c>
      <c r="DL561">
        <f t="shared" si="14"/>
        <v>60967.551670468529</v>
      </c>
      <c r="DM561">
        <f t="shared" si="14"/>
        <v>62844.479409151449</v>
      </c>
      <c r="DN561">
        <f t="shared" si="14"/>
        <v>64605.355584812947</v>
      </c>
      <c r="DO561">
        <f t="shared" si="14"/>
        <v>66792.223798975581</v>
      </c>
      <c r="DP561">
        <f t="shared" si="14"/>
        <v>68986.707326910997</v>
      </c>
      <c r="DQ561">
        <f t="shared" si="14"/>
        <v>70774.353153068121</v>
      </c>
      <c r="DR561">
        <f t="shared" si="14"/>
        <v>68569.446079331145</v>
      </c>
      <c r="DS561">
        <f t="shared" si="14"/>
        <v>72594.321219575213</v>
      </c>
      <c r="DT561">
        <f t="shared" si="14"/>
        <v>0</v>
      </c>
      <c r="DU561">
        <f t="shared" si="14"/>
        <v>0</v>
      </c>
      <c r="DV561">
        <f t="shared" si="14"/>
        <v>0</v>
      </c>
      <c r="DW561">
        <f t="shared" si="14"/>
        <v>0</v>
      </c>
      <c r="DX561">
        <f t="shared" si="14"/>
        <v>0</v>
      </c>
      <c r="DY561">
        <f t="shared" si="14"/>
        <v>0</v>
      </c>
      <c r="DZ561">
        <f t="shared" si="14"/>
        <v>0</v>
      </c>
      <c r="EA561">
        <f t="shared" si="14"/>
        <v>0</v>
      </c>
      <c r="EB561">
        <f t="shared" si="14"/>
        <v>0</v>
      </c>
      <c r="EC561">
        <f t="shared" si="14"/>
        <v>0</v>
      </c>
      <c r="ED561">
        <f t="shared" si="14"/>
        <v>0</v>
      </c>
      <c r="EE561">
        <f t="shared" si="14"/>
        <v>0</v>
      </c>
      <c r="EF561">
        <f t="shared" si="14"/>
        <v>0</v>
      </c>
      <c r="EG561">
        <f t="shared" si="14"/>
        <v>0</v>
      </c>
      <c r="EH561">
        <f t="shared" si="14"/>
        <v>0</v>
      </c>
      <c r="EI561">
        <f t="shared" si="14"/>
        <v>0</v>
      </c>
      <c r="EJ561">
        <f t="shared" si="14"/>
        <v>0</v>
      </c>
      <c r="EK561">
        <f t="shared" si="14"/>
        <v>0</v>
      </c>
      <c r="EL561">
        <f t="shared" si="14"/>
        <v>0</v>
      </c>
      <c r="EM561">
        <f t="shared" si="14"/>
        <v>0</v>
      </c>
      <c r="EN561">
        <f t="shared" si="14"/>
        <v>0</v>
      </c>
      <c r="EO561">
        <f t="shared" si="14"/>
        <v>0</v>
      </c>
      <c r="EP561">
        <f t="shared" si="14"/>
        <v>0</v>
      </c>
      <c r="EQ561">
        <f t="shared" si="14"/>
        <v>0</v>
      </c>
      <c r="ER561">
        <f t="shared" si="14"/>
        <v>0</v>
      </c>
      <c r="ES561">
        <f t="shared" si="14"/>
        <v>0</v>
      </c>
      <c r="ET561">
        <f t="shared" si="14"/>
        <v>0</v>
      </c>
      <c r="EU561">
        <f t="shared" si="14"/>
        <v>0</v>
      </c>
      <c r="EV561">
        <f t="shared" si="14"/>
        <v>0</v>
      </c>
      <c r="EW561">
        <f t="shared" si="14"/>
        <v>0</v>
      </c>
      <c r="EX561">
        <f t="shared" si="14"/>
        <v>0</v>
      </c>
      <c r="EY561">
        <f t="shared" si="14"/>
        <v>0</v>
      </c>
      <c r="EZ561">
        <f t="shared" si="14"/>
        <v>0</v>
      </c>
      <c r="FA561">
        <f t="shared" si="14"/>
        <v>0</v>
      </c>
      <c r="FB561">
        <f t="shared" si="14"/>
        <v>0</v>
      </c>
      <c r="FC561">
        <f t="shared" si="14"/>
        <v>0</v>
      </c>
      <c r="FD561">
        <f t="shared" si="14"/>
        <v>0</v>
      </c>
      <c r="FE561">
        <f t="shared" si="14"/>
        <v>0</v>
      </c>
      <c r="FF561">
        <f t="shared" si="14"/>
        <v>0</v>
      </c>
      <c r="FG561">
        <f t="shared" si="14"/>
        <v>0</v>
      </c>
      <c r="FH561">
        <f t="shared" si="14"/>
        <v>0</v>
      </c>
      <c r="FI561">
        <f t="shared" si="14"/>
        <v>0</v>
      </c>
      <c r="FJ561">
        <f t="shared" si="14"/>
        <v>0</v>
      </c>
      <c r="FK561">
        <f t="shared" ref="FK561:GT561" si="15">FK80/1000000000</f>
        <v>0</v>
      </c>
      <c r="FL561">
        <f t="shared" si="15"/>
        <v>0</v>
      </c>
      <c r="FM561">
        <f t="shared" si="15"/>
        <v>0</v>
      </c>
      <c r="FN561">
        <f t="shared" si="15"/>
        <v>0</v>
      </c>
      <c r="FO561">
        <f t="shared" si="15"/>
        <v>0</v>
      </c>
      <c r="FP561">
        <f t="shared" si="15"/>
        <v>0</v>
      </c>
      <c r="FQ561">
        <f t="shared" si="15"/>
        <v>0</v>
      </c>
      <c r="FR561">
        <f t="shared" si="15"/>
        <v>0</v>
      </c>
      <c r="FS561">
        <f t="shared" si="15"/>
        <v>0</v>
      </c>
      <c r="FT561">
        <f t="shared" si="15"/>
        <v>0</v>
      </c>
      <c r="FU561">
        <f t="shared" si="15"/>
        <v>0</v>
      </c>
      <c r="FV561">
        <f t="shared" si="15"/>
        <v>0</v>
      </c>
      <c r="FW561">
        <f t="shared" si="15"/>
        <v>0</v>
      </c>
      <c r="FX561">
        <f t="shared" si="15"/>
        <v>0</v>
      </c>
      <c r="FY561">
        <f t="shared" si="15"/>
        <v>0</v>
      </c>
      <c r="FZ561">
        <f t="shared" si="15"/>
        <v>0</v>
      </c>
      <c r="GA561">
        <f t="shared" si="15"/>
        <v>0</v>
      </c>
      <c r="GB561">
        <f t="shared" si="15"/>
        <v>0</v>
      </c>
      <c r="GC561">
        <f t="shared" si="15"/>
        <v>0</v>
      </c>
      <c r="GD561">
        <f t="shared" si="15"/>
        <v>0</v>
      </c>
      <c r="GE561">
        <f t="shared" si="15"/>
        <v>0</v>
      </c>
      <c r="GF561">
        <f t="shared" si="15"/>
        <v>0</v>
      </c>
      <c r="GG561">
        <f t="shared" si="15"/>
        <v>0</v>
      </c>
      <c r="GH561">
        <f t="shared" si="15"/>
        <v>0</v>
      </c>
      <c r="GI561">
        <f t="shared" si="15"/>
        <v>0</v>
      </c>
      <c r="GJ561">
        <f t="shared" si="15"/>
        <v>0</v>
      </c>
      <c r="GK561">
        <f t="shared" si="15"/>
        <v>0</v>
      </c>
      <c r="GL561">
        <f t="shared" si="15"/>
        <v>0</v>
      </c>
      <c r="GM561">
        <f t="shared" si="15"/>
        <v>0</v>
      </c>
      <c r="GN561">
        <f t="shared" si="15"/>
        <v>0</v>
      </c>
      <c r="GO561">
        <f t="shared" si="15"/>
        <v>0</v>
      </c>
      <c r="GP561">
        <f t="shared" si="15"/>
        <v>0</v>
      </c>
      <c r="GQ561">
        <f t="shared" si="15"/>
        <v>0</v>
      </c>
      <c r="GR561">
        <f t="shared" si="15"/>
        <v>0</v>
      </c>
      <c r="GS561">
        <f t="shared" si="15"/>
        <v>0</v>
      </c>
      <c r="GT561">
        <f t="shared" si="15"/>
        <v>0</v>
      </c>
    </row>
    <row r="562" spans="102:202">
      <c r="CX562">
        <f>CX35/1000000</f>
        <v>4055.60223</v>
      </c>
      <c r="CY562">
        <f t="shared" ref="CY562:DL562" si="16">CY35/1000000</f>
        <v>4051.03033</v>
      </c>
      <c r="CZ562">
        <f t="shared" si="16"/>
        <v>4046.4584100000002</v>
      </c>
      <c r="DA562">
        <f t="shared" si="16"/>
        <v>4041.88652</v>
      </c>
      <c r="DB562">
        <f t="shared" si="16"/>
        <v>4037.3146000000002</v>
      </c>
      <c r="DC562">
        <f t="shared" si="16"/>
        <v>4032.7426999999998</v>
      </c>
      <c r="DD562">
        <f t="shared" si="16"/>
        <v>4029.3287599999999</v>
      </c>
      <c r="DE562">
        <f t="shared" si="16"/>
        <v>4025.9147699999999</v>
      </c>
      <c r="DF562">
        <f t="shared" si="16"/>
        <v>4022.5008699999998</v>
      </c>
      <c r="DG562">
        <f t="shared" si="16"/>
        <v>4019.08691</v>
      </c>
      <c r="DH562">
        <f t="shared" si="16"/>
        <v>4015.6729700000001</v>
      </c>
      <c r="DI562">
        <f t="shared" si="16"/>
        <v>4012.3651</v>
      </c>
      <c r="DJ562">
        <f t="shared" si="16"/>
        <v>4009.0572299999999</v>
      </c>
      <c r="DK562">
        <f t="shared" si="16"/>
        <v>4005.7493800000002</v>
      </c>
      <c r="DL562">
        <f t="shared" si="16"/>
        <v>4002.4415100000001</v>
      </c>
    </row>
    <row r="563" spans="102:202">
      <c r="CX563">
        <f>CX38/23.8846</f>
        <v>95.369608911181274</v>
      </c>
      <c r="CY563">
        <f t="shared" ref="CY563:DN563" si="17">CY38/23.8846</f>
        <v>100.2400397745828</v>
      </c>
      <c r="CZ563">
        <f t="shared" si="17"/>
        <v>101.17695067114376</v>
      </c>
      <c r="DA563">
        <f t="shared" si="17"/>
        <v>108.46602316974118</v>
      </c>
      <c r="DB563">
        <f t="shared" si="17"/>
        <v>117.41575822915186</v>
      </c>
      <c r="DC563">
        <f t="shared" si="17"/>
        <v>125.49223231705786</v>
      </c>
      <c r="DD563">
        <f t="shared" si="17"/>
        <v>133.00437562278626</v>
      </c>
      <c r="DE563">
        <f t="shared" si="17"/>
        <v>139.26521055408088</v>
      </c>
      <c r="DF563">
        <f t="shared" si="17"/>
        <v>141.96645981092422</v>
      </c>
      <c r="DG563">
        <f t="shared" si="17"/>
        <v>143.70170272895504</v>
      </c>
      <c r="DH563">
        <f t="shared" si="17"/>
        <v>153.37668346968343</v>
      </c>
      <c r="DI563">
        <f t="shared" si="17"/>
        <v>162.35205345703929</v>
      </c>
      <c r="DJ563">
        <f t="shared" si="17"/>
        <v>162.63261746062318</v>
      </c>
      <c r="DK563">
        <f t="shared" si="17"/>
        <v>164.93297878130679</v>
      </c>
      <c r="DL563">
        <f t="shared" si="17"/>
        <v>166.39633801696493</v>
      </c>
      <c r="DM563">
        <f t="shared" si="17"/>
        <v>162.09335471391609</v>
      </c>
      <c r="DN563">
        <f t="shared" si="17"/>
        <v>154.48676092544989</v>
      </c>
    </row>
    <row r="564" spans="102:202">
      <c r="CX564">
        <f>CX42/23.8846</f>
        <v>4.8257979121860946E-3</v>
      </c>
      <c r="CY564">
        <f t="shared" ref="CY564:DM564" si="18">CY42/23.8846</f>
        <v>5.9515174251593087E-3</v>
      </c>
      <c r="CZ564">
        <f t="shared" si="18"/>
        <v>7.3745968094839354E-3</v>
      </c>
      <c r="DA564">
        <f t="shared" si="18"/>
        <v>9.0367160903912971E-3</v>
      </c>
      <c r="DB564">
        <f t="shared" si="18"/>
        <v>1.1668314951866892E-2</v>
      </c>
      <c r="DC564">
        <f t="shared" si="18"/>
        <v>1.6174793002202256E-2</v>
      </c>
      <c r="DD564">
        <f t="shared" si="18"/>
        <v>2.2034150467233282E-2</v>
      </c>
      <c r="DE564">
        <f t="shared" si="18"/>
        <v>2.9378147289955872E-2</v>
      </c>
      <c r="DF564">
        <f t="shared" si="18"/>
        <v>4.6316139961970475E-2</v>
      </c>
      <c r="DG564">
        <f t="shared" si="18"/>
        <v>7.60208071106621E-2</v>
      </c>
      <c r="DH564">
        <f t="shared" si="18"/>
        <v>0.12278406687919244</v>
      </c>
      <c r="DI564">
        <f t="shared" si="18"/>
        <v>0.23830693689984006</v>
      </c>
      <c r="DJ564">
        <f t="shared" si="18"/>
        <v>0.36897248036922198</v>
      </c>
      <c r="DK564">
        <f t="shared" si="18"/>
        <v>0.50614034102546746</v>
      </c>
      <c r="DL564">
        <f t="shared" si="18"/>
        <v>0.706761774229413</v>
      </c>
      <c r="DM564">
        <f t="shared" si="18"/>
        <v>0.91293440503171086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535B-02BC-41E7-ABF6-75D8C259CE7A}">
  <dimension ref="A2:S27"/>
  <sheetViews>
    <sheetView workbookViewId="0">
      <selection activeCell="I11" sqref="I11:L27"/>
    </sheetView>
  </sheetViews>
  <sheetFormatPr defaultRowHeight="14.4"/>
  <sheetData>
    <row r="2" spans="1:19">
      <c r="A2" s="49">
        <v>1950</v>
      </c>
      <c r="B2" s="27">
        <v>341876.79499999998</v>
      </c>
      <c r="C2" s="27">
        <v>267730.58350000001</v>
      </c>
      <c r="D2" s="27">
        <v>258080.86799999999</v>
      </c>
      <c r="E2" s="27">
        <v>237173.367</v>
      </c>
      <c r="H2" s="49">
        <v>1950</v>
      </c>
      <c r="I2" s="27">
        <v>174647.39050000001</v>
      </c>
      <c r="J2" s="27">
        <v>136914.0085</v>
      </c>
      <c r="K2" s="27">
        <v>132112.87450000001</v>
      </c>
      <c r="L2" s="27">
        <v>120512.85950000001</v>
      </c>
      <c r="N2" s="49">
        <v>1950</v>
      </c>
      <c r="O2" s="27">
        <v>167229.4045</v>
      </c>
      <c r="P2" s="27">
        <v>130816.575</v>
      </c>
      <c r="Q2" s="27">
        <v>125967.9935</v>
      </c>
      <c r="R2" s="27">
        <v>116660.50750000001</v>
      </c>
      <c r="S2" s="27">
        <v>116660.50750000001</v>
      </c>
    </row>
    <row r="3" spans="1:19">
      <c r="A3" s="49">
        <v>1951</v>
      </c>
      <c r="B3" s="27">
        <v>356600.75799999997</v>
      </c>
      <c r="C3" s="27">
        <v>271480.98849999998</v>
      </c>
      <c r="D3" s="27">
        <v>259191.62950000001</v>
      </c>
      <c r="E3" s="27">
        <v>240517.52499999999</v>
      </c>
      <c r="H3" s="49">
        <v>1951</v>
      </c>
      <c r="I3" s="27">
        <v>182143.7825</v>
      </c>
      <c r="J3" s="27">
        <v>138781.647</v>
      </c>
      <c r="K3" s="27">
        <v>132760.8505</v>
      </c>
      <c r="L3" s="27">
        <v>122350.8235</v>
      </c>
      <c r="N3" s="49">
        <v>1951</v>
      </c>
      <c r="O3" s="27">
        <v>174456.9755</v>
      </c>
      <c r="P3" s="27">
        <v>132699.34150000001</v>
      </c>
      <c r="Q3" s="27">
        <v>126430.77899999999</v>
      </c>
      <c r="R3" s="27">
        <v>118166.7015</v>
      </c>
      <c r="S3" s="27">
        <v>118166.7015</v>
      </c>
    </row>
    <row r="4" spans="1:19">
      <c r="A4" s="49">
        <v>1952</v>
      </c>
      <c r="B4" s="27">
        <v>370486.83100000001</v>
      </c>
      <c r="C4" s="27">
        <v>278772.13449999999</v>
      </c>
      <c r="D4" s="27">
        <v>259555.361</v>
      </c>
      <c r="E4" s="27">
        <v>244720.18700000001</v>
      </c>
      <c r="H4" s="49">
        <v>1952</v>
      </c>
      <c r="I4" s="27">
        <v>189197.71249999999</v>
      </c>
      <c r="J4" s="27">
        <v>142468.40599999999</v>
      </c>
      <c r="K4" s="27">
        <v>132943.06</v>
      </c>
      <c r="L4" s="27">
        <v>124690.8365</v>
      </c>
      <c r="N4" s="49">
        <v>1952</v>
      </c>
      <c r="O4" s="27">
        <v>181289.11850000001</v>
      </c>
      <c r="P4" s="27">
        <v>136303.7285</v>
      </c>
      <c r="Q4" s="27">
        <v>126612.30100000001</v>
      </c>
      <c r="R4" s="27">
        <v>120029.3505</v>
      </c>
      <c r="S4" s="27">
        <v>120029.3505</v>
      </c>
    </row>
    <row r="5" spans="1:19">
      <c r="A5" s="49">
        <v>1953</v>
      </c>
      <c r="B5" s="27">
        <v>384395.55650000001</v>
      </c>
      <c r="C5" s="27">
        <v>288553.08549999999</v>
      </c>
      <c r="D5" s="27">
        <v>259638.15150000001</v>
      </c>
      <c r="E5" s="27">
        <v>248515.44149999999</v>
      </c>
      <c r="H5" s="49">
        <v>1953</v>
      </c>
      <c r="I5" s="27">
        <v>196306.916</v>
      </c>
      <c r="J5" s="27">
        <v>147418.83499999999</v>
      </c>
      <c r="K5" s="27">
        <v>132943.337</v>
      </c>
      <c r="L5" s="27">
        <v>126730.587</v>
      </c>
      <c r="N5" s="49">
        <v>1953</v>
      </c>
      <c r="O5" s="27">
        <v>188088.64050000001</v>
      </c>
      <c r="P5" s="27">
        <v>141134.25049999999</v>
      </c>
      <c r="Q5" s="27">
        <v>126694.81449999999</v>
      </c>
      <c r="R5" s="27">
        <v>121784.8545</v>
      </c>
      <c r="S5" s="27">
        <v>121784.8545</v>
      </c>
    </row>
    <row r="6" spans="1:19">
      <c r="A6" s="49">
        <v>1954</v>
      </c>
      <c r="B6" s="27">
        <v>396316.38900000002</v>
      </c>
      <c r="C6" s="27">
        <v>301220.40950000001</v>
      </c>
      <c r="D6" s="27">
        <v>260539.103</v>
      </c>
      <c r="E6" s="27">
        <v>251193.731</v>
      </c>
      <c r="H6" s="49">
        <v>1954</v>
      </c>
      <c r="I6" s="27">
        <v>202386.962</v>
      </c>
      <c r="J6" s="27">
        <v>153897.38149999999</v>
      </c>
      <c r="K6" s="27">
        <v>133362.61799999999</v>
      </c>
      <c r="L6" s="27">
        <v>128197.856</v>
      </c>
      <c r="N6" s="49">
        <v>1954</v>
      </c>
      <c r="O6" s="27">
        <v>193929.427</v>
      </c>
      <c r="P6" s="27">
        <v>147323.02799999999</v>
      </c>
      <c r="Q6" s="27">
        <v>127176.485</v>
      </c>
      <c r="R6" s="27">
        <v>122995.875</v>
      </c>
      <c r="S6" s="27">
        <v>122995.875</v>
      </c>
    </row>
    <row r="7" spans="1:19">
      <c r="A7" s="49">
        <v>1955</v>
      </c>
      <c r="B7" s="27">
        <v>406950.76850000001</v>
      </c>
      <c r="C7" s="27">
        <v>316528.1985</v>
      </c>
      <c r="D7" s="27">
        <v>262422.58799999999</v>
      </c>
      <c r="E7" s="27">
        <v>253024.88949999999</v>
      </c>
      <c r="H7" s="49">
        <v>1955</v>
      </c>
      <c r="I7" s="27">
        <v>207810.9915</v>
      </c>
      <c r="J7" s="27">
        <v>161721.3915</v>
      </c>
      <c r="K7" s="27">
        <v>134266.44149999999</v>
      </c>
      <c r="L7" s="27">
        <v>129263.629</v>
      </c>
      <c r="N7" s="49">
        <v>1955</v>
      </c>
      <c r="O7" s="27">
        <v>199139.777</v>
      </c>
      <c r="P7" s="27">
        <v>154806.807</v>
      </c>
      <c r="Q7" s="27">
        <v>128156.1465</v>
      </c>
      <c r="R7" s="27">
        <v>123761.2605</v>
      </c>
      <c r="S7" s="27">
        <v>123761.2605</v>
      </c>
    </row>
    <row r="8" spans="1:19">
      <c r="A8" s="49">
        <v>1956</v>
      </c>
      <c r="B8" s="27">
        <v>416565.62</v>
      </c>
      <c r="C8" s="27">
        <v>331526.022</v>
      </c>
      <c r="D8" s="27">
        <v>266344.34749999997</v>
      </c>
      <c r="E8" s="27">
        <v>254209.45449999999</v>
      </c>
      <c r="H8" s="49">
        <v>1956</v>
      </c>
      <c r="I8" s="27">
        <v>212741.511</v>
      </c>
      <c r="J8" s="27">
        <v>169341.4455</v>
      </c>
      <c r="K8" s="27">
        <v>136225.40849999999</v>
      </c>
      <c r="L8" s="27">
        <v>129939.9825</v>
      </c>
      <c r="N8" s="49">
        <v>1956</v>
      </c>
      <c r="O8" s="27">
        <v>203824.109</v>
      </c>
      <c r="P8" s="27">
        <v>162184.5765</v>
      </c>
      <c r="Q8" s="27">
        <v>130118.939</v>
      </c>
      <c r="R8" s="27">
        <v>124269.47199999999</v>
      </c>
      <c r="S8" s="27">
        <v>124269.47199999999</v>
      </c>
    </row>
    <row r="9" spans="1:19">
      <c r="A9" s="49">
        <v>1957</v>
      </c>
      <c r="B9" s="27">
        <v>425582.81900000002</v>
      </c>
      <c r="C9" s="27">
        <v>345796.50750000001</v>
      </c>
      <c r="D9" s="27">
        <v>273813.30900000001</v>
      </c>
      <c r="E9" s="27">
        <v>254603.93700000001</v>
      </c>
      <c r="H9" s="49">
        <v>1957</v>
      </c>
      <c r="I9" s="27">
        <v>217359.54800000001</v>
      </c>
      <c r="J9" s="27">
        <v>176593.31700000001</v>
      </c>
      <c r="K9" s="27">
        <v>140014.1</v>
      </c>
      <c r="L9" s="27">
        <v>130147.454</v>
      </c>
      <c r="N9" s="49">
        <v>1957</v>
      </c>
      <c r="O9" s="27">
        <v>208223.27100000001</v>
      </c>
      <c r="P9" s="27">
        <v>169203.1905</v>
      </c>
      <c r="Q9" s="27">
        <v>133799.209</v>
      </c>
      <c r="R9" s="27">
        <v>124456.48299999999</v>
      </c>
      <c r="S9" s="27">
        <v>124456.48299999999</v>
      </c>
    </row>
    <row r="11" spans="1:19"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>
      <c r="I12" s="50"/>
      <c r="J12" s="50"/>
      <c r="K12" s="50"/>
      <c r="L12" s="50"/>
    </row>
    <row r="13" spans="1:19">
      <c r="I13" s="50"/>
      <c r="J13" s="50"/>
      <c r="K13" s="50"/>
      <c r="L13" s="50"/>
    </row>
    <row r="14" spans="1:19">
      <c r="I14" s="50"/>
      <c r="J14" s="50"/>
      <c r="K14" s="50"/>
      <c r="L14" s="50"/>
    </row>
    <row r="15" spans="1:19">
      <c r="I15" s="50"/>
      <c r="J15" s="50"/>
      <c r="K15" s="50"/>
      <c r="L15" s="50"/>
    </row>
    <row r="16" spans="1:19">
      <c r="I16" s="50"/>
      <c r="J16" s="50"/>
      <c r="K16" s="50"/>
      <c r="L16" s="50"/>
    </row>
    <row r="17" spans="9:12">
      <c r="I17" s="50"/>
      <c r="J17" s="50"/>
      <c r="K17" s="50"/>
      <c r="L17" s="50"/>
    </row>
    <row r="18" spans="9:12">
      <c r="I18" s="50"/>
      <c r="J18" s="50"/>
      <c r="K18" s="50"/>
      <c r="L18" s="50"/>
    </row>
    <row r="19" spans="9:12">
      <c r="I19" s="50"/>
      <c r="J19" s="50"/>
      <c r="K19" s="50"/>
      <c r="L19" s="50"/>
    </row>
    <row r="20" spans="9:12">
      <c r="I20" s="50"/>
      <c r="J20" s="50"/>
      <c r="K20" s="50"/>
      <c r="L20" s="50"/>
    </row>
    <row r="21" spans="9:12">
      <c r="I21" s="50"/>
      <c r="J21" s="50"/>
      <c r="K21" s="50"/>
      <c r="L21" s="50"/>
    </row>
    <row r="22" spans="9:12">
      <c r="I22" s="50"/>
      <c r="J22" s="50"/>
      <c r="K22" s="50"/>
      <c r="L22" s="50"/>
    </row>
    <row r="23" spans="9:12">
      <c r="I23" s="50"/>
      <c r="J23" s="50"/>
      <c r="K23" s="50"/>
      <c r="L23" s="50"/>
    </row>
    <row r="24" spans="9:12">
      <c r="I24" s="50"/>
      <c r="J24" s="50"/>
      <c r="K24" s="50"/>
      <c r="L24" s="50"/>
    </row>
    <row r="25" spans="9:12">
      <c r="I25" s="50"/>
      <c r="J25" s="50"/>
      <c r="K25" s="50"/>
      <c r="L25" s="50"/>
    </row>
    <row r="26" spans="9:12">
      <c r="I26" s="50"/>
      <c r="J26" s="50"/>
      <c r="K26" s="50"/>
      <c r="L26" s="50"/>
    </row>
    <row r="27" spans="9:12">
      <c r="I27" s="50"/>
      <c r="J27" s="50"/>
      <c r="K27" s="50"/>
      <c r="L2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AZ3" sqref="AZ3"/>
    </sheetView>
  </sheetViews>
  <sheetFormatPr defaultRowHeight="14.4"/>
  <cols>
    <col min="1" max="1" width="21.88671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416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423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418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4.4"/>
  <sheetData>
    <row r="1" spans="1:4">
      <c r="A1" s="45" t="s">
        <v>651</v>
      </c>
      <c r="B1" s="45" t="s">
        <v>652</v>
      </c>
      <c r="C1" s="45" t="s">
        <v>653</v>
      </c>
      <c r="D1" s="45" t="s">
        <v>654</v>
      </c>
    </row>
    <row r="2" spans="1:4">
      <c r="A2">
        <v>1950</v>
      </c>
      <c r="B2" t="s">
        <v>655</v>
      </c>
      <c r="C2">
        <v>21.3642843705858</v>
      </c>
      <c r="D2" t="s">
        <v>656</v>
      </c>
    </row>
    <row r="3" spans="1:4">
      <c r="A3">
        <v>1955</v>
      </c>
      <c r="B3" t="s">
        <v>655</v>
      </c>
      <c r="C3">
        <v>22.949316809330899</v>
      </c>
      <c r="D3">
        <v>7.4190757399174898E-2</v>
      </c>
    </row>
    <row r="4" spans="1:4">
      <c r="A4">
        <v>1960</v>
      </c>
      <c r="B4" t="s">
        <v>655</v>
      </c>
      <c r="C4">
        <v>24.385183618314699</v>
      </c>
      <c r="D4">
        <v>6.2566865101621294E-2</v>
      </c>
    </row>
    <row r="5" spans="1:4">
      <c r="A5">
        <v>1965</v>
      </c>
      <c r="B5" t="s">
        <v>655</v>
      </c>
      <c r="C5">
        <v>27.0127332868962</v>
      </c>
      <c r="D5">
        <v>0.10775189187454499</v>
      </c>
    </row>
    <row r="6" spans="1:4">
      <c r="A6">
        <v>1970</v>
      </c>
      <c r="B6" t="s">
        <v>655</v>
      </c>
      <c r="C6">
        <v>29.080234168262699</v>
      </c>
      <c r="D6">
        <v>7.6538011144891699E-2</v>
      </c>
    </row>
    <row r="7" spans="1:4">
      <c r="A7">
        <v>1975</v>
      </c>
      <c r="B7" t="s">
        <v>655</v>
      </c>
      <c r="C7">
        <v>30.964033386981299</v>
      </c>
      <c r="D7">
        <v>6.4779368963077802E-2</v>
      </c>
    </row>
    <row r="8" spans="1:4">
      <c r="A8">
        <v>1980</v>
      </c>
      <c r="B8" t="s">
        <v>655</v>
      </c>
      <c r="C8">
        <v>32.286952422329698</v>
      </c>
      <c r="D8">
        <v>4.2724376983284601E-2</v>
      </c>
    </row>
    <row r="9" spans="1:4">
      <c r="A9">
        <v>1985</v>
      </c>
      <c r="B9" t="s">
        <v>655</v>
      </c>
      <c r="C9">
        <v>33.382505601557199</v>
      </c>
      <c r="D9">
        <v>3.3931761811925899E-2</v>
      </c>
    </row>
    <row r="10" spans="1:4">
      <c r="A10">
        <v>1990</v>
      </c>
      <c r="B10" t="s">
        <v>655</v>
      </c>
      <c r="C10">
        <v>34.830797009549698</v>
      </c>
      <c r="D10">
        <v>4.3384742453991397E-2</v>
      </c>
    </row>
    <row r="11" spans="1:4">
      <c r="A11">
        <v>1995</v>
      </c>
      <c r="B11" t="s">
        <v>655</v>
      </c>
      <c r="C11">
        <v>35.867717357510401</v>
      </c>
      <c r="D11">
        <v>2.9770215929208799E-2</v>
      </c>
    </row>
    <row r="12" spans="1:4">
      <c r="A12">
        <v>2000</v>
      </c>
      <c r="B12" t="s">
        <v>655</v>
      </c>
      <c r="C12">
        <v>36.367427533566499</v>
      </c>
      <c r="D12">
        <v>1.39320317229908E-2</v>
      </c>
    </row>
    <row r="13" spans="1:4">
      <c r="A13">
        <v>2005</v>
      </c>
      <c r="B13" t="s">
        <v>655</v>
      </c>
      <c r="C13">
        <v>37.430713218287401</v>
      </c>
      <c r="D13">
        <v>2.9237308130731599E-2</v>
      </c>
    </row>
    <row r="14" spans="1:4">
      <c r="A14">
        <v>2010</v>
      </c>
      <c r="B14" t="s">
        <v>655</v>
      </c>
      <c r="C14">
        <v>39.216494490339102</v>
      </c>
      <c r="D14">
        <v>4.7708983305697998E-2</v>
      </c>
    </row>
    <row r="15" spans="1:4">
      <c r="A15">
        <v>2015</v>
      </c>
      <c r="B15" t="s">
        <v>655</v>
      </c>
      <c r="C15">
        <v>40.408117268613999</v>
      </c>
      <c r="D15">
        <v>3.0385754610690398E-2</v>
      </c>
    </row>
    <row r="16" spans="1:4">
      <c r="A16">
        <v>1950</v>
      </c>
      <c r="B16" t="s">
        <v>657</v>
      </c>
      <c r="C16">
        <v>24.605079179740699</v>
      </c>
      <c r="D16" t="s">
        <v>656</v>
      </c>
    </row>
    <row r="17" spans="1:4">
      <c r="A17">
        <v>1955</v>
      </c>
      <c r="B17" t="s">
        <v>657</v>
      </c>
      <c r="C17">
        <v>25.981742560237201</v>
      </c>
      <c r="D17">
        <v>5.5950373922390703E-2</v>
      </c>
    </row>
    <row r="18" spans="1:4">
      <c r="A18">
        <v>1960</v>
      </c>
      <c r="B18" t="s">
        <v>657</v>
      </c>
      <c r="C18">
        <v>27.3830395934419</v>
      </c>
      <c r="D18">
        <v>5.3933912629449701E-2</v>
      </c>
    </row>
    <row r="19" spans="1:4">
      <c r="A19">
        <v>1965</v>
      </c>
      <c r="B19" t="s">
        <v>657</v>
      </c>
      <c r="C19">
        <v>29.996927087862701</v>
      </c>
      <c r="D19">
        <v>9.5456440673840598E-2</v>
      </c>
    </row>
    <row r="20" spans="1:4">
      <c r="A20">
        <v>1970</v>
      </c>
      <c r="B20" t="s">
        <v>657</v>
      </c>
      <c r="C20">
        <v>31.778435694295599</v>
      </c>
      <c r="D20">
        <v>5.9389703525788401E-2</v>
      </c>
    </row>
    <row r="21" spans="1:4">
      <c r="A21">
        <v>1975</v>
      </c>
      <c r="B21" t="s">
        <v>657</v>
      </c>
      <c r="C21">
        <v>33.307826623384102</v>
      </c>
      <c r="D21">
        <v>4.81266901807582E-2</v>
      </c>
    </row>
    <row r="22" spans="1:4">
      <c r="A22">
        <v>1980</v>
      </c>
      <c r="B22" t="s">
        <v>657</v>
      </c>
      <c r="C22">
        <v>34.139498257385199</v>
      </c>
      <c r="D22">
        <v>2.4969255526785701E-2</v>
      </c>
    </row>
    <row r="23" spans="1:4">
      <c r="A23">
        <v>1985</v>
      </c>
      <c r="B23" t="s">
        <v>657</v>
      </c>
      <c r="C23">
        <v>35.280971491305799</v>
      </c>
      <c r="D23">
        <v>3.34355597529509E-2</v>
      </c>
    </row>
    <row r="24" spans="1:4">
      <c r="A24">
        <v>1990</v>
      </c>
      <c r="B24" t="s">
        <v>657</v>
      </c>
      <c r="C24">
        <v>36.3218182214462</v>
      </c>
      <c r="D24">
        <v>2.9501645962241401E-2</v>
      </c>
    </row>
    <row r="25" spans="1:4">
      <c r="A25">
        <v>1995</v>
      </c>
      <c r="B25" t="s">
        <v>657</v>
      </c>
      <c r="C25">
        <v>37.216925712661897</v>
      </c>
      <c r="D25">
        <v>2.4643796347373601E-2</v>
      </c>
    </row>
    <row r="26" spans="1:4">
      <c r="A26">
        <v>2000</v>
      </c>
      <c r="B26" t="s">
        <v>657</v>
      </c>
      <c r="C26">
        <v>37.967604352081203</v>
      </c>
      <c r="D26">
        <v>2.01703559615607E-2</v>
      </c>
    </row>
    <row r="27" spans="1:4">
      <c r="A27">
        <v>2005</v>
      </c>
      <c r="B27" t="s">
        <v>657</v>
      </c>
      <c r="C27">
        <v>38.8733152653556</v>
      </c>
      <c r="D27">
        <v>2.38548343707847E-2</v>
      </c>
    </row>
    <row r="28" spans="1:4">
      <c r="A28">
        <v>2010</v>
      </c>
      <c r="B28" t="s">
        <v>657</v>
      </c>
      <c r="C28">
        <v>40.351651234847097</v>
      </c>
      <c r="D28">
        <v>3.8029583003149799E-2</v>
      </c>
    </row>
    <row r="29" spans="1:4">
      <c r="A29">
        <v>2015</v>
      </c>
      <c r="B29" t="s">
        <v>657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4.4"/>
  <cols>
    <col min="1" max="1" width="35" bestFit="1" customWidth="1"/>
    <col min="2" max="2" width="5.6640625" bestFit="1" customWidth="1"/>
    <col min="4" max="4" width="17.6640625" bestFit="1" customWidth="1"/>
    <col min="5" max="5" width="21.5546875" bestFit="1" customWidth="1"/>
  </cols>
  <sheetData>
    <row r="1" spans="1:5">
      <c r="A1" t="s">
        <v>644</v>
      </c>
    </row>
    <row r="2" spans="1:5">
      <c r="A2" t="s">
        <v>645</v>
      </c>
      <c r="B2" t="s">
        <v>646</v>
      </c>
      <c r="C2" t="s">
        <v>647</v>
      </c>
      <c r="D2" t="s">
        <v>648</v>
      </c>
      <c r="E2" t="s">
        <v>649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4.4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422</v>
      </c>
      <c r="G1" t="s">
        <v>636</v>
      </c>
      <c r="L1" t="s">
        <v>638</v>
      </c>
      <c r="Q1" t="s">
        <v>641</v>
      </c>
      <c r="U1" t="s">
        <v>643</v>
      </c>
    </row>
    <row r="2" spans="1:23" ht="15.6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6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6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6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6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6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6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6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6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6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6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6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6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6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6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6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6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6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6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6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6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6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6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6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6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6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6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6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6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6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6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6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6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6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6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6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6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6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6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6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6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6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6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6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6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6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6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6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6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6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6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6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6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6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6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6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6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6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6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6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6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4.4"/>
  <sheetData>
    <row r="1" spans="1:202">
      <c r="A1" t="s">
        <v>395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396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397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398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399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400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401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402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403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404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405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406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407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408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409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410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411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412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413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414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415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4.4"/>
  <cols>
    <col min="2" max="2" width="16.44140625" customWidth="1"/>
  </cols>
  <sheetData>
    <row r="1" spans="1:42" s="23" customFormat="1" ht="101.4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264</v>
      </c>
      <c r="AM1" s="23" t="s">
        <v>265</v>
      </c>
      <c r="AN1" s="24" t="s">
        <v>268</v>
      </c>
      <c r="AO1" s="23" t="s">
        <v>269</v>
      </c>
      <c r="AP1" s="23" t="s">
        <v>270</v>
      </c>
    </row>
    <row r="2" spans="1:42" ht="1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" thickBot="1">
      <c r="A51" s="1">
        <v>2019</v>
      </c>
      <c r="AN51" s="20"/>
      <c r="AP51" s="21">
        <v>11319.754108793342</v>
      </c>
    </row>
    <row r="52" spans="1:42" ht="1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" thickBot="1">
      <c r="A53" s="1">
        <v>2021</v>
      </c>
      <c r="AN53" s="20"/>
      <c r="AP53" s="21">
        <v>12234.796802003309</v>
      </c>
    </row>
    <row r="54" spans="1:42" ht="15" thickBot="1">
      <c r="A54" s="1">
        <v>2022</v>
      </c>
      <c r="AN54" s="20"/>
    </row>
    <row r="55" spans="1:42" ht="15" thickBot="1">
      <c r="A55" s="1">
        <v>2023</v>
      </c>
      <c r="AN55" s="20"/>
    </row>
    <row r="56" spans="1:42" ht="15" thickBot="1">
      <c r="A56" s="1">
        <v>2024</v>
      </c>
      <c r="AN56" s="20"/>
    </row>
    <row r="57" spans="1:42" ht="1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" thickBot="1">
      <c r="A58" s="1">
        <v>2026</v>
      </c>
      <c r="AN58" s="20"/>
    </row>
    <row r="59" spans="1:42" ht="15" thickBot="1">
      <c r="A59" s="1">
        <v>2027</v>
      </c>
      <c r="AN59" s="20"/>
    </row>
    <row r="60" spans="1:42" ht="15" thickBot="1">
      <c r="A60" s="1">
        <v>2028</v>
      </c>
      <c r="AN60" s="20"/>
    </row>
    <row r="61" spans="1:42" ht="15" thickBot="1">
      <c r="A61" s="1">
        <v>2029</v>
      </c>
      <c r="AN61" s="20"/>
    </row>
    <row r="62" spans="1:42" ht="1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" thickBot="1">
      <c r="A63" s="1">
        <v>2031</v>
      </c>
      <c r="AN63" s="20"/>
    </row>
    <row r="64" spans="1:42" ht="15" thickBot="1">
      <c r="A64" s="1">
        <v>2032</v>
      </c>
      <c r="AN64" s="20"/>
    </row>
    <row r="65" spans="1:40" ht="15" thickBot="1">
      <c r="A65" s="1">
        <v>2033</v>
      </c>
      <c r="AN65" s="20"/>
    </row>
    <row r="66" spans="1:40" ht="15" thickBot="1">
      <c r="A66" s="1">
        <v>2034</v>
      </c>
      <c r="AN66" s="20"/>
    </row>
    <row r="67" spans="1:40" ht="1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" thickBot="1">
      <c r="A68" s="1">
        <v>2036</v>
      </c>
      <c r="AN68" s="20"/>
    </row>
    <row r="69" spans="1:40" ht="15" thickBot="1">
      <c r="A69" s="1">
        <v>2037</v>
      </c>
      <c r="AN69" s="20"/>
    </row>
    <row r="70" spans="1:40" ht="15" thickBot="1">
      <c r="A70" s="1">
        <v>2038</v>
      </c>
      <c r="AN70" s="20"/>
    </row>
    <row r="71" spans="1:40" ht="15" thickBot="1">
      <c r="A71" s="1">
        <v>2039</v>
      </c>
      <c r="AN71" s="20"/>
    </row>
    <row r="72" spans="1:40" ht="1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" thickBot="1">
      <c r="A73" s="1">
        <v>2041</v>
      </c>
      <c r="AN73" s="20"/>
    </row>
    <row r="74" spans="1:40" ht="15" thickBot="1">
      <c r="A74" s="1">
        <v>2042</v>
      </c>
      <c r="AN74" s="20"/>
    </row>
    <row r="75" spans="1:40" ht="15" thickBot="1">
      <c r="A75" s="1">
        <v>2043</v>
      </c>
      <c r="AN75" s="20"/>
    </row>
    <row r="76" spans="1:40" ht="15" thickBot="1">
      <c r="A76" s="1">
        <v>2044</v>
      </c>
      <c r="AN76" s="20"/>
    </row>
    <row r="77" spans="1:40" ht="1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" thickBot="1">
      <c r="A78" s="1">
        <v>2046</v>
      </c>
      <c r="AN78" s="20"/>
    </row>
    <row r="79" spans="1:40" ht="15" thickBot="1">
      <c r="A79" s="1">
        <v>2047</v>
      </c>
      <c r="AN79" s="20"/>
    </row>
    <row r="80" spans="1:40" ht="15" thickBot="1">
      <c r="A80" s="1">
        <v>2048</v>
      </c>
      <c r="AN80" s="20"/>
    </row>
    <row r="81" spans="1:40" ht="15" thickBot="1">
      <c r="A81" s="1">
        <v>2049</v>
      </c>
      <c r="AN81" s="20"/>
    </row>
    <row r="82" spans="1:40" ht="1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" thickBot="1">
      <c r="A83" s="1">
        <v>2051</v>
      </c>
      <c r="AN83" s="20"/>
    </row>
    <row r="84" spans="1:40" ht="15" thickBot="1">
      <c r="A84" s="1">
        <v>2052</v>
      </c>
      <c r="AN84" s="20"/>
    </row>
    <row r="85" spans="1:40" ht="15" thickBot="1">
      <c r="A85" s="1">
        <v>2053</v>
      </c>
      <c r="AN85" s="20"/>
    </row>
    <row r="86" spans="1:40" ht="15" thickBot="1">
      <c r="A86" s="1">
        <v>2054</v>
      </c>
      <c r="AN86" s="20"/>
    </row>
    <row r="87" spans="1:40" ht="1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" thickBot="1">
      <c r="A88" s="1">
        <v>2056</v>
      </c>
      <c r="AN88" s="20"/>
    </row>
    <row r="89" spans="1:40" ht="15" thickBot="1">
      <c r="A89" s="1">
        <v>2057</v>
      </c>
      <c r="AN89" s="20"/>
    </row>
    <row r="90" spans="1:40" ht="15" thickBot="1">
      <c r="A90" s="1">
        <v>2058</v>
      </c>
      <c r="AN90" s="20"/>
    </row>
    <row r="91" spans="1:40" ht="15" thickBot="1">
      <c r="A91" s="1">
        <v>2059</v>
      </c>
      <c r="AN91" s="20"/>
    </row>
    <row r="92" spans="1:40" ht="1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" thickBot="1">
      <c r="A93" s="1">
        <v>2061</v>
      </c>
      <c r="AN93" s="20"/>
    </row>
    <row r="94" spans="1:40" ht="15" thickBot="1">
      <c r="A94" s="1">
        <v>2062</v>
      </c>
      <c r="AN94" s="20"/>
    </row>
    <row r="95" spans="1:40" ht="15" thickBot="1">
      <c r="A95" s="1">
        <v>2063</v>
      </c>
      <c r="AN95" s="20"/>
    </row>
    <row r="96" spans="1:40" ht="15" thickBot="1">
      <c r="A96" s="1">
        <v>2064</v>
      </c>
      <c r="AN96" s="20"/>
    </row>
    <row r="97" spans="1:40" ht="1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" thickBot="1">
      <c r="A98" s="1">
        <v>2066</v>
      </c>
      <c r="AN98" s="20"/>
    </row>
    <row r="99" spans="1:40" ht="15" thickBot="1">
      <c r="A99" s="1">
        <v>2067</v>
      </c>
      <c r="AN99" s="20"/>
    </row>
    <row r="100" spans="1:40" ht="15" thickBot="1">
      <c r="A100" s="1">
        <v>2068</v>
      </c>
      <c r="AN100" s="20"/>
    </row>
    <row r="101" spans="1:40" ht="15" thickBot="1">
      <c r="A101" s="1">
        <v>2069</v>
      </c>
      <c r="AN101" s="20"/>
    </row>
    <row r="102" spans="1:40" ht="1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" thickBot="1">
      <c r="A103" s="1">
        <v>2071</v>
      </c>
      <c r="AN103" s="20"/>
    </row>
    <row r="104" spans="1:40" ht="15" thickBot="1">
      <c r="A104" s="1">
        <v>2072</v>
      </c>
      <c r="AN104" s="20"/>
    </row>
    <row r="105" spans="1:40" ht="15" thickBot="1">
      <c r="A105" s="1">
        <v>2073</v>
      </c>
      <c r="AN105" s="20"/>
    </row>
    <row r="106" spans="1:40" ht="15" thickBot="1">
      <c r="A106" s="1">
        <v>2074</v>
      </c>
      <c r="AN106" s="20"/>
    </row>
    <row r="107" spans="1:40" ht="1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" thickBot="1">
      <c r="A108" s="1">
        <v>2076</v>
      </c>
      <c r="AN108" s="20"/>
    </row>
    <row r="109" spans="1:40" ht="15" thickBot="1">
      <c r="A109" s="1">
        <v>2077</v>
      </c>
      <c r="AN109" s="20"/>
    </row>
    <row r="110" spans="1:40" ht="15" thickBot="1">
      <c r="A110" s="1">
        <v>2078</v>
      </c>
      <c r="AN110" s="20"/>
    </row>
    <row r="111" spans="1:40" ht="15" thickBot="1">
      <c r="A111" s="1">
        <v>2079</v>
      </c>
      <c r="AN111" s="20"/>
    </row>
    <row r="112" spans="1:40" ht="1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" thickBot="1">
      <c r="A113" s="1">
        <v>2081</v>
      </c>
      <c r="AN113" s="20"/>
    </row>
    <row r="114" spans="1:40" ht="15" thickBot="1">
      <c r="A114" s="1">
        <v>2082</v>
      </c>
      <c r="AN114" s="20"/>
    </row>
    <row r="115" spans="1:40" ht="15" thickBot="1">
      <c r="A115" s="1">
        <v>2083</v>
      </c>
      <c r="AN115" s="20"/>
    </row>
    <row r="116" spans="1:40" ht="15" thickBot="1">
      <c r="A116" s="1">
        <v>2084</v>
      </c>
      <c r="AN116" s="20"/>
    </row>
    <row r="117" spans="1:40" ht="1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" thickBot="1">
      <c r="A118" s="1">
        <v>2086</v>
      </c>
      <c r="AN118" s="20"/>
    </row>
    <row r="119" spans="1:40" ht="15" thickBot="1">
      <c r="A119" s="1">
        <v>2087</v>
      </c>
      <c r="AN119" s="20"/>
    </row>
    <row r="120" spans="1:40" ht="15" thickBot="1">
      <c r="A120" s="1">
        <v>2088</v>
      </c>
      <c r="AN120" s="20"/>
    </row>
    <row r="121" spans="1:40" ht="15" thickBot="1">
      <c r="A121" s="1">
        <v>2089</v>
      </c>
      <c r="AN121" s="20"/>
    </row>
    <row r="122" spans="1:40" ht="1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" thickBot="1">
      <c r="A123" s="1">
        <v>2091</v>
      </c>
      <c r="AN123" s="20"/>
    </row>
    <row r="124" spans="1:40" ht="15" thickBot="1">
      <c r="A124" s="1">
        <v>2092</v>
      </c>
      <c r="AN124" s="20"/>
    </row>
    <row r="125" spans="1:40" ht="15" thickBot="1">
      <c r="A125" s="1">
        <v>2093</v>
      </c>
      <c r="AN125" s="20"/>
    </row>
    <row r="126" spans="1:40" ht="15" thickBot="1">
      <c r="A126" s="1">
        <v>2094</v>
      </c>
      <c r="AN126" s="20"/>
    </row>
    <row r="127" spans="1:40" ht="1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" thickBot="1">
      <c r="A128" s="1">
        <v>2096</v>
      </c>
      <c r="AN128" s="20"/>
    </row>
    <row r="129" spans="1:40" ht="15" thickBot="1">
      <c r="A129" s="1">
        <v>2097</v>
      </c>
      <c r="AN129" s="20"/>
    </row>
    <row r="130" spans="1:40" ht="15" thickBot="1">
      <c r="A130" s="1">
        <v>2098</v>
      </c>
      <c r="AN130" s="20"/>
    </row>
    <row r="131" spans="1:40" ht="1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" thickBot="1">
      <c r="A132" s="1"/>
      <c r="AN132" s="20"/>
    </row>
    <row r="133" spans="1:40" ht="15" thickBot="1">
      <c r="A133" s="1"/>
      <c r="AN133" s="20"/>
    </row>
    <row r="134" spans="1:40" ht="15" thickBot="1">
      <c r="A134" s="1"/>
      <c r="AN134" s="20"/>
    </row>
    <row r="135" spans="1:40" ht="15" thickBot="1">
      <c r="A135" s="1"/>
      <c r="AN135" s="20"/>
    </row>
    <row r="136" spans="1:40" ht="15" thickBot="1">
      <c r="A136" s="1"/>
      <c r="AN136" s="20"/>
    </row>
    <row r="137" spans="1:40" ht="15" thickBot="1">
      <c r="A137" s="1"/>
      <c r="AN137" s="20"/>
    </row>
    <row r="138" spans="1:40" ht="15" thickBot="1">
      <c r="A138" s="1"/>
      <c r="AN138" s="20"/>
    </row>
    <row r="139" spans="1:40" ht="15" thickBot="1">
      <c r="A139" s="1"/>
      <c r="AN139" s="20"/>
    </row>
    <row r="140" spans="1:40" ht="15" thickBot="1">
      <c r="A140" s="1"/>
      <c r="AN140" s="20"/>
    </row>
    <row r="141" spans="1:40" ht="15" thickBot="1">
      <c r="A141" s="1"/>
      <c r="AN141" s="20"/>
    </row>
    <row r="142" spans="1:40" ht="15" thickBot="1">
      <c r="A142" s="1"/>
      <c r="AN142" s="20"/>
    </row>
    <row r="143" spans="1:40" ht="15" thickBot="1">
      <c r="A143" s="1"/>
      <c r="AN143" s="20"/>
    </row>
    <row r="144" spans="1:40" ht="15" thickBot="1">
      <c r="A144" s="1"/>
      <c r="AN144" s="20"/>
    </row>
    <row r="145" spans="1:40" ht="15" thickBot="1">
      <c r="A145" s="1"/>
      <c r="AN145" s="20"/>
    </row>
    <row r="146" spans="1:40" ht="15" thickBot="1">
      <c r="A146" s="1"/>
      <c r="AN146" s="20"/>
    </row>
    <row r="147" spans="1:40" ht="15" thickBot="1">
      <c r="A147" s="1"/>
      <c r="AN147" s="20"/>
    </row>
    <row r="148" spans="1:40" ht="15" thickBot="1">
      <c r="A148" s="1"/>
      <c r="AN148" s="20"/>
    </row>
    <row r="149" spans="1:40" ht="15" thickBot="1">
      <c r="A149" s="1"/>
      <c r="AN149" s="20"/>
    </row>
    <row r="150" spans="1:40" ht="15" thickBot="1">
      <c r="A150" s="1"/>
      <c r="AN150" s="20"/>
    </row>
    <row r="151" spans="1:40" ht="15" thickBot="1">
      <c r="A151" s="1"/>
      <c r="AN151" s="20"/>
    </row>
    <row r="152" spans="1:40" ht="15" thickBot="1">
      <c r="A152" s="1"/>
      <c r="AN152" s="20"/>
    </row>
    <row r="153" spans="1:40" ht="15" thickBot="1">
      <c r="A153" s="1"/>
      <c r="AN153" s="20"/>
    </row>
    <row r="154" spans="1:40" ht="15" thickBot="1">
      <c r="A154" s="1"/>
      <c r="AN154" s="20"/>
    </row>
    <row r="155" spans="1:40" ht="15" thickBot="1">
      <c r="A155" s="1"/>
      <c r="AN155" s="20"/>
    </row>
    <row r="156" spans="1:40" ht="15" thickBot="1">
      <c r="A156" s="1"/>
      <c r="AN156" s="20"/>
    </row>
    <row r="157" spans="1:40" ht="15" thickBot="1">
      <c r="A157" s="1"/>
      <c r="AN157" s="20"/>
    </row>
    <row r="158" spans="1:40" ht="15" thickBot="1">
      <c r="A158" s="1"/>
      <c r="AN158" s="20"/>
    </row>
    <row r="159" spans="1:40" ht="15" thickBot="1">
      <c r="A159" s="1"/>
      <c r="AN159" s="20"/>
    </row>
    <row r="160" spans="1:40" ht="15" thickBot="1">
      <c r="A160" s="1"/>
      <c r="AN160" s="20"/>
    </row>
    <row r="161" spans="1:40" ht="15" thickBot="1">
      <c r="A161" s="1"/>
      <c r="AN161" s="20"/>
    </row>
    <row r="162" spans="1:40" ht="15" thickBot="1">
      <c r="A162" s="1"/>
      <c r="AN162" s="20"/>
    </row>
    <row r="163" spans="1:40" ht="15" thickBot="1">
      <c r="A163" s="1"/>
      <c r="AN163" s="20"/>
    </row>
    <row r="164" spans="1:40" ht="15" thickBot="1">
      <c r="A164" s="1"/>
      <c r="AN164" s="20"/>
    </row>
    <row r="165" spans="1:40" ht="15" thickBot="1">
      <c r="A165" s="1"/>
      <c r="AN165" s="20"/>
    </row>
    <row r="166" spans="1:40" ht="15" thickBot="1">
      <c r="A166" s="1"/>
      <c r="AN166" s="20"/>
    </row>
    <row r="167" spans="1:40" ht="15" thickBot="1">
      <c r="A167" s="1"/>
      <c r="AN167" s="20"/>
    </row>
    <row r="168" spans="1:40" ht="15" thickBot="1">
      <c r="A168" s="1"/>
      <c r="AN168" s="20"/>
    </row>
    <row r="169" spans="1:40" ht="15" thickBot="1">
      <c r="A169" s="1"/>
      <c r="AN169" s="20"/>
    </row>
    <row r="170" spans="1:40" ht="15" thickBot="1">
      <c r="A170" s="1"/>
      <c r="AN170" s="20"/>
    </row>
    <row r="171" spans="1:40" ht="15" thickBot="1">
      <c r="A171" s="1"/>
      <c r="AN171" s="20"/>
    </row>
    <row r="172" spans="1:40" ht="15" thickBot="1">
      <c r="A172" s="1"/>
      <c r="AN172" s="20"/>
    </row>
    <row r="173" spans="1:40" ht="15" thickBot="1">
      <c r="A173" s="1"/>
      <c r="AN173" s="20"/>
    </row>
    <row r="174" spans="1:40" ht="15" thickBot="1">
      <c r="A174" s="1"/>
      <c r="AN174" s="20"/>
    </row>
    <row r="175" spans="1:40" ht="15" thickBot="1">
      <c r="A175" s="1"/>
      <c r="AN175" s="20"/>
    </row>
    <row r="176" spans="1:40" ht="15" thickBot="1">
      <c r="A176" s="1"/>
      <c r="AN176" s="20"/>
    </row>
    <row r="177" spans="1:40" ht="15" thickBot="1">
      <c r="A177" s="1"/>
      <c r="AN177" s="20"/>
    </row>
    <row r="178" spans="1:40" ht="15" thickBot="1">
      <c r="A178" s="1"/>
      <c r="AN178" s="20"/>
    </row>
    <row r="179" spans="1:40" ht="15" thickBot="1">
      <c r="A179" s="1"/>
      <c r="AN179" s="20"/>
    </row>
    <row r="180" spans="1:40" ht="15" thickBot="1">
      <c r="A180" s="1"/>
      <c r="AN180" s="20"/>
    </row>
    <row r="181" spans="1:40" ht="15" thickBot="1">
      <c r="A181" s="1"/>
      <c r="AN181" s="20"/>
    </row>
    <row r="182" spans="1:40" ht="15" thickBot="1">
      <c r="A182" s="1"/>
      <c r="AN182" s="20"/>
    </row>
    <row r="183" spans="1:40" ht="15" thickBot="1">
      <c r="A183" s="1"/>
      <c r="AN183" s="20"/>
    </row>
    <row r="184" spans="1:40" ht="15" thickBot="1">
      <c r="A184" s="1"/>
      <c r="AN184" s="20"/>
    </row>
    <row r="185" spans="1:40" ht="15" thickBot="1">
      <c r="A185" s="1"/>
      <c r="AN185" s="20"/>
    </row>
    <row r="186" spans="1:40" ht="15" thickBot="1">
      <c r="A186" s="1"/>
      <c r="AN186" s="20"/>
    </row>
  </sheetData>
  <phoneticPr fontId="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4.4"/>
  <cols>
    <col min="1" max="1" width="26.5546875" bestFit="1" customWidth="1"/>
    <col min="3" max="3" width="17.33203125" customWidth="1"/>
    <col min="4" max="47" width="8.88671875" customWidth="1"/>
    <col min="48" max="48" width="8.6640625" customWidth="1"/>
    <col min="49" max="49" width="5.109375" customWidth="1"/>
  </cols>
  <sheetData>
    <row r="1" spans="1:66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t="s">
        <v>352</v>
      </c>
      <c r="AI1" t="s">
        <v>353</v>
      </c>
      <c r="AJ1" t="s">
        <v>354</v>
      </c>
      <c r="AK1" t="s">
        <v>355</v>
      </c>
      <c r="AL1" t="s">
        <v>356</v>
      </c>
      <c r="AM1" t="s">
        <v>357</v>
      </c>
      <c r="AN1" t="s">
        <v>358</v>
      </c>
      <c r="AO1" t="s">
        <v>359</v>
      </c>
      <c r="AP1" t="s">
        <v>360</v>
      </c>
      <c r="AQ1" t="s">
        <v>361</v>
      </c>
      <c r="AR1" t="s">
        <v>362</v>
      </c>
      <c r="AS1" t="s">
        <v>363</v>
      </c>
      <c r="AT1" t="s">
        <v>364</v>
      </c>
      <c r="AU1" t="s">
        <v>365</v>
      </c>
      <c r="AV1" t="s">
        <v>366</v>
      </c>
      <c r="AW1" t="s">
        <v>367</v>
      </c>
      <c r="AX1" t="s">
        <v>368</v>
      </c>
      <c r="AY1" t="s">
        <v>369</v>
      </c>
      <c r="AZ1" t="s">
        <v>370</v>
      </c>
      <c r="BA1" t="s">
        <v>371</v>
      </c>
      <c r="BB1" t="s">
        <v>372</v>
      </c>
      <c r="BC1" t="s">
        <v>373</v>
      </c>
      <c r="BD1" t="s">
        <v>374</v>
      </c>
      <c r="BE1" t="s">
        <v>375</v>
      </c>
      <c r="BF1" t="s">
        <v>376</v>
      </c>
      <c r="BG1" t="s">
        <v>377</v>
      </c>
      <c r="BH1" t="s">
        <v>378</v>
      </c>
      <c r="BI1" t="s">
        <v>379</v>
      </c>
      <c r="BJ1" t="s">
        <v>380</v>
      </c>
      <c r="BK1" t="s">
        <v>381</v>
      </c>
      <c r="BL1" t="s">
        <v>382</v>
      </c>
      <c r="BM1" t="s">
        <v>383</v>
      </c>
      <c r="BN1" t="s">
        <v>384</v>
      </c>
    </row>
    <row r="2" spans="1:66">
      <c r="A2" t="s">
        <v>315</v>
      </c>
      <c r="B2" t="s">
        <v>316</v>
      </c>
      <c r="C2" t="s">
        <v>317</v>
      </c>
      <c r="D2" t="s">
        <v>318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315</v>
      </c>
      <c r="B3" t="s">
        <v>316</v>
      </c>
      <c r="C3" t="s">
        <v>385</v>
      </c>
      <c r="D3" t="s">
        <v>386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388</v>
      </c>
      <c r="B4" s="21" t="s">
        <v>389</v>
      </c>
      <c r="C4" s="21" t="s">
        <v>390</v>
      </c>
      <c r="D4" s="21" t="s">
        <v>391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387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392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2024-07-04T05:39:31Z</dcterms:modified>
</cp:coreProperties>
</file>