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2" i="1" l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U12" i="1"/>
  <c r="V12" i="1"/>
  <c r="W12" i="1"/>
  <c r="X12" i="1" s="1"/>
  <c r="U13" i="1"/>
  <c r="V13" i="1"/>
  <c r="W13" i="1"/>
  <c r="X13" i="1" s="1"/>
  <c r="U14" i="1"/>
  <c r="V14" i="1"/>
  <c r="W14" i="1"/>
  <c r="X14" i="1" s="1"/>
  <c r="U15" i="1"/>
  <c r="V15" i="1"/>
  <c r="W15" i="1"/>
  <c r="X15" i="1" s="1"/>
  <c r="U16" i="1"/>
  <c r="V16" i="1"/>
  <c r="W16" i="1"/>
  <c r="X16" i="1" s="1"/>
  <c r="U17" i="1"/>
  <c r="V17" i="1"/>
  <c r="W17" i="1"/>
  <c r="X17" i="1" s="1"/>
  <c r="U18" i="1"/>
  <c r="V18" i="1"/>
  <c r="W18" i="1"/>
  <c r="X18" i="1" s="1"/>
  <c r="U19" i="1"/>
  <c r="V19" i="1"/>
  <c r="W19" i="1"/>
  <c r="X19" i="1" s="1"/>
  <c r="U20" i="1"/>
  <c r="V20" i="1"/>
  <c r="W20" i="1"/>
  <c r="X20" i="1" s="1"/>
  <c r="U21" i="1"/>
  <c r="V21" i="1"/>
  <c r="W21" i="1"/>
  <c r="X21" i="1" s="1"/>
  <c r="U22" i="1"/>
  <c r="V22" i="1"/>
  <c r="W22" i="1"/>
  <c r="X22" i="1" s="1"/>
  <c r="U23" i="1"/>
  <c r="V23" i="1"/>
  <c r="W23" i="1"/>
  <c r="X23" i="1" s="1"/>
  <c r="U24" i="1"/>
  <c r="V24" i="1"/>
  <c r="W24" i="1"/>
  <c r="X24" i="1" s="1"/>
  <c r="U25" i="1"/>
  <c r="V25" i="1"/>
  <c r="W25" i="1"/>
  <c r="X25" i="1" s="1"/>
  <c r="U26" i="1"/>
  <c r="V26" i="1"/>
  <c r="W26" i="1"/>
  <c r="X26" i="1" s="1"/>
  <c r="U27" i="1"/>
  <c r="V27" i="1"/>
  <c r="W27" i="1"/>
  <c r="X27" i="1" s="1"/>
  <c r="U28" i="1"/>
  <c r="V28" i="1"/>
  <c r="W28" i="1"/>
  <c r="X28" i="1" s="1"/>
  <c r="U29" i="1"/>
  <c r="V29" i="1"/>
  <c r="W29" i="1"/>
  <c r="X29" i="1" s="1"/>
  <c r="U30" i="1"/>
  <c r="V30" i="1"/>
  <c r="W30" i="1"/>
  <c r="X30" i="1" s="1"/>
  <c r="U31" i="1"/>
  <c r="V31" i="1"/>
  <c r="W31" i="1"/>
  <c r="X31" i="1" s="1"/>
  <c r="U32" i="1"/>
  <c r="V32" i="1"/>
  <c r="W32" i="1"/>
  <c r="X32" i="1" s="1"/>
  <c r="U33" i="1"/>
  <c r="V33" i="1"/>
  <c r="W33" i="1"/>
  <c r="X33" i="1" s="1"/>
  <c r="U34" i="1"/>
  <c r="V34" i="1"/>
  <c r="W34" i="1"/>
  <c r="X34" i="1" s="1"/>
  <c r="U35" i="1"/>
  <c r="V35" i="1"/>
  <c r="W35" i="1"/>
  <c r="X35" i="1" s="1"/>
  <c r="U36" i="1"/>
  <c r="V36" i="1"/>
  <c r="W36" i="1"/>
  <c r="X36" i="1" s="1"/>
  <c r="U37" i="1"/>
  <c r="V37" i="1"/>
  <c r="W37" i="1"/>
  <c r="X37" i="1" s="1"/>
  <c r="U38" i="1"/>
  <c r="V38" i="1"/>
  <c r="W38" i="1"/>
  <c r="X38" i="1" s="1"/>
  <c r="U39" i="1"/>
  <c r="V39" i="1"/>
  <c r="W39" i="1"/>
  <c r="X39" i="1" s="1"/>
  <c r="U40" i="1"/>
  <c r="V40" i="1"/>
  <c r="W40" i="1"/>
  <c r="X40" i="1" s="1"/>
  <c r="U41" i="1"/>
  <c r="V41" i="1"/>
  <c r="W41" i="1"/>
  <c r="X41" i="1" s="1"/>
  <c r="U42" i="1"/>
  <c r="V42" i="1"/>
  <c r="W42" i="1"/>
  <c r="X42" i="1" s="1"/>
  <c r="U43" i="1"/>
  <c r="V43" i="1"/>
  <c r="W43" i="1"/>
  <c r="X43" i="1" s="1"/>
  <c r="U44" i="1"/>
  <c r="V44" i="1"/>
  <c r="W44" i="1"/>
  <c r="X44" i="1" s="1"/>
  <c r="U45" i="1"/>
  <c r="V45" i="1"/>
  <c r="W45" i="1"/>
  <c r="X45" i="1" s="1"/>
  <c r="U46" i="1"/>
  <c r="V46" i="1"/>
  <c r="W46" i="1"/>
  <c r="X46" i="1" s="1"/>
  <c r="U47" i="1"/>
  <c r="V47" i="1"/>
  <c r="W47" i="1"/>
  <c r="X47" i="1" s="1"/>
  <c r="U48" i="1"/>
  <c r="V48" i="1"/>
  <c r="W48" i="1"/>
  <c r="X48" i="1" s="1"/>
  <c r="U49" i="1"/>
  <c r="V49" i="1"/>
  <c r="W49" i="1"/>
  <c r="X49" i="1" s="1"/>
  <c r="U50" i="1"/>
  <c r="V50" i="1"/>
  <c r="W50" i="1"/>
  <c r="X50" i="1" s="1"/>
  <c r="U51" i="1"/>
  <c r="V51" i="1"/>
  <c r="W51" i="1"/>
  <c r="X51" i="1" s="1"/>
  <c r="U52" i="1"/>
  <c r="V52" i="1"/>
  <c r="W52" i="1"/>
  <c r="X52" i="1" s="1"/>
  <c r="U53" i="1"/>
  <c r="V53" i="1"/>
  <c r="W53" i="1"/>
  <c r="X53" i="1" s="1"/>
  <c r="U54" i="1"/>
  <c r="V54" i="1"/>
  <c r="W54" i="1"/>
  <c r="X54" i="1" s="1"/>
  <c r="U55" i="1"/>
  <c r="V55" i="1"/>
  <c r="W55" i="1"/>
  <c r="X55" i="1" s="1"/>
  <c r="U56" i="1"/>
  <c r="V56" i="1"/>
  <c r="W56" i="1"/>
  <c r="X56" i="1" s="1"/>
  <c r="U57" i="1"/>
  <c r="V57" i="1"/>
  <c r="W57" i="1"/>
  <c r="X57" i="1" s="1"/>
  <c r="U58" i="1"/>
  <c r="V58" i="1"/>
  <c r="W58" i="1"/>
  <c r="X58" i="1" s="1"/>
  <c r="U59" i="1"/>
  <c r="V59" i="1"/>
  <c r="W59" i="1"/>
  <c r="X59" i="1" s="1"/>
  <c r="U60" i="1"/>
  <c r="V60" i="1"/>
  <c r="W60" i="1"/>
  <c r="X60" i="1" s="1"/>
  <c r="U61" i="1"/>
  <c r="V61" i="1"/>
  <c r="W61" i="1"/>
  <c r="X61" i="1" s="1"/>
  <c r="U62" i="1"/>
  <c r="V62" i="1"/>
  <c r="W62" i="1"/>
  <c r="X62" i="1" s="1"/>
  <c r="U63" i="1"/>
  <c r="V63" i="1"/>
  <c r="W63" i="1"/>
  <c r="X63" i="1" s="1"/>
  <c r="U64" i="1"/>
  <c r="V64" i="1"/>
  <c r="W64" i="1"/>
  <c r="X64" i="1" s="1"/>
  <c r="U65" i="1"/>
  <c r="V65" i="1"/>
  <c r="W65" i="1"/>
  <c r="X65" i="1" s="1"/>
  <c r="U66" i="1"/>
  <c r="V66" i="1"/>
  <c r="W66" i="1"/>
  <c r="X66" i="1" s="1"/>
  <c r="U67" i="1"/>
  <c r="V67" i="1"/>
  <c r="W67" i="1"/>
  <c r="X67" i="1" s="1"/>
  <c r="U68" i="1"/>
  <c r="V68" i="1"/>
  <c r="W68" i="1"/>
  <c r="X68" i="1" s="1"/>
  <c r="U69" i="1"/>
  <c r="V69" i="1"/>
  <c r="W69" i="1"/>
  <c r="X69" i="1" s="1"/>
  <c r="U70" i="1"/>
  <c r="V70" i="1"/>
  <c r="W70" i="1"/>
  <c r="X70" i="1" s="1"/>
  <c r="U71" i="1"/>
  <c r="V71" i="1"/>
  <c r="W71" i="1"/>
  <c r="X71" i="1" s="1"/>
  <c r="U72" i="1"/>
  <c r="V72" i="1"/>
  <c r="W72" i="1"/>
  <c r="X72" i="1" s="1"/>
  <c r="U73" i="1"/>
  <c r="V73" i="1"/>
  <c r="W73" i="1"/>
  <c r="X73" i="1" s="1"/>
  <c r="U74" i="1"/>
  <c r="V74" i="1"/>
  <c r="W74" i="1"/>
  <c r="X74" i="1" s="1"/>
  <c r="U75" i="1"/>
  <c r="V75" i="1"/>
  <c r="W75" i="1"/>
  <c r="X75" i="1" s="1"/>
  <c r="U76" i="1"/>
  <c r="V76" i="1"/>
  <c r="W76" i="1"/>
  <c r="X76" i="1" s="1"/>
  <c r="U77" i="1"/>
  <c r="V77" i="1"/>
  <c r="W77" i="1"/>
  <c r="X77" i="1" s="1"/>
  <c r="U78" i="1"/>
  <c r="V78" i="1"/>
  <c r="W78" i="1"/>
  <c r="X78" i="1" s="1"/>
  <c r="U79" i="1"/>
  <c r="V79" i="1"/>
  <c r="W79" i="1"/>
  <c r="X79" i="1" s="1"/>
  <c r="U80" i="1"/>
  <c r="V80" i="1"/>
  <c r="W80" i="1"/>
  <c r="X80" i="1" s="1"/>
  <c r="U81" i="1"/>
  <c r="V81" i="1"/>
  <c r="W81" i="1"/>
  <c r="X81" i="1" s="1"/>
  <c r="U82" i="1"/>
  <c r="V82" i="1"/>
  <c r="W82" i="1"/>
  <c r="X82" i="1" s="1"/>
  <c r="U83" i="1"/>
  <c r="V83" i="1"/>
  <c r="W83" i="1"/>
  <c r="X83" i="1" s="1"/>
  <c r="U84" i="1"/>
  <c r="V84" i="1"/>
  <c r="W84" i="1"/>
  <c r="X84" i="1" s="1"/>
  <c r="U85" i="1"/>
  <c r="V85" i="1"/>
  <c r="W85" i="1"/>
  <c r="X85" i="1" s="1"/>
  <c r="U86" i="1"/>
  <c r="V86" i="1"/>
  <c r="W86" i="1"/>
  <c r="X86" i="1" s="1"/>
  <c r="U87" i="1"/>
  <c r="V87" i="1"/>
  <c r="W87" i="1"/>
  <c r="X87" i="1" s="1"/>
  <c r="U88" i="1"/>
  <c r="V88" i="1"/>
  <c r="W88" i="1"/>
  <c r="X88" i="1" s="1"/>
  <c r="U89" i="1"/>
  <c r="V89" i="1"/>
  <c r="W89" i="1"/>
  <c r="X89" i="1" s="1"/>
  <c r="U90" i="1"/>
  <c r="V90" i="1"/>
  <c r="W90" i="1"/>
  <c r="X90" i="1" s="1"/>
  <c r="U91" i="1"/>
  <c r="V91" i="1"/>
  <c r="W91" i="1"/>
  <c r="X91" i="1" s="1"/>
  <c r="U92" i="1"/>
  <c r="V92" i="1"/>
  <c r="W92" i="1"/>
  <c r="X92" i="1" s="1"/>
  <c r="U93" i="1"/>
  <c r="V93" i="1"/>
  <c r="W93" i="1"/>
  <c r="X93" i="1" s="1"/>
  <c r="U94" i="1"/>
  <c r="V94" i="1"/>
  <c r="W94" i="1"/>
  <c r="X94" i="1" s="1"/>
  <c r="U95" i="1"/>
  <c r="V95" i="1"/>
  <c r="W95" i="1"/>
  <c r="X95" i="1" s="1"/>
  <c r="U96" i="1"/>
  <c r="V96" i="1"/>
  <c r="W96" i="1"/>
  <c r="X96" i="1" s="1"/>
  <c r="U97" i="1"/>
  <c r="V97" i="1"/>
  <c r="W97" i="1"/>
  <c r="X97" i="1"/>
  <c r="U98" i="1"/>
  <c r="V98" i="1"/>
  <c r="W98" i="1"/>
  <c r="X98" i="1"/>
  <c r="U99" i="1"/>
  <c r="V99" i="1"/>
  <c r="W99" i="1"/>
  <c r="X99" i="1"/>
  <c r="U100" i="1"/>
  <c r="V100" i="1"/>
  <c r="W100" i="1"/>
  <c r="X100" i="1"/>
  <c r="U101" i="1"/>
  <c r="V101" i="1"/>
  <c r="W101" i="1"/>
  <c r="X101" i="1" s="1"/>
  <c r="U102" i="1"/>
  <c r="V102" i="1"/>
  <c r="W102" i="1"/>
  <c r="X102" i="1" s="1"/>
  <c r="U103" i="1"/>
  <c r="V103" i="1"/>
  <c r="W103" i="1"/>
  <c r="X103" i="1" s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2" i="1"/>
  <c r="L13" i="1"/>
  <c r="L14" i="1"/>
  <c r="L15" i="1"/>
  <c r="L16" i="1"/>
  <c r="L17" i="1"/>
  <c r="L18" i="1"/>
  <c r="L19" i="1"/>
  <c r="L6" i="1"/>
  <c r="L7" i="1"/>
  <c r="L8" i="1"/>
  <c r="L9" i="1"/>
  <c r="L10" i="1"/>
  <c r="L11" i="1"/>
  <c r="N6" i="1"/>
  <c r="F6" i="1" s="1"/>
  <c r="N7" i="1"/>
  <c r="F7" i="1" s="1"/>
  <c r="N8" i="1"/>
  <c r="F8" i="1" s="1"/>
  <c r="N9" i="1"/>
  <c r="F9" i="1" s="1"/>
  <c r="N10" i="1"/>
  <c r="F10" i="1" s="1"/>
  <c r="N11" i="1"/>
  <c r="F11" i="1" s="1"/>
  <c r="N5" i="1"/>
  <c r="E5" i="1" s="1"/>
  <c r="L5" i="1"/>
  <c r="N4" i="1"/>
  <c r="E4" i="1" s="1"/>
  <c r="L4" i="1"/>
  <c r="N2" i="1"/>
  <c r="F2" i="1" s="1"/>
  <c r="L2" i="1"/>
  <c r="W2" i="1" l="1"/>
  <c r="V10" i="1"/>
  <c r="U9" i="1"/>
  <c r="V8" i="1"/>
  <c r="U7" i="1"/>
  <c r="V6" i="1"/>
  <c r="F5" i="1"/>
  <c r="W10" i="1"/>
  <c r="U10" i="1"/>
  <c r="V9" i="1"/>
  <c r="W8" i="1"/>
  <c r="U8" i="1"/>
  <c r="V7" i="1"/>
  <c r="W6" i="1"/>
  <c r="U6" i="1"/>
  <c r="E10" i="1"/>
  <c r="E9" i="1"/>
  <c r="E8" i="1"/>
  <c r="E7" i="1"/>
  <c r="E6" i="1"/>
  <c r="W9" i="1"/>
  <c r="W7" i="1"/>
  <c r="X7" i="1" s="1"/>
  <c r="R7" i="1" s="1"/>
  <c r="P7" i="1" s="1"/>
  <c r="V11" i="1"/>
  <c r="E11" i="1"/>
  <c r="W11" i="1"/>
  <c r="U11" i="1"/>
  <c r="V5" i="1"/>
  <c r="F4" i="1"/>
  <c r="V4" i="1"/>
  <c r="U5" i="1"/>
  <c r="W5" i="1"/>
  <c r="U4" i="1"/>
  <c r="W4" i="1"/>
  <c r="E2" i="1"/>
  <c r="V2" i="1"/>
  <c r="U2" i="1"/>
  <c r="X9" i="1" l="1"/>
  <c r="R9" i="1" s="1"/>
  <c r="P9" i="1" s="1"/>
  <c r="X8" i="1"/>
  <c r="R8" i="1" s="1"/>
  <c r="S8" i="1" s="1"/>
  <c r="S9" i="1"/>
  <c r="P8" i="1"/>
  <c r="Q8" i="1" s="1"/>
  <c r="S7" i="1"/>
  <c r="Q9" i="1"/>
  <c r="I9" i="1"/>
  <c r="H9" i="1"/>
  <c r="Q7" i="1"/>
  <c r="I7" i="1"/>
  <c r="H7" i="1"/>
  <c r="X6" i="1"/>
  <c r="R6" i="1" s="1"/>
  <c r="X10" i="1"/>
  <c r="R10" i="1" s="1"/>
  <c r="X11" i="1"/>
  <c r="R11" i="1" s="1"/>
  <c r="X5" i="1"/>
  <c r="R5" i="1" s="1"/>
  <c r="P5" i="1" s="1"/>
  <c r="X4" i="1"/>
  <c r="R4" i="1" s="1"/>
  <c r="S4" i="1" s="1"/>
  <c r="S5" i="1"/>
  <c r="X2" i="1"/>
  <c r="R2" i="1" s="1"/>
  <c r="S2" i="1" s="1"/>
  <c r="I8" i="1" l="1"/>
  <c r="H8" i="1"/>
  <c r="P6" i="1"/>
  <c r="S6" i="1"/>
  <c r="P10" i="1"/>
  <c r="S10" i="1"/>
  <c r="S11" i="1"/>
  <c r="P11" i="1"/>
  <c r="P4" i="1"/>
  <c r="I4" i="1" s="1"/>
  <c r="Q5" i="1"/>
  <c r="I5" i="1"/>
  <c r="H5" i="1"/>
  <c r="P2" i="1"/>
  <c r="Q2" i="1" s="1"/>
  <c r="Q10" i="1" l="1"/>
  <c r="I10" i="1"/>
  <c r="H10" i="1"/>
  <c r="Q6" i="1"/>
  <c r="I6" i="1"/>
  <c r="H6" i="1"/>
  <c r="Q11" i="1"/>
  <c r="I11" i="1"/>
  <c r="H11" i="1"/>
  <c r="H4" i="1"/>
  <c r="Q4" i="1"/>
  <c r="I2" i="1"/>
  <c r="H2" i="1"/>
</calcChain>
</file>

<file path=xl/sharedStrings.xml><?xml version="1.0" encoding="utf-8"?>
<sst xmlns="http://schemas.openxmlformats.org/spreadsheetml/2006/main" count="226" uniqueCount="26">
  <si>
    <t>A</t>
  </si>
  <si>
    <t>B</t>
  </si>
  <si>
    <t>C</t>
  </si>
  <si>
    <t>t</t>
  </si>
  <si>
    <t>θ_1 rad</t>
  </si>
  <si>
    <t>θ_2 rad</t>
  </si>
  <si>
    <t>θ_1 deg</t>
  </si>
  <si>
    <t>θ_3 rad</t>
  </si>
  <si>
    <t>θ_4 rad</t>
  </si>
  <si>
    <t>θ_4 deg</t>
  </si>
  <si>
    <t>θ_3 deg</t>
  </si>
  <si>
    <t>θ_2 deg</t>
  </si>
  <si>
    <t>r_1 L</t>
  </si>
  <si>
    <t>r_2 L</t>
  </si>
  <si>
    <t>r_3 L</t>
  </si>
  <si>
    <t>r_4 L</t>
  </si>
  <si>
    <t>r_4 Pos</t>
  </si>
  <si>
    <t>r_1 Pos</t>
  </si>
  <si>
    <t>r_2 Pos_X</t>
  </si>
  <si>
    <t>r_2 Pos_Y</t>
  </si>
  <si>
    <t>r_3 Pos_X</t>
  </si>
  <si>
    <t>r_3 Pos_Y</t>
  </si>
  <si>
    <t>0,0</t>
  </si>
  <si>
    <t>19,6</t>
  </si>
  <si>
    <t>State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</si>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</sst>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selection activeCell="K22" sqref="K22"/>
    </sheetView>
  </sheetViews>
  <sheetFormatPr defaultRowHeight="15" x14ac:dyDescent="0.25"/>
  <sheetData>
    <row r="1" spans="1:24" x14ac:dyDescent="0.25">
      <c r="A1" s="1" t="s">
        <v>24</v>
      </c>
      <c r="B1" s="1" t="s">
        <v>12</v>
      </c>
      <c r="C1" s="1" t="s">
        <v>17</v>
      </c>
      <c r="D1" s="1" t="s">
        <v>13</v>
      </c>
      <c r="E1" s="4" t="s">
        <v>18</v>
      </c>
      <c r="F1" s="4" t="s">
        <v>19</v>
      </c>
      <c r="G1" s="1" t="s">
        <v>14</v>
      </c>
      <c r="H1" s="6" t="s">
        <v>20</v>
      </c>
      <c r="I1" s="6" t="s">
        <v>21</v>
      </c>
      <c r="J1" s="1" t="s">
        <v>15</v>
      </c>
      <c r="K1" s="1" t="s">
        <v>16</v>
      </c>
      <c r="L1" s="2" t="s">
        <v>4</v>
      </c>
      <c r="M1" s="2" t="s">
        <v>6</v>
      </c>
      <c r="N1" s="2" t="s">
        <v>5</v>
      </c>
      <c r="O1" s="2" t="s">
        <v>11</v>
      </c>
      <c r="P1" s="2" t="s">
        <v>7</v>
      </c>
      <c r="Q1" s="2" t="s">
        <v>10</v>
      </c>
      <c r="R1" s="2" t="s">
        <v>8</v>
      </c>
      <c r="S1" s="2" t="s">
        <v>9</v>
      </c>
      <c r="T1" s="1"/>
      <c r="U1" s="1" t="s">
        <v>0</v>
      </c>
      <c r="V1" s="1" t="s">
        <v>1</v>
      </c>
      <c r="W1" s="1" t="s">
        <v>2</v>
      </c>
      <c r="X1" s="1" t="s">
        <v>3</v>
      </c>
    </row>
    <row r="2" spans="1:24" x14ac:dyDescent="0.25">
      <c r="A2" s="1" t="s">
        <v>25</v>
      </c>
      <c r="B2">
        <v>19.92485885</v>
      </c>
      <c r="C2" s="3" t="s">
        <v>22</v>
      </c>
      <c r="D2">
        <v>3.82426464</v>
      </c>
      <c r="E2" s="5">
        <f>19 - D2*COS(N2)</f>
        <v>15.249999995235282</v>
      </c>
      <c r="F2" s="5">
        <f>6+D2*SIN(N2)</f>
        <v>5.2499999993207043</v>
      </c>
      <c r="G2">
        <v>4.5</v>
      </c>
      <c r="H2" s="7">
        <f>15.25 - G2*COS(P2)</f>
        <v>15.249999995184846</v>
      </c>
      <c r="I2" s="7">
        <f>5.25+G2*SIN(P2)</f>
        <v>0.75</v>
      </c>
      <c r="J2">
        <v>15.26843148</v>
      </c>
      <c r="K2" s="3" t="s">
        <v>23</v>
      </c>
      <c r="L2">
        <f>M2*PI()/180</f>
        <v>5.9773064358397114</v>
      </c>
      <c r="M2">
        <v>342.47443163000003</v>
      </c>
      <c r="N2">
        <f>O2*PI()/180</f>
        <v>6.0857897473998719</v>
      </c>
      <c r="O2">
        <v>348.69006753000002</v>
      </c>
      <c r="P2">
        <f>ATAN((B2*SIN(L2)+J2*SIN(R2)-D2*SIN(N2))/(B2*COS(L2)+J2*COS(R2)-D2*COS(N2)))</f>
        <v>-1.5707963257248623</v>
      </c>
      <c r="Q2">
        <f>P2*180/PI()</f>
        <v>-89.999999938691545</v>
      </c>
      <c r="R2">
        <f>(2*ATAN(X2))</f>
        <v>3.0924519191890978</v>
      </c>
      <c r="S2">
        <f>R2*180/PI()</f>
        <v>177.18444331666683</v>
      </c>
      <c r="U2">
        <f>(2*B2*J2*COS(L2)-2*D2*J2*COS(N2))</f>
        <v>465.68716014701533</v>
      </c>
      <c r="V2">
        <f>(2*B2*J2*SIN(L2)-2*D2*J2*SIN(N2))</f>
        <v>-160.31853052595977</v>
      </c>
      <c r="W2">
        <f>(B2^2+D2^2+J2^2-G2^2-2*B2*D2*(COS(L2)*COS(N2)+SIN(L2)*SIN(N2)))</f>
        <v>472.99999986163414</v>
      </c>
      <c r="X2">
        <f>((-V2+1*SQRT(V2^2-W2^2+U2^2))/(W2-U2))</f>
        <v>40.691241992164969</v>
      </c>
    </row>
    <row r="3" spans="1:24" x14ac:dyDescent="0.25">
      <c r="A3" s="1"/>
      <c r="C3" s="3"/>
      <c r="E3" s="5"/>
      <c r="F3" s="5"/>
      <c r="H3" s="7"/>
      <c r="I3" s="7"/>
      <c r="K3" s="3"/>
      <c r="P3" s="8"/>
      <c r="R3" s="9"/>
    </row>
    <row r="4" spans="1:24" x14ac:dyDescent="0.25">
      <c r="A4" s="1">
        <v>1</v>
      </c>
      <c r="B4">
        <v>19.92485885</v>
      </c>
      <c r="C4" s="3" t="s">
        <v>22</v>
      </c>
      <c r="D4">
        <v>3.82426464</v>
      </c>
      <c r="E4" s="5">
        <f>19 - D4*COS(N4)</f>
        <v>17.356624460159562</v>
      </c>
      <c r="F4" s="5">
        <f>6+D4*SIN(N4)</f>
        <v>9.4531604179082791</v>
      </c>
      <c r="G4">
        <v>4.5</v>
      </c>
      <c r="H4" s="7">
        <f>15.25 - G4*COS(P4)</f>
        <v>11.385330276238596</v>
      </c>
      <c r="I4" s="7">
        <f>5.25+G4*SIN(P4)</f>
        <v>2.9447173869041658</v>
      </c>
      <c r="J4">
        <v>15.26843148</v>
      </c>
      <c r="K4" s="3" t="s">
        <v>23</v>
      </c>
      <c r="L4">
        <f>M4*PI()/180</f>
        <v>5.9773064358397114</v>
      </c>
      <c r="M4">
        <v>342.47443163000003</v>
      </c>
      <c r="N4">
        <f>O4*PI()/180</f>
        <v>1.1266100321623396</v>
      </c>
      <c r="O4">
        <v>64.55</v>
      </c>
      <c r="P4" s="8">
        <f>ATAN((B4*SIN(L4)+J4*SIN(R4)-D4*SIN(N4))/(B4*COS(L4)+J4*COS(R4)-D4*COS(N4)))</f>
        <v>-0.53784335597521149</v>
      </c>
      <c r="Q4">
        <f>P4*180/PI()</f>
        <v>-30.816154336531962</v>
      </c>
      <c r="R4" s="9">
        <f>(2*ATAN(X4))</f>
        <v>2.6543994764747012</v>
      </c>
      <c r="S4">
        <f>R4*180/PI()</f>
        <v>152.08588714373565</v>
      </c>
      <c r="U4">
        <f>(2*B4*J4*COS(L4)-2*D4*J4*COS(N4))</f>
        <v>530.01686274059136</v>
      </c>
      <c r="V4">
        <f>(2*B4*J4*SIN(L4)-2*D4*J4*SIN(N4))</f>
        <v>-288.66986422726478</v>
      </c>
      <c r="W4">
        <f>(B4^2+D4^2+J4^2-G4^2-2*B4*D4*(COS(L4)*COS(N4)+SIN(L4)*SIN(N4)))</f>
        <v>603.48965457469581</v>
      </c>
      <c r="X4">
        <f>((-V4+1*SQRT(V4^2-W4^2+U4^2))/(W4-U4))</f>
        <v>4.0236258937087435</v>
      </c>
    </row>
    <row r="5" spans="1:24" x14ac:dyDescent="0.25">
      <c r="A5" s="1">
        <v>2</v>
      </c>
      <c r="B5">
        <v>19.92485885</v>
      </c>
      <c r="C5" s="3" t="s">
        <v>22</v>
      </c>
      <c r="D5">
        <v>3.82426464</v>
      </c>
      <c r="E5" s="5">
        <f>19 - D5*COS(N5)</f>
        <v>17.303342544288178</v>
      </c>
      <c r="F5" s="5">
        <f>6+D5*SIN(N5)</f>
        <v>9.4272953643845483</v>
      </c>
      <c r="G5">
        <v>4.5</v>
      </c>
      <c r="H5" s="7">
        <f>15.25 - G5*COS(P5)</f>
        <v>11.65909466297377</v>
      </c>
      <c r="I5" s="7">
        <f>5.25+G5*SIN(P5)</f>
        <v>2.5379161405818342</v>
      </c>
      <c r="J5">
        <v>15.26843148</v>
      </c>
      <c r="K5" s="3" t="s">
        <v>23</v>
      </c>
      <c r="L5">
        <f>M5*PI()/180</f>
        <v>5.9773064358397114</v>
      </c>
      <c r="M5">
        <v>342.47443163000003</v>
      </c>
      <c r="N5">
        <f>O5*PI()/180</f>
        <v>1.1111224387494412</v>
      </c>
      <c r="O5">
        <v>63.662626262626297</v>
      </c>
      <c r="P5" s="8">
        <f>ATAN((B5*SIN(L5)+J5*SIN(R5)-D5*SIN(N5))/(B5*COS(L5)+J5*COS(R5)-D5*COS(N5)))</f>
        <v>-0.64686197852454408</v>
      </c>
      <c r="Q5">
        <f>P5*180/PI()</f>
        <v>-37.062461296938473</v>
      </c>
      <c r="R5" s="9">
        <f>(2*ATAN(X5))</f>
        <v>2.6862053573554232</v>
      </c>
      <c r="S5">
        <f>R5*180/PI()</f>
        <v>153.90822988189683</v>
      </c>
      <c r="U5">
        <f>(2*B5*J5*COS(L5)-2*D5*J5*COS(N5))</f>
        <v>528.38980017738072</v>
      </c>
      <c r="V5">
        <f>(2*B5*J5*SIN(L5)-2*D5*J5*SIN(N5))</f>
        <v>-287.88002663235756</v>
      </c>
      <c r="W5">
        <f>(B5^2+D5^2+J5^2-G5^2-2*B5*D5*(COS(L5)*COS(N5)+SIN(L5)*SIN(N5)))</f>
        <v>601.15456112875495</v>
      </c>
      <c r="X5">
        <f>((-V5+1*SQRT(V5^2-W5^2+U5^2))/(W5-U5))</f>
        <v>4.3157045269349457</v>
      </c>
    </row>
    <row r="6" spans="1:24" x14ac:dyDescent="0.25">
      <c r="A6" s="1">
        <v>3</v>
      </c>
      <c r="B6">
        <v>19.92485885</v>
      </c>
      <c r="C6" s="3" t="s">
        <v>22</v>
      </c>
      <c r="D6">
        <v>3.82426464</v>
      </c>
      <c r="E6" s="5">
        <f>19 - D6*COS(N6)</f>
        <v>17.250467589955328</v>
      </c>
      <c r="F6" s="5">
        <f>6+D6*SIN(N6)</f>
        <v>9.4006082372066331</v>
      </c>
      <c r="G6">
        <v>4.5</v>
      </c>
      <c r="H6" s="7">
        <f>15.25 - G6*COS(P6)</f>
        <v>11.822388417204381</v>
      </c>
      <c r="I6" s="7">
        <f>5.25+G6*SIN(P6)</f>
        <v>2.3342704450711969</v>
      </c>
      <c r="J6">
        <v>15.26843148</v>
      </c>
      <c r="K6" s="3" t="s">
        <v>23</v>
      </c>
      <c r="L6">
        <f>M6*PI()/180</f>
        <v>5.9773064358397114</v>
      </c>
      <c r="M6">
        <v>342.47443163000003</v>
      </c>
      <c r="N6">
        <f>O6*PI()/180</f>
        <v>1.095634845336541</v>
      </c>
      <c r="O6">
        <v>62.775252525252498</v>
      </c>
      <c r="P6" s="8">
        <f>ATAN((B6*SIN(L6)+J6*SIN(R6)-D6*SIN(N6))/(B6*COS(L6)+J6*COS(R6)-D6*COS(N6)))</f>
        <v>-0.70487667793039466</v>
      </c>
      <c r="Q6">
        <f>P6*180/PI()</f>
        <v>-40.386458722613831</v>
      </c>
      <c r="R6" s="9">
        <f>(2*ATAN(X6))</f>
        <v>2.7029349740444997</v>
      </c>
      <c r="S6">
        <f>R6*180/PI()</f>
        <v>154.86676631105254</v>
      </c>
      <c r="U6">
        <f>(2*B6*J6*COS(L6)-2*D6*J6*COS(N6))</f>
        <v>526.77516494290217</v>
      </c>
      <c r="V6">
        <f>(2*B6*J6*SIN(L6)-2*D6*J6*SIN(N6))</f>
        <v>-287.06508548692949</v>
      </c>
      <c r="W6">
        <f>(B6^2+D6^2+J6^2-G6^2-2*B6*D6*(COS(L6)*COS(N6)+SIN(L6)*SIN(N6)))</f>
        <v>598.82506733743173</v>
      </c>
      <c r="X6">
        <f>((-V6+1*SQRT(V6^2-W6^2+U6^2))/(W6-U6))</f>
        <v>4.4860187702001877</v>
      </c>
    </row>
    <row r="7" spans="1:24" x14ac:dyDescent="0.25">
      <c r="A7" s="1">
        <v>4</v>
      </c>
      <c r="B7">
        <v>19.92485885</v>
      </c>
      <c r="C7" s="3" t="s">
        <v>22</v>
      </c>
      <c r="D7">
        <v>3.82426464</v>
      </c>
      <c r="E7" s="5">
        <f>19 - D7*COS(N7)</f>
        <v>17.198012279787491</v>
      </c>
      <c r="F7" s="5">
        <f>6+D7*SIN(N7)</f>
        <v>9.3731054375690164</v>
      </c>
      <c r="G7">
        <v>4.5</v>
      </c>
      <c r="H7" s="7">
        <f>15.25 - G7*COS(P7)</f>
        <v>11.957558617107857</v>
      </c>
      <c r="I7" s="7">
        <f>5.25+G7*SIN(P7)</f>
        <v>2.1824554216410683</v>
      </c>
      <c r="J7">
        <v>15.26843148</v>
      </c>
      <c r="K7" s="3" t="s">
        <v>23</v>
      </c>
      <c r="L7">
        <f>M7*PI()/180</f>
        <v>5.9773064358397114</v>
      </c>
      <c r="M7">
        <v>342.47443163000003</v>
      </c>
      <c r="N7">
        <f>O7*PI()/180</f>
        <v>1.0801472519236424</v>
      </c>
      <c r="O7">
        <v>61.887878787878797</v>
      </c>
      <c r="P7" s="8">
        <f>ATAN((B7*SIN(L7)+J7*SIN(R7)-D7*SIN(N7))/(B7*COS(L7)+J7*COS(R7)-D7*COS(N7)))</f>
        <v>-0.75005168023899116</v>
      </c>
      <c r="Q7">
        <f>P7*180/PI()</f>
        <v>-42.974795694390167</v>
      </c>
      <c r="R7" s="9">
        <f>(2*ATAN(X7))</f>
        <v>2.7158686557080411</v>
      </c>
      <c r="S7">
        <f>R7*180/PI()</f>
        <v>155.60781168393922</v>
      </c>
      <c r="U7">
        <f>(2*B7*J7*COS(L7)-2*D7*J7*COS(N7))</f>
        <v>525.17334432478276</v>
      </c>
      <c r="V7">
        <f>(2*B7*J7*SIN(L7)-2*D7*J7*SIN(N7))</f>
        <v>-286.2252362633792</v>
      </c>
      <c r="W7">
        <f>(B7^2+D7^2+J7^2-G7^2-2*B7*D7*(COS(L7)*COS(N7)+SIN(L7)*SIN(N7)))</f>
        <v>596.50173195486661</v>
      </c>
      <c r="X7">
        <f>((-V7+1*SQRT(V7^2-W7^2+U7^2))/(W7-U7))</f>
        <v>4.6267101424073607</v>
      </c>
    </row>
    <row r="8" spans="1:24" x14ac:dyDescent="0.25">
      <c r="A8" s="1">
        <v>5</v>
      </c>
      <c r="B8">
        <v>19.92485885</v>
      </c>
      <c r="C8" s="3" t="s">
        <v>22</v>
      </c>
      <c r="D8">
        <v>3.82426464</v>
      </c>
      <c r="E8" s="5">
        <f>19 - D8*COS(N8)</f>
        <v>17.145989195754979</v>
      </c>
      <c r="F8" s="5">
        <f>6+D8*SIN(N8)</f>
        <v>9.3447935623139813</v>
      </c>
      <c r="G8">
        <v>4.5</v>
      </c>
      <c r="H8" s="7">
        <f>15.25 - G8*COS(P8)</f>
        <v>12.077675100373666</v>
      </c>
      <c r="I8" s="7">
        <f>5.25+G8*SIN(P8)</f>
        <v>2.0583930800910384</v>
      </c>
      <c r="J8">
        <v>15.26843148</v>
      </c>
      <c r="K8" s="3" t="s">
        <v>23</v>
      </c>
      <c r="L8">
        <f>M8*PI()/180</f>
        <v>5.9773064358397114</v>
      </c>
      <c r="M8">
        <v>342.47443163000003</v>
      </c>
      <c r="N8">
        <f>O8*PI()/180</f>
        <v>1.0646596585107437</v>
      </c>
      <c r="O8">
        <v>61.000505050505097</v>
      </c>
      <c r="P8" s="8">
        <f>ATAN((B8*SIN(L8)+J8*SIN(R8)-D8*SIN(N8))/(B8*COS(L8)+J8*COS(R8)-D8*COS(N8)))</f>
        <v>-0.78842804521032972</v>
      </c>
      <c r="Q8">
        <f>P8*180/PI()</f>
        <v>-45.173599440301551</v>
      </c>
      <c r="R8" s="9">
        <f>(2*ATAN(X8))</f>
        <v>2.7267995652894879</v>
      </c>
      <c r="S8">
        <f>R8*180/PI()</f>
        <v>156.23410666919523</v>
      </c>
      <c r="U8">
        <f>(2*B8*J8*COS(L8)-2*D8*J8*COS(N8))</f>
        <v>523.58472253692526</v>
      </c>
      <c r="V8">
        <f>(2*B8*J8*SIN(L8)-2*D8*J8*SIN(N8))</f>
        <v>-285.3606804085756</v>
      </c>
      <c r="W8">
        <f>(B8^2+D8^2+J8^2-G8^2-2*B8*D8*(COS(L8)*COS(N8)+SIN(L8)*SIN(N8)))</f>
        <v>594.18511225803854</v>
      </c>
      <c r="X8">
        <f>((-V8+1*SQRT(V8^2-W8^2+U8^2))/(W8-U8))</f>
        <v>4.7523498764943</v>
      </c>
    </row>
    <row r="9" spans="1:24" x14ac:dyDescent="0.25">
      <c r="A9" s="1">
        <v>6</v>
      </c>
      <c r="B9">
        <v>19.92485885</v>
      </c>
      <c r="C9" s="3" t="s">
        <v>22</v>
      </c>
      <c r="D9">
        <v>3.82426464</v>
      </c>
      <c r="E9" s="5">
        <f>19 - D9*COS(N9)</f>
        <v>17.094410816153999</v>
      </c>
      <c r="F9" s="5">
        <f>6+D9*SIN(N9)</f>
        <v>9.315679402349307</v>
      </c>
      <c r="G9">
        <v>4.5</v>
      </c>
      <c r="H9" s="7">
        <f>15.25 - G9*COS(P9)</f>
        <v>12.187949604144826</v>
      </c>
      <c r="I9" s="7">
        <f>5.25+G9*SIN(P9)</f>
        <v>1.9524482758805464</v>
      </c>
      <c r="J9">
        <v>15.26843148</v>
      </c>
      <c r="K9" s="3" t="s">
        <v>23</v>
      </c>
      <c r="L9">
        <f>M9*PI()/180</f>
        <v>5.9773064358397114</v>
      </c>
      <c r="M9">
        <v>342.47443163000003</v>
      </c>
      <c r="N9">
        <f>O9*PI()/180</f>
        <v>1.0491720650978436</v>
      </c>
      <c r="O9">
        <v>60.113131313131298</v>
      </c>
      <c r="P9" s="8">
        <f>ATAN((B9*SIN(L9)+J9*SIN(R9)-D9*SIN(N9))/(B9*COS(L9)+J9*COS(R9)-D9*COS(N9)))</f>
        <v>-0.82241207811207628</v>
      </c>
      <c r="Q9">
        <f>P9*180/PI()</f>
        <v>-47.120741096405361</v>
      </c>
      <c r="R9" s="9">
        <f>(2*ATAN(X9))</f>
        <v>2.7364444840889708</v>
      </c>
      <c r="S9">
        <f>R9*180/PI()</f>
        <v>156.78671981015199</v>
      </c>
      <c r="U9">
        <f>(2*B9*J9*COS(L9)-2*D9*J9*COS(N9))</f>
        <v>522.00968062735137</v>
      </c>
      <c r="V9">
        <f>(2*B9*J9*SIN(L9)-2*D9*J9*SIN(N9))</f>
        <v>-284.47162529553884</v>
      </c>
      <c r="W9">
        <f>(B9^2+D9^2+J9^2-G9^2-2*B9*D9*(COS(L9)*COS(N9)+SIN(L9)*SIN(N9)))</f>
        <v>591.87576391309722</v>
      </c>
      <c r="X9">
        <f>((-V9+1*SQRT(V9^2-W9^2+U9^2))/(W9-U9))</f>
        <v>4.8687554453552169</v>
      </c>
    </row>
    <row r="10" spans="1:24" x14ac:dyDescent="0.25">
      <c r="A10" s="1">
        <v>7</v>
      </c>
      <c r="B10">
        <v>19.92485885</v>
      </c>
      <c r="C10" s="3" t="s">
        <v>22</v>
      </c>
      <c r="D10">
        <v>3.82426464</v>
      </c>
      <c r="E10" s="5">
        <f>19 - D10*COS(N10)</f>
        <v>17.043289512613647</v>
      </c>
      <c r="F10" s="5">
        <f>6+D10*SIN(N10)</f>
        <v>9.2857699410193923</v>
      </c>
      <c r="G10">
        <v>4.5</v>
      </c>
      <c r="H10" s="7">
        <f>15.25 - G10*COS(P10)</f>
        <v>12.291086382264691</v>
      </c>
      <c r="I10" s="7">
        <f>5.25+G10*SIN(P10)</f>
        <v>1.859597339137939</v>
      </c>
      <c r="J10">
        <v>15.26843148</v>
      </c>
      <c r="K10" s="3" t="s">
        <v>23</v>
      </c>
      <c r="L10">
        <f>M10*PI()/180</f>
        <v>5.9773064358397114</v>
      </c>
      <c r="M10">
        <v>342.47443163000003</v>
      </c>
      <c r="N10">
        <f>O10*PI()/180</f>
        <v>1.0336844716849451</v>
      </c>
      <c r="O10">
        <v>59.225757575757598</v>
      </c>
      <c r="P10" s="8">
        <f>ATAN((B10*SIN(L10)+J10*SIN(R10)-D10*SIN(N10))/(B10*COS(L10)+J10*COS(R10)-D10*COS(N10)))</f>
        <v>-0.85325218182738061</v>
      </c>
      <c r="Q10">
        <f>P10*180/PI()</f>
        <v>-48.887748879038021</v>
      </c>
      <c r="R10" s="9">
        <f>(2*ATAN(X10))</f>
        <v>2.7451766225995944</v>
      </c>
      <c r="S10">
        <f>R10*180/PI()</f>
        <v>157.28703449293437</v>
      </c>
      <c r="U10">
        <f>(2*B10*J10*COS(L10)-2*D10*J10*COS(N10))</f>
        <v>520.44859638680305</v>
      </c>
      <c r="V10">
        <f>(2*B10*J10*SIN(L10)-2*D10*J10*SIN(N10))</f>
        <v>-283.55828417369986</v>
      </c>
      <c r="W10">
        <f>(B10^2+D10^2+J10^2-G10^2-2*B10*D10*(COS(L10)*COS(N10)+SIN(L10)*SIN(N10)))</f>
        <v>589.57424084208105</v>
      </c>
      <c r="X10">
        <f>((-V10+1*SQRT(V10^2-W10^2+U10^2))/(W10-U10))</f>
        <v>4.9789616123792237</v>
      </c>
    </row>
    <row r="11" spans="1:24" x14ac:dyDescent="0.25">
      <c r="A11" s="1">
        <v>8</v>
      </c>
      <c r="B11">
        <v>19.92485885</v>
      </c>
      <c r="C11" s="3" t="s">
        <v>22</v>
      </c>
      <c r="D11">
        <v>3.82426464</v>
      </c>
      <c r="E11" s="5">
        <f>19 - D11*COS(N11)</f>
        <v>16.992637547128378</v>
      </c>
      <c r="F11" s="5">
        <f>6+D11*SIN(N11)</f>
        <v>9.2550723524302114</v>
      </c>
      <c r="G11">
        <v>4.5</v>
      </c>
      <c r="H11" s="7">
        <f>15.25 - G11*COS(P11)</f>
        <v>12.388699539148494</v>
      </c>
      <c r="I11" s="7">
        <f>5.25+G11*SIN(P11)</f>
        <v>1.7768228273336022</v>
      </c>
      <c r="J11">
        <v>15.26843148</v>
      </c>
      <c r="K11" s="3" t="s">
        <v>23</v>
      </c>
      <c r="L11">
        <f>M11*PI()/180</f>
        <v>5.9773064358397114</v>
      </c>
      <c r="M11">
        <v>342.47443163000003</v>
      </c>
      <c r="N11">
        <f>O11*PI()/180</f>
        <v>1.0181968782720447</v>
      </c>
      <c r="O11">
        <v>58.338383838383798</v>
      </c>
      <c r="P11" s="8">
        <f>ATAN((B11*SIN(L11)+J11*SIN(R11)-D11*SIN(N11))/(B11*COS(L11)+J11*COS(R11)-D11*COS(N11)))</f>
        <v>-0.88169406751673296</v>
      </c>
      <c r="Q11">
        <f>P11*180/PI()</f>
        <v>-50.51734889043145</v>
      </c>
      <c r="R11" s="9">
        <f>(2*ATAN(X11))</f>
        <v>2.7532197642844536</v>
      </c>
      <c r="S11">
        <f>R11*180/PI()</f>
        <v>157.74787256550255</v>
      </c>
      <c r="U11">
        <f>(2*B11*J11*COS(L11)-2*D11*J11*COS(N11))</f>
        <v>518.9018442581247</v>
      </c>
      <c r="V11">
        <f>(2*B11*J11*SIN(L11)-2*D11*J11*SIN(N11))</f>
        <v>-282.62087611774956</v>
      </c>
      <c r="W11">
        <f>(B11^2+D11^2+J11^2-G11^2-2*B11*D11*(COS(L11)*COS(N11)+SIN(L11)*SIN(N11)))</f>
        <v>587.28109509005128</v>
      </c>
      <c r="X11">
        <f>((-V11+1*SQRT(V11^2-W11^2+U11^2))/(W11-U11))</f>
        <v>5.0847979176537237</v>
      </c>
    </row>
    <row r="12" spans="1:24" x14ac:dyDescent="0.25">
      <c r="A12" s="1">
        <v>9</v>
      </c>
      <c r="B12">
        <v>19.92485885</v>
      </c>
      <c r="C12" s="3" t="s">
        <v>22</v>
      </c>
      <c r="D12">
        <v>3.82426464</v>
      </c>
      <c r="E12" s="5">
        <f t="shared" ref="E12:E75" si="0">19 - D12*COS(N12)</f>
        <v>16.942467069116898</v>
      </c>
      <c r="F12" s="5">
        <f t="shared" ref="F12:F75" si="1">6+D12*SIN(N12)</f>
        <v>9.2235939997285517</v>
      </c>
      <c r="G12">
        <v>4.5</v>
      </c>
      <c r="H12" s="7">
        <f t="shared" ref="H12:H75" si="2">15.25 - G12*COS(P12)</f>
        <v>12.481841529389833</v>
      </c>
      <c r="I12" s="7">
        <f t="shared" ref="I12:I75" si="3">5.25+G12*SIN(P12)</f>
        <v>1.7021416767873641</v>
      </c>
      <c r="J12">
        <v>15.26843148</v>
      </c>
      <c r="K12" s="3" t="s">
        <v>23</v>
      </c>
      <c r="L12">
        <f>M12*PI()/180</f>
        <v>5.9773064358397114</v>
      </c>
      <c r="M12">
        <v>342.47443163000003</v>
      </c>
      <c r="N12">
        <f t="shared" ref="N12:N75" si="4">O12*PI()/180</f>
        <v>1.0027092848591461</v>
      </c>
      <c r="O12">
        <v>57.451010101010098</v>
      </c>
      <c r="P12" s="8">
        <f t="shared" ref="P12:P75" si="5">ATAN((B12*SIN(L12)+J12*SIN(R12)-D12*SIN(N12))/(B12*COS(L12)+J12*COS(R12)-D12*COS(N12)))</f>
        <v>-0.90822477708072591</v>
      </c>
      <c r="Q12">
        <f t="shared" ref="Q12:Q75" si="6">P12*180/PI()</f>
        <v>-52.037446575935611</v>
      </c>
      <c r="R12" s="9">
        <f t="shared" ref="R12:R75" si="7">(2*ATAN(X12))</f>
        <v>2.7607206711105445</v>
      </c>
      <c r="S12">
        <f t="shared" ref="S12:S75" si="8">R12*180/PI()</f>
        <v>158.1776428691584</v>
      </c>
      <c r="U12">
        <f t="shared" ref="U12:U75" si="9">(2*B12*J12*COS(L12)-2*D12*J12*COS(N12))</f>
        <v>517.36979524645039</v>
      </c>
      <c r="V12">
        <f t="shared" ref="V12:V75" si="10">(2*B12*J12*SIN(L12)-2*D12*J12*SIN(N12))</f>
        <v>-281.65962597509235</v>
      </c>
      <c r="W12">
        <f t="shared" ref="W12:W75" si="11">(B12^2+D12^2+J12^2-G12^2-2*B12*D12*(COS(L12)*COS(N12)+SIN(L12)*SIN(N12)))</f>
        <v>584.99687669268008</v>
      </c>
      <c r="X12">
        <f t="shared" ref="X12:X75" si="12">((-V12+1*SQRT(V12^2-W12^2+U12^2))/(W12-U12))</f>
        <v>5.187475555668593</v>
      </c>
    </row>
    <row r="13" spans="1:24" x14ac:dyDescent="0.25">
      <c r="A13" s="1">
        <v>10</v>
      </c>
      <c r="B13">
        <v>19.92485885</v>
      </c>
      <c r="C13" s="3" t="s">
        <v>22</v>
      </c>
      <c r="D13">
        <v>3.82426464</v>
      </c>
      <c r="E13" s="5">
        <f t="shared" si="0"/>
        <v>16.892790112507939</v>
      </c>
      <c r="F13" s="5">
        <f t="shared" si="1"/>
        <v>9.1913424333358567</v>
      </c>
      <c r="G13">
        <v>4.5</v>
      </c>
      <c r="H13" s="7">
        <f t="shared" si="2"/>
        <v>12.571241832638698</v>
      </c>
      <c r="I13" s="7">
        <f t="shared" si="3"/>
        <v>1.6341661154313085</v>
      </c>
      <c r="J13">
        <v>15.26843148</v>
      </c>
      <c r="K13" s="3" t="s">
        <v>23</v>
      </c>
      <c r="L13">
        <f>M13*PI()/180</f>
        <v>5.9773064358397114</v>
      </c>
      <c r="M13">
        <v>342.47443163000003</v>
      </c>
      <c r="N13">
        <f t="shared" si="4"/>
        <v>0.98722169144624761</v>
      </c>
      <c r="O13">
        <v>56.563636363636398</v>
      </c>
      <c r="P13" s="8">
        <f t="shared" si="5"/>
        <v>-0.93318276242664866</v>
      </c>
      <c r="Q13">
        <f t="shared" si="6"/>
        <v>-53.467433801406351</v>
      </c>
      <c r="R13" s="9">
        <f t="shared" si="7"/>
        <v>2.7677817891156935</v>
      </c>
      <c r="S13">
        <f t="shared" si="8"/>
        <v>158.58221512949729</v>
      </c>
      <c r="U13">
        <f t="shared" si="9"/>
        <v>515.85281683021287</v>
      </c>
      <c r="V13">
        <f t="shared" si="10"/>
        <v>-280.67476431191335</v>
      </c>
      <c r="W13">
        <f t="shared" si="11"/>
        <v>582.72213354431699</v>
      </c>
      <c r="X13">
        <f t="shared" si="12"/>
        <v>5.2878518920932196</v>
      </c>
    </row>
    <row r="14" spans="1:24" x14ac:dyDescent="0.25">
      <c r="A14" s="1">
        <v>11</v>
      </c>
      <c r="B14">
        <v>19.92485885</v>
      </c>
      <c r="C14" s="3" t="s">
        <v>22</v>
      </c>
      <c r="D14">
        <v>3.82426464</v>
      </c>
      <c r="E14" s="5">
        <f t="shared" si="0"/>
        <v>16.843618592853826</v>
      </c>
      <c r="F14" s="5">
        <f t="shared" si="1"/>
        <v>9.158325389137195</v>
      </c>
      <c r="G14">
        <v>4.5</v>
      </c>
      <c r="H14" s="7">
        <f t="shared" si="2"/>
        <v>12.657429208788482</v>
      </c>
      <c r="I14" s="7">
        <f t="shared" si="3"/>
        <v>1.5718786462982379</v>
      </c>
      <c r="J14">
        <v>15.26843148</v>
      </c>
      <c r="K14" s="3" t="s">
        <v>23</v>
      </c>
      <c r="L14">
        <f>M14*PI()/180</f>
        <v>5.9773064358397114</v>
      </c>
      <c r="M14">
        <v>342.47443163000003</v>
      </c>
      <c r="N14">
        <f t="shared" si="4"/>
        <v>0.97173409803334754</v>
      </c>
      <c r="O14">
        <v>55.676262626262599</v>
      </c>
      <c r="P14" s="8">
        <f t="shared" si="5"/>
        <v>-0.9568142113142013</v>
      </c>
      <c r="Q14">
        <f t="shared" si="6"/>
        <v>-54.821416086442241</v>
      </c>
      <c r="R14" s="9">
        <f t="shared" si="7"/>
        <v>2.7744780048319408</v>
      </c>
      <c r="S14">
        <f t="shared" si="8"/>
        <v>158.96588002874742</v>
      </c>
      <c r="U14">
        <f t="shared" si="9"/>
        <v>514.3512728730002</v>
      </c>
      <c r="V14">
        <f t="shared" si="10"/>
        <v>-279.66652735787454</v>
      </c>
      <c r="W14">
        <f t="shared" si="11"/>
        <v>580.45741126657106</v>
      </c>
      <c r="X14">
        <f t="shared" si="12"/>
        <v>5.3865657363446813</v>
      </c>
    </row>
    <row r="15" spans="1:24" x14ac:dyDescent="0.25">
      <c r="A15" s="1">
        <v>12</v>
      </c>
      <c r="B15">
        <v>19.92485885</v>
      </c>
      <c r="C15" s="3" t="s">
        <v>22</v>
      </c>
      <c r="D15">
        <v>3.82426464</v>
      </c>
      <c r="E15" s="5">
        <f t="shared" si="0"/>
        <v>16.794964304472401</v>
      </c>
      <c r="F15" s="5">
        <f t="shared" si="1"/>
        <v>9.1245507866257256</v>
      </c>
      <c r="G15">
        <v>4.5</v>
      </c>
      <c r="H15" s="7">
        <f t="shared" si="2"/>
        <v>12.740800225467229</v>
      </c>
      <c r="I15" s="7">
        <f t="shared" si="3"/>
        <v>1.5145058571208159</v>
      </c>
      <c r="J15">
        <v>15.26843148</v>
      </c>
      <c r="K15" s="3" t="s">
        <v>23</v>
      </c>
      <c r="L15">
        <f>M15*PI()/180</f>
        <v>5.9773064358397114</v>
      </c>
      <c r="M15">
        <v>342.47443163000003</v>
      </c>
      <c r="N15">
        <f t="shared" si="4"/>
        <v>0.95624650462044891</v>
      </c>
      <c r="O15">
        <v>54.788888888888899</v>
      </c>
      <c r="P15" s="8">
        <f t="shared" si="5"/>
        <v>-0.97930458796802555</v>
      </c>
      <c r="Q15">
        <f t="shared" si="6"/>
        <v>-56.110019748365929</v>
      </c>
      <c r="R15" s="9">
        <f t="shared" si="7"/>
        <v>2.7808660400927425</v>
      </c>
      <c r="S15">
        <f t="shared" si="8"/>
        <v>159.33188748857211</v>
      </c>
      <c r="U15">
        <f t="shared" si="9"/>
        <v>512.86552353628031</v>
      </c>
      <c r="V15">
        <f t="shared" si="10"/>
        <v>-278.63515694945335</v>
      </c>
      <c r="W15">
        <f t="shared" si="11"/>
        <v>578.20325307743849</v>
      </c>
      <c r="X15">
        <f t="shared" si="12"/>
        <v>5.4841130771978266</v>
      </c>
    </row>
    <row r="16" spans="1:24" x14ac:dyDescent="0.25">
      <c r="A16" s="1">
        <v>13</v>
      </c>
      <c r="B16">
        <v>19.92485885</v>
      </c>
      <c r="C16" s="3" t="s">
        <v>22</v>
      </c>
      <c r="D16">
        <v>3.82426464</v>
      </c>
      <c r="E16" s="5">
        <f t="shared" si="0"/>
        <v>16.74683891761801</v>
      </c>
      <c r="F16" s="5">
        <f t="shared" si="1"/>
        <v>9.0900267270031101</v>
      </c>
      <c r="G16">
        <v>4.5</v>
      </c>
      <c r="H16" s="7">
        <f t="shared" si="2"/>
        <v>12.821660374366548</v>
      </c>
      <c r="I16" s="7">
        <f t="shared" si="3"/>
        <v>1.4614426673760903</v>
      </c>
      <c r="J16">
        <v>15.26843148</v>
      </c>
      <c r="K16" s="3" t="s">
        <v>23</v>
      </c>
      <c r="L16">
        <f>M16*PI()/180</f>
        <v>5.9773064358397114</v>
      </c>
      <c r="M16">
        <v>342.47443163000003</v>
      </c>
      <c r="N16">
        <f t="shared" si="4"/>
        <v>0.9407589112075504</v>
      </c>
      <c r="O16">
        <v>53.901515151515198</v>
      </c>
      <c r="P16" s="8">
        <f t="shared" si="5"/>
        <v>-1.000797539306888</v>
      </c>
      <c r="Q16">
        <f t="shared" si="6"/>
        <v>-57.341475149362793</v>
      </c>
      <c r="R16" s="9">
        <f t="shared" si="7"/>
        <v>2.7869900904191254</v>
      </c>
      <c r="S16">
        <f t="shared" si="8"/>
        <v>159.68276972579957</v>
      </c>
      <c r="U16">
        <f t="shared" si="9"/>
        <v>511.39592519301084</v>
      </c>
      <c r="V16">
        <f t="shared" si="10"/>
        <v>-277.58090047193463</v>
      </c>
      <c r="W16">
        <f t="shared" si="11"/>
        <v>575.96019966100437</v>
      </c>
      <c r="X16">
        <f t="shared" si="12"/>
        <v>5.5808924988085424</v>
      </c>
    </row>
    <row r="17" spans="1:24" x14ac:dyDescent="0.25">
      <c r="A17" s="1">
        <v>14</v>
      </c>
      <c r="B17">
        <v>19.92485885</v>
      </c>
      <c r="C17" s="3" t="s">
        <v>22</v>
      </c>
      <c r="D17">
        <v>3.82426464</v>
      </c>
      <c r="E17" s="5">
        <f t="shared" si="0"/>
        <v>16.699253975682282</v>
      </c>
      <c r="F17" s="5">
        <f t="shared" si="1"/>
        <v>9.0547614912363539</v>
      </c>
      <c r="G17">
        <v>4.5</v>
      </c>
      <c r="H17" s="7">
        <f t="shared" si="2"/>
        <v>12.900250093176503</v>
      </c>
      <c r="I17" s="7">
        <f t="shared" si="3"/>
        <v>1.4122043598723288</v>
      </c>
      <c r="J17">
        <v>15.26843148</v>
      </c>
      <c r="K17" s="3" t="s">
        <v>23</v>
      </c>
      <c r="L17">
        <f>M17*PI()/180</f>
        <v>5.9773064358397114</v>
      </c>
      <c r="M17">
        <v>342.47443163000003</v>
      </c>
      <c r="N17">
        <f t="shared" si="4"/>
        <v>0.92527131779465022</v>
      </c>
      <c r="O17">
        <v>53.014141414141399</v>
      </c>
      <c r="P17" s="8">
        <f t="shared" si="5"/>
        <v>-1.0214068495142523</v>
      </c>
      <c r="Q17">
        <f t="shared" si="6"/>
        <v>-58.522301642920652</v>
      </c>
      <c r="R17" s="9">
        <f t="shared" si="7"/>
        <v>2.7928853944929144</v>
      </c>
      <c r="S17">
        <f t="shared" si="8"/>
        <v>160.02054576817397</v>
      </c>
      <c r="U17">
        <f t="shared" si="9"/>
        <v>509.94283034215994</v>
      </c>
      <c r="V17">
        <f t="shared" si="10"/>
        <v>-276.50401080007316</v>
      </c>
      <c r="W17">
        <f t="shared" si="11"/>
        <v>573.72878903775484</v>
      </c>
      <c r="X17">
        <f t="shared" si="12"/>
        <v>5.6772339321164553</v>
      </c>
    </row>
    <row r="18" spans="1:24" x14ac:dyDescent="0.25">
      <c r="A18" s="1">
        <v>15</v>
      </c>
      <c r="B18">
        <v>19.92485885</v>
      </c>
      <c r="C18" s="3" t="s">
        <v>22</v>
      </c>
      <c r="D18">
        <v>3.82426464</v>
      </c>
      <c r="E18" s="5">
        <f t="shared" si="0"/>
        <v>16.652220892425337</v>
      </c>
      <c r="F18" s="5">
        <f t="shared" si="1"/>
        <v>9.0187635380715463</v>
      </c>
      <c r="G18">
        <v>4.5</v>
      </c>
      <c r="H18" s="7">
        <f t="shared" si="2"/>
        <v>12.976761959009423</v>
      </c>
      <c r="I18" s="7">
        <f t="shared" si="3"/>
        <v>1.3663948695840205</v>
      </c>
      <c r="J18">
        <v>15.26843148</v>
      </c>
      <c r="K18" s="3" t="s">
        <v>23</v>
      </c>
      <c r="L18">
        <f>M18*PI()/180</f>
        <v>5.9773064358397114</v>
      </c>
      <c r="M18">
        <v>342.47443163000003</v>
      </c>
      <c r="N18">
        <f t="shared" si="4"/>
        <v>0.9097837243817517</v>
      </c>
      <c r="O18">
        <v>52.126767676767699</v>
      </c>
      <c r="P18" s="8">
        <f t="shared" si="5"/>
        <v>-1.0412243318678933</v>
      </c>
      <c r="Q18">
        <f t="shared" si="6"/>
        <v>-59.657759742359275</v>
      </c>
      <c r="R18" s="9">
        <f t="shared" si="7"/>
        <v>2.7985805933059149</v>
      </c>
      <c r="S18">
        <f t="shared" si="8"/>
        <v>160.34685662364683</v>
      </c>
      <c r="U18">
        <f t="shared" si="9"/>
        <v>508.50658752415632</v>
      </c>
      <c r="V18">
        <f t="shared" si="10"/>
        <v>-275.40474623743893</v>
      </c>
      <c r="W18">
        <f t="shared" si="11"/>
        <v>571.50955643552754</v>
      </c>
      <c r="X18">
        <f t="shared" si="12"/>
        <v>5.7734176789878804</v>
      </c>
    </row>
    <row r="19" spans="1:24" x14ac:dyDescent="0.25">
      <c r="A19" s="1">
        <v>16</v>
      </c>
      <c r="B19">
        <v>19.92485885</v>
      </c>
      <c r="C19" s="3" t="s">
        <v>22</v>
      </c>
      <c r="D19">
        <v>3.82426464</v>
      </c>
      <c r="E19" s="5">
        <f t="shared" si="0"/>
        <v>16.605750949238022</v>
      </c>
      <c r="F19" s="5">
        <f t="shared" si="1"/>
        <v>8.9820415020049111</v>
      </c>
      <c r="G19">
        <v>4.5</v>
      </c>
      <c r="H19" s="7">
        <f t="shared" si="2"/>
        <v>13.051352459225461</v>
      </c>
      <c r="I19" s="7">
        <f t="shared" si="3"/>
        <v>1.3236850621166325</v>
      </c>
      <c r="J19">
        <v>15.26843148</v>
      </c>
      <c r="K19" s="3" t="s">
        <v>23</v>
      </c>
      <c r="L19">
        <f>M19*PI()/180</f>
        <v>5.9773064358397114</v>
      </c>
      <c r="M19">
        <v>342.47443163000003</v>
      </c>
      <c r="N19">
        <f t="shared" si="4"/>
        <v>0.8942961309688513</v>
      </c>
      <c r="O19">
        <v>51.239393939393899</v>
      </c>
      <c r="P19" s="8">
        <f t="shared" si="5"/>
        <v>-1.0603252270688752</v>
      </c>
      <c r="Q19">
        <f t="shared" si="6"/>
        <v>-60.752160422297216</v>
      </c>
      <c r="R19" s="9">
        <f t="shared" si="7"/>
        <v>2.8040993457467307</v>
      </c>
      <c r="S19">
        <f t="shared" si="8"/>
        <v>160.66305784668307</v>
      </c>
      <c r="U19">
        <f t="shared" si="9"/>
        <v>507.08754123728636</v>
      </c>
      <c r="V19">
        <f t="shared" si="10"/>
        <v>-274.28337045445983</v>
      </c>
      <c r="W19">
        <f t="shared" si="11"/>
        <v>569.30303416112974</v>
      </c>
      <c r="X19">
        <f t="shared" si="12"/>
        <v>5.8696874753402986</v>
      </c>
    </row>
    <row r="20" spans="1:24" x14ac:dyDescent="0.25">
      <c r="A20" s="1">
        <v>17</v>
      </c>
      <c r="B20">
        <v>19.92485885</v>
      </c>
      <c r="C20" s="3" t="s">
        <v>22</v>
      </c>
      <c r="D20">
        <v>3.82426464</v>
      </c>
      <c r="E20" s="5">
        <f t="shared" si="0"/>
        <v>16.559855292436019</v>
      </c>
      <c r="F20" s="5">
        <f t="shared" si="1"/>
        <v>8.944604191211754</v>
      </c>
      <c r="G20">
        <v>4.5</v>
      </c>
      <c r="H20" s="7">
        <f t="shared" si="2"/>
        <v>13.124150293758554</v>
      </c>
      <c r="I20" s="7">
        <f t="shared" si="3"/>
        <v>1.2837974047619354</v>
      </c>
      <c r="J20">
        <v>15.26843148</v>
      </c>
      <c r="K20" s="3" t="s">
        <v>23</v>
      </c>
      <c r="L20">
        <f t="shared" ref="L20:L83" si="13">M20*PI()/180</f>
        <v>5.9773064358397114</v>
      </c>
      <c r="M20">
        <v>342.47443163000003</v>
      </c>
      <c r="N20">
        <f t="shared" si="4"/>
        <v>0.87880853755595278</v>
      </c>
      <c r="O20">
        <v>50.352020202020199</v>
      </c>
      <c r="P20" s="8">
        <f t="shared" si="5"/>
        <v>-1.0787720078050349</v>
      </c>
      <c r="Q20">
        <f t="shared" si="6"/>
        <v>-61.809083104082404</v>
      </c>
      <c r="R20" s="9">
        <f t="shared" si="7"/>
        <v>2.8094614684627719</v>
      </c>
      <c r="S20">
        <f t="shared" si="8"/>
        <v>160.97028484754347</v>
      </c>
      <c r="U20">
        <f t="shared" si="9"/>
        <v>505.68603185506436</v>
      </c>
      <c r="V20">
        <f t="shared" si="10"/>
        <v>-273.14015242517831</v>
      </c>
      <c r="W20">
        <f t="shared" si="11"/>
        <v>567.10975147266083</v>
      </c>
      <c r="X20">
        <f t="shared" si="12"/>
        <v>5.9662597517045191</v>
      </c>
    </row>
    <row r="21" spans="1:24" x14ac:dyDescent="0.25">
      <c r="A21" s="1">
        <v>18</v>
      </c>
      <c r="B21">
        <v>19.92485885</v>
      </c>
      <c r="C21" s="3" t="s">
        <v>22</v>
      </c>
      <c r="D21">
        <v>3.82426464</v>
      </c>
      <c r="E21" s="5">
        <f t="shared" si="0"/>
        <v>16.514544930586219</v>
      </c>
      <c r="F21" s="5">
        <f t="shared" si="1"/>
        <v>8.9064605854337113</v>
      </c>
      <c r="G21">
        <v>4.5</v>
      </c>
      <c r="H21" s="7">
        <f t="shared" si="2"/>
        <v>13.195262381662806</v>
      </c>
      <c r="I21" s="7">
        <f t="shared" si="3"/>
        <v>1.2464948707676173</v>
      </c>
      <c r="J21">
        <v>15.26843148</v>
      </c>
      <c r="K21" s="3" t="s">
        <v>23</v>
      </c>
      <c r="L21">
        <f t="shared" si="13"/>
        <v>5.9773064358397114</v>
      </c>
      <c r="M21">
        <v>342.47443163000003</v>
      </c>
      <c r="N21">
        <f t="shared" si="4"/>
        <v>0.86332094414305438</v>
      </c>
      <c r="O21">
        <v>49.464646464646499</v>
      </c>
      <c r="P21" s="8">
        <f t="shared" si="5"/>
        <v>-1.0966171291634017</v>
      </c>
      <c r="Q21">
        <f t="shared" si="6"/>
        <v>-62.831533242815581</v>
      </c>
      <c r="R21" s="9">
        <f t="shared" si="7"/>
        <v>2.8146837607608033</v>
      </c>
      <c r="S21">
        <f t="shared" si="8"/>
        <v>161.26950015560433</v>
      </c>
      <c r="U21">
        <f t="shared" si="9"/>
        <v>504.30239554458905</v>
      </c>
      <c r="V21">
        <f t="shared" si="10"/>
        <v>-271.97536636273395</v>
      </c>
      <c r="W21">
        <f t="shared" si="11"/>
        <v>564.93023445256267</v>
      </c>
      <c r="X21">
        <f t="shared" si="12"/>
        <v>6.0633303854131047</v>
      </c>
    </row>
    <row r="22" spans="1:24" x14ac:dyDescent="0.25">
      <c r="A22" s="1">
        <v>19</v>
      </c>
      <c r="B22">
        <v>19.92485885</v>
      </c>
      <c r="C22" s="3" t="s">
        <v>22</v>
      </c>
      <c r="D22">
        <v>3.82426464</v>
      </c>
      <c r="E22" s="5">
        <f t="shared" si="0"/>
        <v>16.469830731866228</v>
      </c>
      <c r="F22" s="5">
        <f t="shared" si="1"/>
        <v>8.8676198338248629</v>
      </c>
      <c r="G22">
        <v>4.5</v>
      </c>
      <c r="H22" s="7">
        <f t="shared" si="2"/>
        <v>13.264778302985231</v>
      </c>
      <c r="I22" s="7">
        <f t="shared" si="3"/>
        <v>1.2115727301705927</v>
      </c>
      <c r="J22">
        <v>15.26843148</v>
      </c>
      <c r="K22" s="3" t="s">
        <v>23</v>
      </c>
      <c r="L22">
        <f t="shared" si="13"/>
        <v>5.9773064358397114</v>
      </c>
      <c r="M22">
        <v>342.47443163000003</v>
      </c>
      <c r="N22">
        <f t="shared" si="4"/>
        <v>0.84783335073015409</v>
      </c>
      <c r="O22">
        <v>48.5772727272727</v>
      </c>
      <c r="P22" s="8">
        <f t="shared" si="5"/>
        <v>-1.1139050610925372</v>
      </c>
      <c r="Q22">
        <f t="shared" si="6"/>
        <v>-63.822058778864502</v>
      </c>
      <c r="R22" s="9">
        <f t="shared" si="7"/>
        <v>2.8197806147869415</v>
      </c>
      <c r="S22">
        <f t="shared" si="8"/>
        <v>161.56152838009632</v>
      </c>
      <c r="U22">
        <f t="shared" si="9"/>
        <v>502.93696418591037</v>
      </c>
      <c r="V22">
        <f t="shared" si="10"/>
        <v>-270.78929165359114</v>
      </c>
      <c r="W22">
        <f t="shared" si="11"/>
        <v>562.76500588143301</v>
      </c>
      <c r="X22">
        <f t="shared" si="12"/>
        <v>6.1610797507476356</v>
      </c>
    </row>
    <row r="23" spans="1:24" x14ac:dyDescent="0.25">
      <c r="A23" s="1">
        <v>20</v>
      </c>
      <c r="B23">
        <v>19.92485885</v>
      </c>
      <c r="C23" s="3" t="s">
        <v>22</v>
      </c>
      <c r="D23">
        <v>3.82426464</v>
      </c>
      <c r="E23" s="5">
        <f t="shared" si="0"/>
        <v>16.425723421457519</v>
      </c>
      <c r="F23" s="5">
        <f t="shared" si="1"/>
        <v>8.8280912527572291</v>
      </c>
      <c r="G23">
        <v>4.5</v>
      </c>
      <c r="H23" s="7">
        <f t="shared" si="2"/>
        <v>13.332773646899106</v>
      </c>
      <c r="I23" s="7">
        <f t="shared" si="3"/>
        <v>1.1788523594721543</v>
      </c>
      <c r="J23">
        <v>15.26843148</v>
      </c>
      <c r="K23" s="3" t="s">
        <v>23</v>
      </c>
      <c r="L23">
        <f t="shared" si="13"/>
        <v>5.9773064358397114</v>
      </c>
      <c r="M23">
        <v>342.47443163000003</v>
      </c>
      <c r="N23">
        <f t="shared" si="4"/>
        <v>0.83234575731725546</v>
      </c>
      <c r="O23">
        <v>47.689898989899</v>
      </c>
      <c r="P23" s="8">
        <f t="shared" si="5"/>
        <v>-1.1306738193443586</v>
      </c>
      <c r="Q23">
        <f t="shared" si="6"/>
        <v>-64.782837854369049</v>
      </c>
      <c r="R23" s="9">
        <f t="shared" si="7"/>
        <v>2.8247644755664951</v>
      </c>
      <c r="S23">
        <f t="shared" si="8"/>
        <v>161.84708256844553</v>
      </c>
      <c r="U23">
        <f t="shared" si="9"/>
        <v>501.59006529242549</v>
      </c>
      <c r="V23">
        <f t="shared" si="10"/>
        <v>-269.58221279052555</v>
      </c>
      <c r="W23">
        <f t="shared" si="11"/>
        <v>560.61458511263254</v>
      </c>
      <c r="X23">
        <f t="shared" si="12"/>
        <v>6.2596765863326658</v>
      </c>
    </row>
    <row r="24" spans="1:24" x14ac:dyDescent="0.25">
      <c r="A24" s="1">
        <v>21</v>
      </c>
      <c r="B24">
        <v>19.92485885</v>
      </c>
      <c r="C24" s="3" t="s">
        <v>22</v>
      </c>
      <c r="D24">
        <v>3.82426464</v>
      </c>
      <c r="E24" s="5">
        <f t="shared" si="0"/>
        <v>16.382233578972876</v>
      </c>
      <c r="F24" s="5">
        <f t="shared" si="1"/>
        <v>8.7878843235861073</v>
      </c>
      <c r="G24">
        <v>4.5</v>
      </c>
      <c r="H24" s="7">
        <f t="shared" si="2"/>
        <v>13.399312578176607</v>
      </c>
      <c r="I24" s="7">
        <f t="shared" si="3"/>
        <v>1.1481764949348827</v>
      </c>
      <c r="J24">
        <v>15.26843148</v>
      </c>
      <c r="K24" s="3" t="s">
        <v>23</v>
      </c>
      <c r="L24">
        <f t="shared" si="13"/>
        <v>5.9773064358397114</v>
      </c>
      <c r="M24">
        <v>342.47443163000003</v>
      </c>
      <c r="N24">
        <f t="shared" si="4"/>
        <v>0.81685816390435695</v>
      </c>
      <c r="O24">
        <v>46.802525252525299</v>
      </c>
      <c r="P24" s="8">
        <f t="shared" si="5"/>
        <v>-1.1469561382349309</v>
      </c>
      <c r="Q24">
        <f t="shared" si="6"/>
        <v>-65.715746007484967</v>
      </c>
      <c r="R24" s="9">
        <f t="shared" si="7"/>
        <v>2.8296461937075588</v>
      </c>
      <c r="S24">
        <f t="shared" si="8"/>
        <v>162.12678441470092</v>
      </c>
      <c r="U24">
        <f t="shared" si="9"/>
        <v>500.26202193231995</v>
      </c>
      <c r="V24">
        <f t="shared" si="10"/>
        <v>-268.35441930438458</v>
      </c>
      <c r="W24">
        <f t="shared" si="11"/>
        <v>558.4794879477106</v>
      </c>
      <c r="X24">
        <f t="shared" si="12"/>
        <v>6.3592810240464246</v>
      </c>
    </row>
    <row r="25" spans="1:24" x14ac:dyDescent="0.25">
      <c r="A25" s="1">
        <v>22</v>
      </c>
      <c r="B25">
        <v>19.92485885</v>
      </c>
      <c r="C25" s="3" t="s">
        <v>22</v>
      </c>
      <c r="D25">
        <v>3.82426464</v>
      </c>
      <c r="E25" s="5">
        <f t="shared" si="0"/>
        <v>16.339371635918752</v>
      </c>
      <c r="F25" s="5">
        <f t="shared" si="1"/>
        <v>8.747008690375889</v>
      </c>
      <c r="G25">
        <v>4.5</v>
      </c>
      <c r="H25" s="7">
        <f t="shared" si="2"/>
        <v>13.464449834018275</v>
      </c>
      <c r="I25" s="7">
        <f t="shared" si="3"/>
        <v>1.1194055385740622</v>
      </c>
      <c r="J25">
        <v>15.26843148</v>
      </c>
      <c r="K25" s="3" t="s">
        <v>23</v>
      </c>
      <c r="L25">
        <f t="shared" si="13"/>
        <v>5.9773064358397114</v>
      </c>
      <c r="M25">
        <v>342.47443163000003</v>
      </c>
      <c r="N25">
        <f t="shared" si="4"/>
        <v>0.80137057049145677</v>
      </c>
      <c r="O25">
        <v>45.9151515151515</v>
      </c>
      <c r="P25" s="8">
        <f t="shared" si="5"/>
        <v>-1.1627803825498586</v>
      </c>
      <c r="Q25">
        <f t="shared" si="6"/>
        <v>-66.622408420714208</v>
      </c>
      <c r="R25" s="9">
        <f t="shared" si="7"/>
        <v>2.8344352998536362</v>
      </c>
      <c r="S25">
        <f t="shared" si="8"/>
        <v>162.40117998451132</v>
      </c>
      <c r="U25">
        <f t="shared" si="9"/>
        <v>498.95315265107678</v>
      </c>
      <c r="V25">
        <f t="shared" si="10"/>
        <v>-267.10620569464095</v>
      </c>
      <c r="W25">
        <f t="shared" si="11"/>
        <v>556.36022651268513</v>
      </c>
      <c r="X25">
        <f t="shared" si="12"/>
        <v>6.4600470136530115</v>
      </c>
    </row>
    <row r="26" spans="1:24" x14ac:dyDescent="0.25">
      <c r="A26" s="1">
        <v>23</v>
      </c>
      <c r="B26">
        <v>19.92485885</v>
      </c>
      <c r="C26" s="3" t="s">
        <v>22</v>
      </c>
      <c r="D26">
        <v>3.82426464</v>
      </c>
      <c r="E26" s="5">
        <f t="shared" si="0"/>
        <v>16.297147873193179</v>
      </c>
      <c r="F26" s="5">
        <f t="shared" si="1"/>
        <v>8.7054741575868313</v>
      </c>
      <c r="G26">
        <v>4.5</v>
      </c>
      <c r="H26" s="7">
        <f t="shared" si="2"/>
        <v>13.52823229848245</v>
      </c>
      <c r="I26" s="7">
        <f t="shared" si="3"/>
        <v>1.0924146452524903</v>
      </c>
      <c r="J26">
        <v>15.26843148</v>
      </c>
      <c r="K26" s="3" t="s">
        <v>23</v>
      </c>
      <c r="L26">
        <f t="shared" si="13"/>
        <v>5.9773064358397114</v>
      </c>
      <c r="M26">
        <v>342.47443163000003</v>
      </c>
      <c r="N26">
        <f t="shared" si="4"/>
        <v>0.78588297707855825</v>
      </c>
      <c r="O26">
        <v>45.0277777777778</v>
      </c>
      <c r="P26" s="8">
        <f t="shared" si="5"/>
        <v>-1.1781712661483599</v>
      </c>
      <c r="Q26">
        <f t="shared" si="6"/>
        <v>-67.504241093885454</v>
      </c>
      <c r="R26" s="9">
        <f t="shared" si="7"/>
        <v>2.8391402210884844</v>
      </c>
      <c r="S26">
        <f t="shared" si="8"/>
        <v>162.67075211420962</v>
      </c>
      <c r="U26">
        <f t="shared" si="9"/>
        <v>497.66377139507051</v>
      </c>
      <c r="V26">
        <f t="shared" si="10"/>
        <v>-265.83787135875389</v>
      </c>
      <c r="W26">
        <f t="shared" si="11"/>
        <v>554.25730913520476</v>
      </c>
      <c r="X26">
        <f t="shared" si="12"/>
        <v>6.5621243062490038</v>
      </c>
    </row>
    <row r="27" spans="1:24" x14ac:dyDescent="0.25">
      <c r="A27" s="1">
        <v>24</v>
      </c>
      <c r="B27">
        <v>19.92485885</v>
      </c>
      <c r="C27" s="3" t="s">
        <v>22</v>
      </c>
      <c r="D27">
        <v>3.82426464</v>
      </c>
      <c r="E27" s="5">
        <f t="shared" si="0"/>
        <v>16.255572418619767</v>
      </c>
      <c r="F27" s="5">
        <f t="shared" si="1"/>
        <v>8.6632906877233236</v>
      </c>
      <c r="G27">
        <v>4.5</v>
      </c>
      <c r="H27" s="7">
        <f t="shared" si="2"/>
        <v>13.590700258796932</v>
      </c>
      <c r="I27" s="7">
        <f t="shared" si="3"/>
        <v>1.0670913984592696</v>
      </c>
      <c r="J27">
        <v>15.26843148</v>
      </c>
      <c r="K27" s="3" t="s">
        <v>23</v>
      </c>
      <c r="L27">
        <f t="shared" si="13"/>
        <v>5.9773064358397114</v>
      </c>
      <c r="M27">
        <v>342.47443163000003</v>
      </c>
      <c r="N27">
        <f t="shared" si="4"/>
        <v>0.77039538366565796</v>
      </c>
      <c r="O27">
        <v>44.140404040404</v>
      </c>
      <c r="P27" s="8">
        <f t="shared" si="5"/>
        <v>-1.1931504250844438</v>
      </c>
      <c r="Q27">
        <f t="shared" si="6"/>
        <v>-68.362483681578738</v>
      </c>
      <c r="R27" s="9">
        <f t="shared" si="7"/>
        <v>2.8437684536045009</v>
      </c>
      <c r="S27">
        <f t="shared" si="8"/>
        <v>162.93593030398256</v>
      </c>
      <c r="U27">
        <f t="shared" si="9"/>
        <v>496.39418743626248</v>
      </c>
      <c r="V27">
        <f t="shared" si="10"/>
        <v>-264.54972052035464</v>
      </c>
      <c r="W27">
        <f t="shared" si="11"/>
        <v>552.17124022261919</v>
      </c>
      <c r="X27">
        <f t="shared" si="12"/>
        <v>6.6656601125716621</v>
      </c>
    </row>
    <row r="28" spans="1:24" x14ac:dyDescent="0.25">
      <c r="A28" s="1">
        <v>25</v>
      </c>
      <c r="B28">
        <v>19.92485885</v>
      </c>
      <c r="C28" s="3" t="s">
        <v>22</v>
      </c>
      <c r="D28">
        <v>3.82426464</v>
      </c>
      <c r="E28" s="5">
        <f t="shared" si="0"/>
        <v>16.21465524451845</v>
      </c>
      <c r="F28" s="5">
        <f t="shared" si="1"/>
        <v>8.6204683989443112</v>
      </c>
      <c r="G28">
        <v>4.5</v>
      </c>
      <c r="H28" s="7">
        <f t="shared" si="2"/>
        <v>13.651888418718311</v>
      </c>
      <c r="I28" s="7">
        <f t="shared" si="3"/>
        <v>1.0433339360280396</v>
      </c>
      <c r="J28">
        <v>15.26843148</v>
      </c>
      <c r="K28" s="3" t="s">
        <v>23</v>
      </c>
      <c r="L28">
        <f t="shared" si="13"/>
        <v>5.9773064358397114</v>
      </c>
      <c r="M28">
        <v>342.47443163000003</v>
      </c>
      <c r="N28">
        <f t="shared" si="4"/>
        <v>0.75490779025275934</v>
      </c>
      <c r="O28">
        <v>43.2530303030303</v>
      </c>
      <c r="P28" s="8">
        <f t="shared" si="5"/>
        <v>-1.2077368796944086</v>
      </c>
      <c r="Q28">
        <f t="shared" si="6"/>
        <v>-69.198225968788861</v>
      </c>
      <c r="R28" s="9">
        <f t="shared" si="7"/>
        <v>2.8483267019520948</v>
      </c>
      <c r="S28">
        <f t="shared" si="8"/>
        <v>163.19709869627215</v>
      </c>
      <c r="U28">
        <f t="shared" si="9"/>
        <v>495.14470529802014</v>
      </c>
      <c r="V28">
        <f t="shared" si="10"/>
        <v>-263.24206215627635</v>
      </c>
      <c r="W28">
        <f t="shared" si="11"/>
        <v>550.10252014099342</v>
      </c>
      <c r="X28">
        <f t="shared" si="12"/>
        <v>6.7708005204388382</v>
      </c>
    </row>
    <row r="29" spans="1:24" x14ac:dyDescent="0.25">
      <c r="A29" s="1">
        <v>26</v>
      </c>
      <c r="B29">
        <v>19.92485885</v>
      </c>
      <c r="C29" s="3" t="s">
        <v>22</v>
      </c>
      <c r="D29">
        <v>3.82426464</v>
      </c>
      <c r="E29" s="5">
        <f t="shared" si="0"/>
        <v>16.174406165313506</v>
      </c>
      <c r="F29" s="5">
        <f t="shared" si="1"/>
        <v>8.5770175626363105</v>
      </c>
      <c r="G29">
        <v>4.5</v>
      </c>
      <c r="H29" s="7">
        <f t="shared" si="2"/>
        <v>13.711826723983178</v>
      </c>
      <c r="I29" s="7">
        <f t="shared" si="3"/>
        <v>1.0210494241540635</v>
      </c>
      <c r="J29">
        <v>15.26843148</v>
      </c>
      <c r="K29" s="3" t="s">
        <v>23</v>
      </c>
      <c r="L29">
        <f t="shared" si="13"/>
        <v>5.9773064358397114</v>
      </c>
      <c r="M29">
        <v>342.47443163000003</v>
      </c>
      <c r="N29">
        <f t="shared" si="4"/>
        <v>0.73942019683986093</v>
      </c>
      <c r="O29">
        <v>42.3656565656566</v>
      </c>
      <c r="P29" s="8">
        <f t="shared" si="5"/>
        <v>-1.2219474108654882</v>
      </c>
      <c r="Q29">
        <f t="shared" si="6"/>
        <v>-70.012429429530826</v>
      </c>
      <c r="R29" s="9">
        <f t="shared" si="7"/>
        <v>2.8528209924270072</v>
      </c>
      <c r="S29">
        <f t="shared" si="8"/>
        <v>163.45460257239051</v>
      </c>
      <c r="U29">
        <f t="shared" si="9"/>
        <v>493.91562468207246</v>
      </c>
      <c r="V29">
        <f t="shared" si="10"/>
        <v>-261.91520992244159</v>
      </c>
      <c r="W29">
        <f t="shared" si="11"/>
        <v>548.05164509508836</v>
      </c>
      <c r="X29">
        <f t="shared" si="12"/>
        <v>6.8776917337366488</v>
      </c>
    </row>
    <row r="30" spans="1:24" x14ac:dyDescent="0.25">
      <c r="A30" s="1">
        <v>27</v>
      </c>
      <c r="B30">
        <v>19.92485885</v>
      </c>
      <c r="C30" s="3" t="s">
        <v>22</v>
      </c>
      <c r="D30">
        <v>3.82426464</v>
      </c>
      <c r="E30" s="5">
        <f t="shared" si="0"/>
        <v>16.134834835179454</v>
      </c>
      <c r="F30" s="5">
        <f t="shared" si="1"/>
        <v>8.5329486009497284</v>
      </c>
      <c r="G30">
        <v>4.5</v>
      </c>
      <c r="H30" s="7">
        <f t="shared" si="2"/>
        <v>13.770541040744703</v>
      </c>
      <c r="I30" s="7">
        <f t="shared" si="3"/>
        <v>1.0001528041729273</v>
      </c>
      <c r="J30">
        <v>15.26843148</v>
      </c>
      <c r="K30" s="3" t="s">
        <v>23</v>
      </c>
      <c r="L30">
        <f t="shared" si="13"/>
        <v>5.9773064358397114</v>
      </c>
      <c r="M30">
        <v>342.47443163000003</v>
      </c>
      <c r="N30">
        <f t="shared" si="4"/>
        <v>0.72393260342696064</v>
      </c>
      <c r="O30">
        <v>41.478282828282801</v>
      </c>
      <c r="P30" s="8">
        <f t="shared" si="5"/>
        <v>-1.235796869209101</v>
      </c>
      <c r="Q30">
        <f t="shared" si="6"/>
        <v>-70.805944941162096</v>
      </c>
      <c r="R30" s="9">
        <f t="shared" si="7"/>
        <v>2.8572567662108139</v>
      </c>
      <c r="S30">
        <f t="shared" si="8"/>
        <v>163.70875368907738</v>
      </c>
      <c r="U30">
        <f t="shared" si="9"/>
        <v>492.70724039662412</v>
      </c>
      <c r="V30">
        <f t="shared" si="10"/>
        <v>-260.56948207862894</v>
      </c>
      <c r="W30">
        <f t="shared" si="11"/>
        <v>546.01910700934093</v>
      </c>
      <c r="X30">
        <f t="shared" si="12"/>
        <v>6.9864811801083242</v>
      </c>
    </row>
    <row r="31" spans="1:24" x14ac:dyDescent="0.25">
      <c r="A31" s="1">
        <v>28</v>
      </c>
      <c r="B31">
        <v>19.92485885</v>
      </c>
      <c r="C31" s="3" t="s">
        <v>22</v>
      </c>
      <c r="D31">
        <v>3.82426464</v>
      </c>
      <c r="E31" s="5">
        <f t="shared" si="0"/>
        <v>16.095950745725439</v>
      </c>
      <c r="F31" s="5">
        <f t="shared" si="1"/>
        <v>8.4882720842990018</v>
      </c>
      <c r="G31">
        <v>4.5</v>
      </c>
      <c r="H31" s="7">
        <f t="shared" si="2"/>
        <v>13.828053717775155</v>
      </c>
      <c r="I31" s="7">
        <f t="shared" si="3"/>
        <v>0.98056575522389089</v>
      </c>
      <c r="J31">
        <v>15.26843148</v>
      </c>
      <c r="K31" s="3" t="s">
        <v>23</v>
      </c>
      <c r="L31">
        <f t="shared" si="13"/>
        <v>5.9773064358397114</v>
      </c>
      <c r="M31">
        <v>342.47443163000003</v>
      </c>
      <c r="N31">
        <f t="shared" si="4"/>
        <v>0.70844501001406202</v>
      </c>
      <c r="O31">
        <v>40.590909090909101</v>
      </c>
      <c r="P31" s="8">
        <f t="shared" si="5"/>
        <v>-1.2492984312252988</v>
      </c>
      <c r="Q31">
        <f t="shared" si="6"/>
        <v>-71.579527461524364</v>
      </c>
      <c r="R31" s="9">
        <f t="shared" si="7"/>
        <v>2.8616389564919036</v>
      </c>
      <c r="S31">
        <f t="shared" si="8"/>
        <v>163.9598346972071</v>
      </c>
      <c r="U31">
        <f t="shared" si="9"/>
        <v>491.51984228564243</v>
      </c>
      <c r="V31">
        <f t="shared" si="10"/>
        <v>-259.20520141213552</v>
      </c>
      <c r="W31">
        <f t="shared" si="11"/>
        <v>544.00539340987154</v>
      </c>
      <c r="X31">
        <f t="shared" si="12"/>
        <v>7.0973185237011291</v>
      </c>
    </row>
    <row r="32" spans="1:24" x14ac:dyDescent="0.25">
      <c r="A32" s="1">
        <v>29</v>
      </c>
      <c r="B32">
        <v>19.92485885</v>
      </c>
      <c r="C32" s="3" t="s">
        <v>22</v>
      </c>
      <c r="D32">
        <v>3.82426464</v>
      </c>
      <c r="E32" s="5">
        <f t="shared" si="0"/>
        <v>16.057763223718514</v>
      </c>
      <c r="F32" s="5">
        <f t="shared" si="1"/>
        <v>8.4429987288271455</v>
      </c>
      <c r="G32">
        <v>4.5</v>
      </c>
      <c r="H32" s="7">
        <f t="shared" si="2"/>
        <v>13.884384055883283</v>
      </c>
      <c r="I32" s="7">
        <f t="shared" si="3"/>
        <v>0.96221582945524098</v>
      </c>
      <c r="J32">
        <v>15.26843148</v>
      </c>
      <c r="K32" s="3" t="s">
        <v>23</v>
      </c>
      <c r="L32">
        <f t="shared" si="13"/>
        <v>5.9773064358397114</v>
      </c>
      <c r="M32">
        <v>342.47443163000003</v>
      </c>
      <c r="N32">
        <f t="shared" si="4"/>
        <v>0.69295741660116361</v>
      </c>
      <c r="O32">
        <v>39.703535353535401</v>
      </c>
      <c r="P32" s="8">
        <f t="shared" si="5"/>
        <v>-1.2624638131846724</v>
      </c>
      <c r="Q32">
        <f t="shared" si="6"/>
        <v>-72.33384828347414</v>
      </c>
      <c r="R32" s="9">
        <f t="shared" si="7"/>
        <v>2.8659720527877788</v>
      </c>
      <c r="S32">
        <f t="shared" si="8"/>
        <v>164.20810282718449</v>
      </c>
      <c r="U32">
        <f t="shared" si="9"/>
        <v>490.35371515933491</v>
      </c>
      <c r="V32">
        <f t="shared" si="10"/>
        <v>-257.82269516035205</v>
      </c>
      <c r="W32">
        <f t="shared" si="11"/>
        <v>542.01098730754472</v>
      </c>
      <c r="X32">
        <f t="shared" si="12"/>
        <v>7.2103566116205666</v>
      </c>
    </row>
    <row r="33" spans="1:24" x14ac:dyDescent="0.25">
      <c r="A33" s="1">
        <v>30</v>
      </c>
      <c r="B33">
        <v>19.92485885</v>
      </c>
      <c r="C33" s="3" t="s">
        <v>22</v>
      </c>
      <c r="D33">
        <v>3.82426464</v>
      </c>
      <c r="E33" s="5">
        <f t="shared" si="0"/>
        <v>16.020281428846534</v>
      </c>
      <c r="F33" s="5">
        <f t="shared" si="1"/>
        <v>8.3971393938353849</v>
      </c>
      <c r="G33">
        <v>4.5</v>
      </c>
      <c r="H33" s="7">
        <f t="shared" si="2"/>
        <v>13.939548702607407</v>
      </c>
      <c r="I33" s="7">
        <f t="shared" si="3"/>
        <v>0.94503572637796829</v>
      </c>
      <c r="J33">
        <v>15.26843148</v>
      </c>
      <c r="K33" s="3" t="s">
        <v>23</v>
      </c>
      <c r="L33">
        <f t="shared" si="13"/>
        <v>5.9773064358397114</v>
      </c>
      <c r="M33">
        <v>342.47443163000003</v>
      </c>
      <c r="N33">
        <f t="shared" si="4"/>
        <v>0.67746982318826332</v>
      </c>
      <c r="O33">
        <v>38.816161616161601</v>
      </c>
      <c r="P33" s="8">
        <f t="shared" si="5"/>
        <v>-1.2753034509855903</v>
      </c>
      <c r="Q33">
        <f t="shared" si="6"/>
        <v>-73.069505339943376</v>
      </c>
      <c r="R33" s="9">
        <f t="shared" si="7"/>
        <v>2.8702601549497375</v>
      </c>
      <c r="S33">
        <f t="shared" si="8"/>
        <v>164.45379298318565</v>
      </c>
      <c r="U33">
        <f t="shared" si="9"/>
        <v>489.20913872583452</v>
      </c>
      <c r="V33">
        <f t="shared" si="10"/>
        <v>-256.422294932272</v>
      </c>
      <c r="W33">
        <f t="shared" si="11"/>
        <v>540.03636708211388</v>
      </c>
      <c r="X33">
        <f t="shared" si="12"/>
        <v>7.3257523772045543</v>
      </c>
    </row>
    <row r="34" spans="1:24" x14ac:dyDescent="0.25">
      <c r="A34" s="1">
        <v>31</v>
      </c>
      <c r="B34">
        <v>19.92485885</v>
      </c>
      <c r="C34" s="3" t="s">
        <v>22</v>
      </c>
      <c r="D34">
        <v>3.82426464</v>
      </c>
      <c r="E34" s="5">
        <f t="shared" si="0"/>
        <v>15.983514351521137</v>
      </c>
      <c r="F34" s="5">
        <f t="shared" si="1"/>
        <v>8.3507050791784554</v>
      </c>
      <c r="G34">
        <v>4.5</v>
      </c>
      <c r="H34" s="7">
        <f t="shared" si="2"/>
        <v>13.993561986237705</v>
      </c>
      <c r="I34" s="7">
        <f t="shared" si="3"/>
        <v>0.92896268037719221</v>
      </c>
      <c r="J34">
        <v>15.26843148</v>
      </c>
      <c r="K34" s="3" t="s">
        <v>23</v>
      </c>
      <c r="L34">
        <f t="shared" si="13"/>
        <v>5.9773064358397114</v>
      </c>
      <c r="M34">
        <v>342.47443163000003</v>
      </c>
      <c r="N34">
        <f t="shared" si="4"/>
        <v>0.66198222977536481</v>
      </c>
      <c r="O34">
        <v>37.928787878787901</v>
      </c>
      <c r="P34" s="8">
        <f t="shared" si="5"/>
        <v>-1.2878266524094251</v>
      </c>
      <c r="Q34">
        <f t="shared" si="6"/>
        <v>-73.787031927521326</v>
      </c>
      <c r="R34" s="9">
        <f t="shared" si="7"/>
        <v>2.8745070187806259</v>
      </c>
      <c r="S34">
        <f t="shared" si="8"/>
        <v>164.69712035686231</v>
      </c>
      <c r="U34">
        <f t="shared" si="9"/>
        <v>488.08638752410917</v>
      </c>
      <c r="V34">
        <f t="shared" si="10"/>
        <v>-255.00433662895176</v>
      </c>
      <c r="W34">
        <f t="shared" si="11"/>
        <v>538.08200636747802</v>
      </c>
      <c r="X34">
        <f t="shared" si="12"/>
        <v>7.443667719253094</v>
      </c>
    </row>
    <row r="35" spans="1:24" x14ac:dyDescent="0.25">
      <c r="A35" s="1">
        <v>32</v>
      </c>
      <c r="B35">
        <v>19.92485885</v>
      </c>
      <c r="C35" s="3" t="s">
        <v>22</v>
      </c>
      <c r="D35">
        <v>3.82426464</v>
      </c>
      <c r="E35" s="5">
        <f t="shared" si="0"/>
        <v>15.947470810721244</v>
      </c>
      <c r="F35" s="5">
        <f t="shared" si="1"/>
        <v>8.3037069226261195</v>
      </c>
      <c r="G35">
        <v>4.5</v>
      </c>
      <c r="H35" s="7">
        <f t="shared" si="2"/>
        <v>14.046436200206289</v>
      </c>
      <c r="I35" s="7">
        <f t="shared" si="3"/>
        <v>0.91393794096231584</v>
      </c>
      <c r="J35">
        <v>15.26843148</v>
      </c>
      <c r="K35" s="3" t="s">
        <v>23</v>
      </c>
      <c r="L35">
        <f t="shared" si="13"/>
        <v>5.9773064358397114</v>
      </c>
      <c r="M35">
        <v>342.47443163000003</v>
      </c>
      <c r="N35">
        <f t="shared" si="4"/>
        <v>0.64649463636246451</v>
      </c>
      <c r="O35">
        <v>37.041414141414101</v>
      </c>
      <c r="P35" s="8">
        <f t="shared" si="5"/>
        <v>-1.300041726816245</v>
      </c>
      <c r="Q35">
        <f t="shared" si="6"/>
        <v>-74.486904137470376</v>
      </c>
      <c r="R35" s="9">
        <f t="shared" si="7"/>
        <v>2.8787160947822112</v>
      </c>
      <c r="S35">
        <f t="shared" si="8"/>
        <v>164.93828264740299</v>
      </c>
      <c r="U35">
        <f t="shared" si="9"/>
        <v>486.9857308581096</v>
      </c>
      <c r="V35">
        <f t="shared" si="10"/>
        <v>-253.56916036294049</v>
      </c>
      <c r="W35">
        <f t="shared" si="11"/>
        <v>536.14837393807329</v>
      </c>
      <c r="X35">
        <f t="shared" si="12"/>
        <v>7.5642703735126293</v>
      </c>
    </row>
    <row r="36" spans="1:24" x14ac:dyDescent="0.25">
      <c r="A36" s="1">
        <v>33</v>
      </c>
      <c r="B36">
        <v>19.92485885</v>
      </c>
      <c r="C36" s="3" t="s">
        <v>22</v>
      </c>
      <c r="D36">
        <v>3.82426464</v>
      </c>
      <c r="E36" s="5">
        <f t="shared" si="0"/>
        <v>15.912159451877775</v>
      </c>
      <c r="F36" s="5">
        <f t="shared" si="1"/>
        <v>8.2561561971917126</v>
      </c>
      <c r="G36">
        <v>4.5</v>
      </c>
      <c r="H36" s="7">
        <f t="shared" si="2"/>
        <v>14.098181846591427</v>
      </c>
      <c r="I36" s="7">
        <f t="shared" si="3"/>
        <v>0.89990632957421646</v>
      </c>
      <c r="J36">
        <v>15.26843148</v>
      </c>
      <c r="K36" s="3" t="s">
        <v>23</v>
      </c>
      <c r="L36">
        <f t="shared" si="13"/>
        <v>5.9773064358397114</v>
      </c>
      <c r="M36">
        <v>342.47443163000003</v>
      </c>
      <c r="N36">
        <f t="shared" si="4"/>
        <v>0.631007042949566</v>
      </c>
      <c r="O36">
        <v>36.154040404040401</v>
      </c>
      <c r="P36" s="8">
        <f t="shared" si="5"/>
        <v>-1.3119560962744876</v>
      </c>
      <c r="Q36">
        <f t="shared" si="6"/>
        <v>-75.169547222987248</v>
      </c>
      <c r="R36" s="9">
        <f t="shared" si="7"/>
        <v>2.8828905612337645</v>
      </c>
      <c r="S36">
        <f t="shared" si="8"/>
        <v>165.17746195679592</v>
      </c>
      <c r="U36">
        <f t="shared" si="9"/>
        <v>485.90743273217527</v>
      </c>
      <c r="V36">
        <f t="shared" si="10"/>
        <v>-252.11711037670142</v>
      </c>
      <c r="W36">
        <f t="shared" si="11"/>
        <v>534.23593359643507</v>
      </c>
      <c r="X36">
        <f t="shared" si="12"/>
        <v>7.6877347907276841</v>
      </c>
    </row>
    <row r="37" spans="1:24" x14ac:dyDescent="0.25">
      <c r="A37" s="1">
        <v>34</v>
      </c>
      <c r="B37">
        <v>19.92485885</v>
      </c>
      <c r="C37" s="3" t="s">
        <v>22</v>
      </c>
      <c r="D37">
        <v>3.82426464</v>
      </c>
      <c r="E37" s="5">
        <f t="shared" si="0"/>
        <v>15.877588744799926</v>
      </c>
      <c r="F37" s="5">
        <f t="shared" si="1"/>
        <v>8.2080643084281366</v>
      </c>
      <c r="G37">
        <v>4.5</v>
      </c>
      <c r="H37" s="7">
        <f t="shared" si="2"/>
        <v>14.148807845723404</v>
      </c>
      <c r="I37" s="7">
        <f t="shared" si="3"/>
        <v>0.88681586002152901</v>
      </c>
      <c r="J37">
        <v>15.26843148</v>
      </c>
      <c r="K37" s="3" t="s">
        <v>23</v>
      </c>
      <c r="L37">
        <f t="shared" si="13"/>
        <v>5.9773064358397114</v>
      </c>
      <c r="M37">
        <v>342.47443163000003</v>
      </c>
      <c r="N37">
        <f t="shared" si="4"/>
        <v>0.61551944953666748</v>
      </c>
      <c r="O37">
        <v>35.266666666666701</v>
      </c>
      <c r="P37" s="8">
        <f t="shared" si="5"/>
        <v>-1.3235763913133736</v>
      </c>
      <c r="Q37">
        <f t="shared" si="6"/>
        <v>-75.835341085412225</v>
      </c>
      <c r="R37" s="9">
        <f t="shared" si="7"/>
        <v>2.8870333525616929</v>
      </c>
      <c r="S37">
        <f t="shared" si="8"/>
        <v>165.41482641528964</v>
      </c>
      <c r="U37">
        <f t="shared" si="9"/>
        <v>484.85175178770862</v>
      </c>
      <c r="V37">
        <f t="shared" si="10"/>
        <v>-250.64853496004054</v>
      </c>
      <c r="W37">
        <f t="shared" si="11"/>
        <v>532.34514406194739</v>
      </c>
      <c r="X37">
        <f t="shared" si="12"/>
        <v>7.8142430342418594</v>
      </c>
    </row>
    <row r="38" spans="1:24" x14ac:dyDescent="0.25">
      <c r="A38" s="1">
        <v>35</v>
      </c>
      <c r="B38">
        <v>19.92485885</v>
      </c>
      <c r="C38" s="3" t="s">
        <v>22</v>
      </c>
      <c r="D38">
        <v>3.82426464</v>
      </c>
      <c r="E38" s="5">
        <f t="shared" si="0"/>
        <v>15.843766981643597</v>
      </c>
      <c r="F38" s="5">
        <f t="shared" si="1"/>
        <v>8.1594427916921433</v>
      </c>
      <c r="G38">
        <v>4.5</v>
      </c>
      <c r="H38" s="7">
        <f t="shared" si="2"/>
        <v>14.198321717516301</v>
      </c>
      <c r="I38" s="7">
        <f t="shared" si="3"/>
        <v>0.87461741213958089</v>
      </c>
      <c r="J38">
        <v>15.26843148</v>
      </c>
      <c r="K38" s="3" t="s">
        <v>23</v>
      </c>
      <c r="L38">
        <f t="shared" si="13"/>
        <v>5.9773064358397114</v>
      </c>
      <c r="M38">
        <v>342.47443163000003</v>
      </c>
      <c r="N38">
        <f t="shared" si="4"/>
        <v>0.60003185612376719</v>
      </c>
      <c r="O38">
        <v>34.379292929292902</v>
      </c>
      <c r="P38" s="8">
        <f t="shared" si="5"/>
        <v>-1.3349085338633815</v>
      </c>
      <c r="Q38">
        <f t="shared" si="6"/>
        <v>-76.484625026368292</v>
      </c>
      <c r="R38" s="9">
        <f t="shared" si="7"/>
        <v>2.8911471837726652</v>
      </c>
      <c r="S38">
        <f t="shared" si="8"/>
        <v>165.65053158130752</v>
      </c>
      <c r="U38">
        <f t="shared" si="9"/>
        <v>483.81894124113825</v>
      </c>
      <c r="V38">
        <f t="shared" si="10"/>
        <v>-249.16378636656614</v>
      </c>
      <c r="W38">
        <f t="shared" si="11"/>
        <v>530.4764588608158</v>
      </c>
      <c r="X38">
        <f t="shared" si="12"/>
        <v>7.9439857093107005</v>
      </c>
    </row>
    <row r="39" spans="1:24" x14ac:dyDescent="0.25">
      <c r="A39" s="1">
        <v>36</v>
      </c>
      <c r="B39">
        <v>19.92485885</v>
      </c>
      <c r="C39" s="3" t="s">
        <v>22</v>
      </c>
      <c r="D39">
        <v>3.82426464</v>
      </c>
      <c r="E39" s="5">
        <f t="shared" si="0"/>
        <v>15.810702274922445</v>
      </c>
      <c r="F39" s="5">
        <f t="shared" si="1"/>
        <v>8.1103033093774624</v>
      </c>
      <c r="G39">
        <v>4.5</v>
      </c>
      <c r="H39" s="7">
        <f t="shared" si="2"/>
        <v>14.246729739085898</v>
      </c>
      <c r="I39" s="7">
        <f t="shared" si="3"/>
        <v>0.86326445023576159</v>
      </c>
      <c r="J39">
        <v>15.26843148</v>
      </c>
      <c r="K39" s="3" t="s">
        <v>23</v>
      </c>
      <c r="L39">
        <f t="shared" si="13"/>
        <v>5.9773064358397114</v>
      </c>
      <c r="M39">
        <v>342.47443163000003</v>
      </c>
      <c r="N39">
        <f t="shared" si="4"/>
        <v>0.58454426271086868</v>
      </c>
      <c r="O39">
        <v>33.491919191919202</v>
      </c>
      <c r="P39" s="8">
        <f t="shared" si="5"/>
        <v>-1.3459578094634459</v>
      </c>
      <c r="Q39">
        <f t="shared" si="6"/>
        <v>-77.117701884928863</v>
      </c>
      <c r="R39" s="9">
        <f t="shared" si="7"/>
        <v>2.8952345715763372</v>
      </c>
      <c r="S39">
        <f t="shared" si="8"/>
        <v>165.88472165169119</v>
      </c>
      <c r="U39">
        <f t="shared" si="9"/>
        <v>482.80924882318186</v>
      </c>
      <c r="V39">
        <f t="shared" si="10"/>
        <v>-247.66322072919738</v>
      </c>
      <c r="W39">
        <f t="shared" si="11"/>
        <v>528.63032621728405</v>
      </c>
      <c r="X39">
        <f t="shared" si="12"/>
        <v>8.0771629358918382</v>
      </c>
    </row>
    <row r="40" spans="1:24" x14ac:dyDescent="0.25">
      <c r="A40" s="1">
        <v>37</v>
      </c>
      <c r="B40">
        <v>19.92485885</v>
      </c>
      <c r="C40" s="3" t="s">
        <v>22</v>
      </c>
      <c r="D40">
        <v>3.82426464</v>
      </c>
      <c r="E40" s="5">
        <f t="shared" si="0"/>
        <v>15.778402555561993</v>
      </c>
      <c r="F40" s="5">
        <f t="shared" si="1"/>
        <v>8.0606576481174237</v>
      </c>
      <c r="G40">
        <v>4.5</v>
      </c>
      <c r="H40" s="7">
        <f t="shared" si="2"/>
        <v>14.294037082375722</v>
      </c>
      <c r="I40" s="7">
        <f t="shared" si="3"/>
        <v>0.85271277943693136</v>
      </c>
      <c r="J40">
        <v>15.26843148</v>
      </c>
      <c r="K40" s="3" t="s">
        <v>23</v>
      </c>
      <c r="L40">
        <f t="shared" si="13"/>
        <v>5.9773064358397114</v>
      </c>
      <c r="M40">
        <v>342.47443163000003</v>
      </c>
      <c r="N40">
        <f t="shared" si="4"/>
        <v>0.56905666929797016</v>
      </c>
      <c r="O40">
        <v>32.604545454545502</v>
      </c>
      <c r="P40" s="8">
        <f t="shared" si="5"/>
        <v>-1.3567289304303045</v>
      </c>
      <c r="Q40">
        <f t="shared" si="6"/>
        <v>-77.734841656954742</v>
      </c>
      <c r="R40" s="9">
        <f t="shared" si="7"/>
        <v>2.8992978527084943</v>
      </c>
      <c r="S40">
        <f t="shared" si="8"/>
        <v>166.11753051153892</v>
      </c>
      <c r="U40">
        <f t="shared" si="9"/>
        <v>481.82291671942522</v>
      </c>
      <c r="V40">
        <f t="shared" si="10"/>
        <v>-246.14719797474098</v>
      </c>
      <c r="W40">
        <f t="shared" si="11"/>
        <v>526.80718894612187</v>
      </c>
      <c r="X40">
        <f t="shared" si="12"/>
        <v>8.2139853766351472</v>
      </c>
    </row>
    <row r="41" spans="1:24" x14ac:dyDescent="0.25">
      <c r="A41" s="1">
        <v>38</v>
      </c>
      <c r="B41">
        <v>19.92485885</v>
      </c>
      <c r="C41" s="3" t="s">
        <v>22</v>
      </c>
      <c r="D41">
        <v>3.82426464</v>
      </c>
      <c r="E41" s="5">
        <f t="shared" si="0"/>
        <v>15.746875570997309</v>
      </c>
      <c r="F41" s="5">
        <f t="shared" si="1"/>
        <v>8.0105177159578194</v>
      </c>
      <c r="G41">
        <v>4.5</v>
      </c>
      <c r="H41" s="7">
        <f t="shared" si="2"/>
        <v>14.340247934848556</v>
      </c>
      <c r="I41" s="7">
        <f t="shared" si="3"/>
        <v>0.84292033428567503</v>
      </c>
      <c r="J41">
        <v>15.26843148</v>
      </c>
      <c r="K41" s="3" t="s">
        <v>23</v>
      </c>
      <c r="L41">
        <f t="shared" si="13"/>
        <v>5.9773064358397114</v>
      </c>
      <c r="M41">
        <v>342.47443163000003</v>
      </c>
      <c r="N41">
        <f t="shared" si="4"/>
        <v>0.55356907588506987</v>
      </c>
      <c r="O41">
        <v>31.717171717171698</v>
      </c>
      <c r="P41" s="8">
        <f t="shared" si="5"/>
        <v>-1.3672260913815211</v>
      </c>
      <c r="Q41">
        <f t="shared" si="6"/>
        <v>-78.336284676328972</v>
      </c>
      <c r="R41" s="9">
        <f t="shared" si="7"/>
        <v>2.9033391998739746</v>
      </c>
      <c r="S41">
        <f t="shared" si="8"/>
        <v>166.3490826476681</v>
      </c>
      <c r="U41">
        <f t="shared" si="9"/>
        <v>480.86018151223146</v>
      </c>
      <c r="V41">
        <f t="shared" si="10"/>
        <v>-244.61608173755948</v>
      </c>
      <c r="W41">
        <f t="shared" si="11"/>
        <v>525.00748434641173</v>
      </c>
      <c r="X41">
        <f t="shared" si="12"/>
        <v>8.3546753320685134</v>
      </c>
    </row>
    <row r="42" spans="1:24" x14ac:dyDescent="0.25">
      <c r="A42" s="1">
        <v>39</v>
      </c>
      <c r="B42">
        <v>19.92485885</v>
      </c>
      <c r="C42" s="3" t="s">
        <v>22</v>
      </c>
      <c r="D42">
        <v>3.82426464</v>
      </c>
      <c r="E42" s="5">
        <f t="shared" si="0"/>
        <v>15.716128883314727</v>
      </c>
      <c r="F42" s="5">
        <f t="shared" si="1"/>
        <v>7.9598955395006534</v>
      </c>
      <c r="G42">
        <v>4.5</v>
      </c>
      <c r="H42" s="7">
        <f t="shared" si="2"/>
        <v>14.385365605770106</v>
      </c>
      <c r="I42" s="7">
        <f t="shared" si="3"/>
        <v>0.83384699491574388</v>
      </c>
      <c r="J42">
        <v>15.26843148</v>
      </c>
      <c r="K42" s="3" t="s">
        <v>23</v>
      </c>
      <c r="L42">
        <f t="shared" si="13"/>
        <v>5.9773064358397114</v>
      </c>
      <c r="M42">
        <v>342.47443163000003</v>
      </c>
      <c r="N42">
        <f t="shared" si="4"/>
        <v>0.53808148247217125</v>
      </c>
      <c r="O42">
        <v>30.829797979797998</v>
      </c>
      <c r="P42" s="8">
        <f t="shared" si="5"/>
        <v>-1.3774530182610445</v>
      </c>
      <c r="Q42">
        <f t="shared" si="6"/>
        <v>-78.922244423914563</v>
      </c>
      <c r="R42" s="9">
        <f t="shared" si="7"/>
        <v>2.907360635655714</v>
      </c>
      <c r="S42">
        <f t="shared" si="8"/>
        <v>166.57949394554464</v>
      </c>
      <c r="U42">
        <f t="shared" si="9"/>
        <v>479.92127412399458</v>
      </c>
      <c r="V42">
        <f t="shared" si="10"/>
        <v>-243.07023927235005</v>
      </c>
      <c r="W42">
        <f t="shared" si="11"/>
        <v>523.23164409665833</v>
      </c>
      <c r="X42">
        <f t="shared" si="12"/>
        <v>8.4994679155419739</v>
      </c>
    </row>
    <row r="43" spans="1:24" x14ac:dyDescent="0.25">
      <c r="A43" s="1">
        <v>40</v>
      </c>
      <c r="B43">
        <v>19.92485885</v>
      </c>
      <c r="C43" s="3" t="s">
        <v>22</v>
      </c>
      <c r="D43">
        <v>3.82426464</v>
      </c>
      <c r="E43" s="5">
        <f t="shared" si="0"/>
        <v>15.686169867437968</v>
      </c>
      <c r="F43" s="5">
        <f t="shared" si="1"/>
        <v>7.9088032610193855</v>
      </c>
      <c r="G43">
        <v>4.5</v>
      </c>
      <c r="H43" s="7">
        <f t="shared" si="2"/>
        <v>14.429392620184744</v>
      </c>
      <c r="I43" s="7">
        <f t="shared" si="3"/>
        <v>0.82545442692780746</v>
      </c>
      <c r="J43">
        <v>15.26843148</v>
      </c>
      <c r="K43" s="3" t="s">
        <v>23</v>
      </c>
      <c r="L43">
        <f t="shared" si="13"/>
        <v>5.9773064358397114</v>
      </c>
      <c r="M43">
        <v>342.47443163000003</v>
      </c>
      <c r="N43">
        <f t="shared" si="4"/>
        <v>0.52259388905927107</v>
      </c>
      <c r="O43">
        <v>29.942424242424199</v>
      </c>
      <c r="P43" s="8">
        <f t="shared" si="5"/>
        <v>-1.3874130118210024</v>
      </c>
      <c r="Q43">
        <f t="shared" si="6"/>
        <v>-79.492910018877623</v>
      </c>
      <c r="R43" s="9">
        <f t="shared" si="7"/>
        <v>2.9113640446775046</v>
      </c>
      <c r="S43">
        <f t="shared" si="8"/>
        <v>166.80887238615787</v>
      </c>
      <c r="U43">
        <f t="shared" si="9"/>
        <v>479.0064197617495</v>
      </c>
      <c r="V43">
        <f t="shared" si="10"/>
        <v>-241.51004136605343</v>
      </c>
      <c r="W43">
        <f t="shared" si="11"/>
        <v>521.48009415124454</v>
      </c>
      <c r="X43">
        <f t="shared" si="12"/>
        <v>8.6486123213443058</v>
      </c>
    </row>
    <row r="44" spans="1:24" x14ac:dyDescent="0.25">
      <c r="A44" s="1">
        <v>41</v>
      </c>
      <c r="B44">
        <v>19.92485885</v>
      </c>
      <c r="C44" s="3" t="s">
        <v>22</v>
      </c>
      <c r="D44">
        <v>3.82426464</v>
      </c>
      <c r="E44" s="5">
        <f t="shared" si="0"/>
        <v>15.657005709359208</v>
      </c>
      <c r="F44" s="5">
        <f t="shared" si="1"/>
        <v>7.8572531355465243</v>
      </c>
      <c r="G44">
        <v>4.5</v>
      </c>
      <c r="H44" s="7">
        <f t="shared" si="2"/>
        <v>14.472330802338126</v>
      </c>
      <c r="I44" s="7">
        <f t="shared" si="3"/>
        <v>0.81770594172634592</v>
      </c>
      <c r="J44">
        <v>15.26843148</v>
      </c>
      <c r="K44" s="3" t="s">
        <v>23</v>
      </c>
      <c r="L44">
        <f t="shared" si="13"/>
        <v>5.9773064358397114</v>
      </c>
      <c r="M44">
        <v>342.47443163000003</v>
      </c>
      <c r="N44">
        <f t="shared" si="4"/>
        <v>0.50710629564637244</v>
      </c>
      <c r="O44">
        <v>29.055050505050499</v>
      </c>
      <c r="P44" s="8">
        <f t="shared" si="5"/>
        <v>-1.3971089863555615</v>
      </c>
      <c r="Q44">
        <f t="shared" si="6"/>
        <v>-80.048448437974187</v>
      </c>
      <c r="R44" s="9">
        <f t="shared" si="7"/>
        <v>2.9153511842605653</v>
      </c>
      <c r="S44">
        <f t="shared" si="8"/>
        <v>167.0373186565968</v>
      </c>
      <c r="U44">
        <f t="shared" si="9"/>
        <v>478.11583786315464</v>
      </c>
      <c r="V44">
        <f t="shared" si="10"/>
        <v>-239.93586224891786</v>
      </c>
      <c r="W44">
        <f t="shared" si="11"/>
        <v>519.75325463826334</v>
      </c>
      <c r="X44">
        <f t="shared" si="12"/>
        <v>8.8023732005477946</v>
      </c>
    </row>
    <row r="45" spans="1:24" x14ac:dyDescent="0.25">
      <c r="A45" s="1">
        <v>42</v>
      </c>
      <c r="B45">
        <v>19.92485885</v>
      </c>
      <c r="C45" s="3" t="s">
        <v>22</v>
      </c>
      <c r="D45">
        <v>3.82426464</v>
      </c>
      <c r="E45" s="5">
        <f t="shared" si="0"/>
        <v>15.628643404415422</v>
      </c>
      <c r="F45" s="5">
        <f t="shared" si="1"/>
        <v>7.8052575279340894</v>
      </c>
      <c r="G45">
        <v>4.5</v>
      </c>
      <c r="H45" s="7">
        <f t="shared" si="2"/>
        <v>14.514181350020948</v>
      </c>
      <c r="I45" s="7">
        <f t="shared" si="3"/>
        <v>0.810566374598781</v>
      </c>
      <c r="J45">
        <v>15.26843148</v>
      </c>
      <c r="K45" s="3" t="s">
        <v>23</v>
      </c>
      <c r="L45">
        <f t="shared" si="13"/>
        <v>5.9773064358397114</v>
      </c>
      <c r="M45">
        <v>342.47443163000003</v>
      </c>
      <c r="N45">
        <f t="shared" si="4"/>
        <v>0.49161870223347398</v>
      </c>
      <c r="O45">
        <v>28.167676767676799</v>
      </c>
      <c r="P45" s="8">
        <f t="shared" si="5"/>
        <v>-1.4065435043542329</v>
      </c>
      <c r="Q45">
        <f t="shared" si="6"/>
        <v>-80.58900650103827</v>
      </c>
      <c r="R45" s="9">
        <f t="shared" si="7"/>
        <v>2.9193236937753881</v>
      </c>
      <c r="S45">
        <f t="shared" si="8"/>
        <v>167.2649266858717</v>
      </c>
      <c r="U45">
        <f t="shared" si="9"/>
        <v>477.24974204385649</v>
      </c>
      <c r="V45">
        <f t="shared" si="10"/>
        <v>-238.34807950473498</v>
      </c>
      <c r="W45">
        <f t="shared" si="11"/>
        <v>518.05153975874418</v>
      </c>
      <c r="X45">
        <f t="shared" si="12"/>
        <v>8.9610321605852921</v>
      </c>
    </row>
    <row r="46" spans="1:24" x14ac:dyDescent="0.25">
      <c r="A46" s="1">
        <v>43</v>
      </c>
      <c r="B46">
        <v>19.92485885</v>
      </c>
      <c r="C46" s="3" t="s">
        <v>22</v>
      </c>
      <c r="D46">
        <v>3.82426464</v>
      </c>
      <c r="E46" s="5">
        <f t="shared" si="0"/>
        <v>15.601089755610491</v>
      </c>
      <c r="F46" s="5">
        <f t="shared" si="1"/>
        <v>7.7528289098877794</v>
      </c>
      <c r="G46">
        <v>4.5</v>
      </c>
      <c r="H46" s="7">
        <f t="shared" si="2"/>
        <v>14.55494490107837</v>
      </c>
      <c r="I46" s="7">
        <f t="shared" si="3"/>
        <v>0.80400197824346264</v>
      </c>
      <c r="J46">
        <v>15.26843148</v>
      </c>
      <c r="K46" s="3" t="s">
        <v>23</v>
      </c>
      <c r="L46">
        <f t="shared" si="13"/>
        <v>5.9773064358397114</v>
      </c>
      <c r="M46">
        <v>342.47443163000003</v>
      </c>
      <c r="N46">
        <f t="shared" si="4"/>
        <v>0.4761311088205738</v>
      </c>
      <c r="O46">
        <v>27.280303030302999</v>
      </c>
      <c r="P46" s="8">
        <f t="shared" si="5"/>
        <v>-1.4157188076368192</v>
      </c>
      <c r="Q46">
        <f t="shared" si="6"/>
        <v>-81.114712654883007</v>
      </c>
      <c r="R46" s="9">
        <f t="shared" si="7"/>
        <v>2.9232831028587265</v>
      </c>
      <c r="S46">
        <f t="shared" si="8"/>
        <v>167.49178411571273</v>
      </c>
      <c r="U46">
        <f t="shared" si="9"/>
        <v>476.40834004625236</v>
      </c>
      <c r="V46">
        <f t="shared" si="10"/>
        <v>-236.74707398027266</v>
      </c>
      <c r="W46">
        <f t="shared" si="11"/>
        <v>516.37535768730288</v>
      </c>
      <c r="X46">
        <f t="shared" si="12"/>
        <v>9.1248894063441099</v>
      </c>
    </row>
    <row r="47" spans="1:24" x14ac:dyDescent="0.25">
      <c r="A47" s="1">
        <v>44</v>
      </c>
      <c r="B47">
        <v>19.92485885</v>
      </c>
      <c r="C47" s="3" t="s">
        <v>22</v>
      </c>
      <c r="D47">
        <v>3.82426464</v>
      </c>
      <c r="E47" s="5">
        <f t="shared" si="0"/>
        <v>15.574351371983429</v>
      </c>
      <c r="F47" s="5">
        <f t="shared" si="1"/>
        <v>7.6999798569755216</v>
      </c>
      <c r="G47">
        <v>4.5</v>
      </c>
      <c r="H47" s="7">
        <f t="shared" si="2"/>
        <v>14.594621593140804</v>
      </c>
      <c r="I47" s="7">
        <f t="shared" si="3"/>
        <v>0.79798032980280897</v>
      </c>
      <c r="J47">
        <v>15.26843148</v>
      </c>
      <c r="K47" s="3" t="s">
        <v>23</v>
      </c>
      <c r="L47">
        <f t="shared" si="13"/>
        <v>5.9773064358397114</v>
      </c>
      <c r="M47">
        <v>342.47443163000003</v>
      </c>
      <c r="N47">
        <f t="shared" si="4"/>
        <v>0.46064351540767523</v>
      </c>
      <c r="O47">
        <v>26.392929292929299</v>
      </c>
      <c r="P47" s="8">
        <f t="shared" si="5"/>
        <v>-1.4246368454456368</v>
      </c>
      <c r="Q47">
        <f t="shared" si="6"/>
        <v>-81.625678582866342</v>
      </c>
      <c r="R47" s="9">
        <f t="shared" si="7"/>
        <v>2.9272308386395998</v>
      </c>
      <c r="S47">
        <f t="shared" si="8"/>
        <v>167.71797271458956</v>
      </c>
      <c r="U47">
        <f t="shared" si="9"/>
        <v>475.59183368966086</v>
      </c>
      <c r="V47">
        <f t="shared" si="10"/>
        <v>-235.13322969392524</v>
      </c>
      <c r="W47">
        <f t="shared" si="11"/>
        <v>514.72511047423711</v>
      </c>
      <c r="X47">
        <f t="shared" si="12"/>
        <v>9.294265542713287</v>
      </c>
    </row>
    <row r="48" spans="1:24" x14ac:dyDescent="0.25">
      <c r="A48" s="1">
        <v>45</v>
      </c>
      <c r="B48">
        <v>19.92485885</v>
      </c>
      <c r="C48" s="3" t="s">
        <v>22</v>
      </c>
      <c r="D48">
        <v>3.82426464</v>
      </c>
      <c r="E48" s="5">
        <f t="shared" si="0"/>
        <v>15.54843466702312</v>
      </c>
      <c r="F48" s="5">
        <f t="shared" si="1"/>
        <v>7.6467230456110498</v>
      </c>
      <c r="G48">
        <v>4.5</v>
      </c>
      <c r="H48" s="7">
        <f t="shared" si="2"/>
        <v>14.633211117476002</v>
      </c>
      <c r="I48" s="7">
        <f t="shared" si="3"/>
        <v>0.79247024974652636</v>
      </c>
      <c r="J48">
        <v>15.26843148</v>
      </c>
      <c r="K48" s="3" t="s">
        <v>23</v>
      </c>
      <c r="L48">
        <f t="shared" si="13"/>
        <v>5.9773064358397114</v>
      </c>
      <c r="M48">
        <v>342.47443163000003</v>
      </c>
      <c r="N48">
        <f t="shared" si="4"/>
        <v>0.44515592199477672</v>
      </c>
      <c r="O48">
        <v>25.505555555555599</v>
      </c>
      <c r="P48" s="8">
        <f t="shared" si="5"/>
        <v>-1.4332992998991054</v>
      </c>
      <c r="Q48">
        <f t="shared" si="6"/>
        <v>-82.122000663274406</v>
      </c>
      <c r="R48" s="9">
        <f t="shared" si="7"/>
        <v>2.9311682320967827</v>
      </c>
      <c r="S48">
        <f t="shared" si="8"/>
        <v>167.94356874196859</v>
      </c>
      <c r="U48">
        <f t="shared" si="9"/>
        <v>474.80041882191313</v>
      </c>
      <c r="V48">
        <f t="shared" si="10"/>
        <v>-233.50693374360179</v>
      </c>
      <c r="W48">
        <f t="shared" si="11"/>
        <v>513.10119394908941</v>
      </c>
      <c r="X48">
        <f t="shared" si="12"/>
        <v>9.4695035610968912</v>
      </c>
    </row>
    <row r="49" spans="1:24" x14ac:dyDescent="0.25">
      <c r="A49" s="1">
        <v>46</v>
      </c>
      <c r="B49">
        <v>19.92485885</v>
      </c>
      <c r="C49" s="3" t="s">
        <v>22</v>
      </c>
      <c r="D49">
        <v>3.82426464</v>
      </c>
      <c r="E49" s="5">
        <f t="shared" si="0"/>
        <v>15.523345857129986</v>
      </c>
      <c r="F49" s="5">
        <f t="shared" si="1"/>
        <v>7.5930712500133488</v>
      </c>
      <c r="G49">
        <v>4.5</v>
      </c>
      <c r="H49" s="7">
        <f t="shared" si="2"/>
        <v>14.670712767732555</v>
      </c>
      <c r="I49" s="7">
        <f t="shared" si="3"/>
        <v>0.78744173118916905</v>
      </c>
      <c r="J49">
        <v>15.26843148</v>
      </c>
      <c r="K49" s="3" t="s">
        <v>23</v>
      </c>
      <c r="L49">
        <f t="shared" si="13"/>
        <v>5.9773064358397114</v>
      </c>
      <c r="M49">
        <v>342.47443163000003</v>
      </c>
      <c r="N49">
        <f t="shared" si="4"/>
        <v>0.42966832858187642</v>
      </c>
      <c r="O49">
        <v>24.6181818181818</v>
      </c>
      <c r="P49" s="8">
        <f t="shared" si="5"/>
        <v>-1.4417076091512047</v>
      </c>
      <c r="Q49">
        <f t="shared" si="6"/>
        <v>-82.603761296260487</v>
      </c>
      <c r="R49" s="9">
        <f t="shared" si="7"/>
        <v>2.9350965236524269</v>
      </c>
      <c r="S49">
        <f t="shared" si="8"/>
        <v>168.16864326880389</v>
      </c>
      <c r="U49">
        <f t="shared" si="9"/>
        <v>474.03428527237702</v>
      </c>
      <c r="V49">
        <f t="shared" si="10"/>
        <v>-231.86857621387685</v>
      </c>
      <c r="W49">
        <f t="shared" si="11"/>
        <v>511.50399762570373</v>
      </c>
      <c r="X49">
        <f t="shared" si="12"/>
        <v>9.6509710354668545</v>
      </c>
    </row>
    <row r="50" spans="1:24" x14ac:dyDescent="0.25">
      <c r="A50" s="1">
        <v>47</v>
      </c>
      <c r="B50">
        <v>19.92485885</v>
      </c>
      <c r="C50" s="3" t="s">
        <v>22</v>
      </c>
      <c r="D50">
        <v>3.82426464</v>
      </c>
      <c r="E50" s="5">
        <f t="shared" si="0"/>
        <v>15.499090960124915</v>
      </c>
      <c r="F50" s="5">
        <f t="shared" si="1"/>
        <v>7.5390373391426362</v>
      </c>
      <c r="G50">
        <v>4.5</v>
      </c>
      <c r="H50" s="7">
        <f t="shared" si="2"/>
        <v>14.707125484237098</v>
      </c>
      <c r="I50" s="7">
        <f t="shared" si="3"/>
        <v>0.78286587842549871</v>
      </c>
      <c r="J50">
        <v>15.26843148</v>
      </c>
      <c r="K50" s="3" t="s">
        <v>23</v>
      </c>
      <c r="L50">
        <f t="shared" si="13"/>
        <v>5.9773064358397114</v>
      </c>
      <c r="M50">
        <v>342.47443163000003</v>
      </c>
      <c r="N50">
        <f t="shared" si="4"/>
        <v>0.41418073516897791</v>
      </c>
      <c r="O50">
        <v>23.730808080808099</v>
      </c>
      <c r="P50" s="8">
        <f t="shared" si="5"/>
        <v>-1.4498629885515966</v>
      </c>
      <c r="Q50">
        <f t="shared" si="6"/>
        <v>-83.071030116230872</v>
      </c>
      <c r="R50" s="9">
        <f t="shared" si="7"/>
        <v>2.9390168680916768</v>
      </c>
      <c r="S50">
        <f t="shared" si="8"/>
        <v>168.39326245941049</v>
      </c>
      <c r="U50">
        <f t="shared" si="9"/>
        <v>473.29361680642427</v>
      </c>
      <c r="V50">
        <f t="shared" si="10"/>
        <v>-230.21855008242505</v>
      </c>
      <c r="W50">
        <f t="shared" si="11"/>
        <v>509.93390460879652</v>
      </c>
      <c r="X50">
        <f t="shared" si="12"/>
        <v>9.839062557160883</v>
      </c>
    </row>
    <row r="51" spans="1:24" x14ac:dyDescent="0.25">
      <c r="A51" s="1">
        <v>48</v>
      </c>
      <c r="B51">
        <v>19.92485885</v>
      </c>
      <c r="C51" s="3" t="s">
        <v>22</v>
      </c>
      <c r="D51">
        <v>3.82426464</v>
      </c>
      <c r="E51" s="5">
        <f t="shared" si="0"/>
        <v>15.475675793805818</v>
      </c>
      <c r="F51" s="5">
        <f t="shared" si="1"/>
        <v>7.4846342736135654</v>
      </c>
      <c r="G51">
        <v>4.5</v>
      </c>
      <c r="H51" s="7">
        <f t="shared" si="2"/>
        <v>14.742447894416989</v>
      </c>
      <c r="I51" s="7">
        <f t="shared" si="3"/>
        <v>0.77871485363343762</v>
      </c>
      <c r="J51">
        <v>15.26843148</v>
      </c>
      <c r="K51" s="3" t="s">
        <v>23</v>
      </c>
      <c r="L51">
        <f t="shared" si="13"/>
        <v>5.9773064358397114</v>
      </c>
      <c r="M51">
        <v>342.47443163000003</v>
      </c>
      <c r="N51">
        <f t="shared" si="4"/>
        <v>0.39869314175607762</v>
      </c>
      <c r="O51">
        <v>22.8434343434343</v>
      </c>
      <c r="P51" s="8">
        <f t="shared" si="5"/>
        <v>-1.4577664500594709</v>
      </c>
      <c r="Q51">
        <f t="shared" si="6"/>
        <v>-83.523865104176181</v>
      </c>
      <c r="R51" s="9">
        <f t="shared" si="7"/>
        <v>2.9429303388857688</v>
      </c>
      <c r="S51">
        <f t="shared" si="8"/>
        <v>168.61748781915963</v>
      </c>
      <c r="U51">
        <f t="shared" si="9"/>
        <v>472.57859108135239</v>
      </c>
      <c r="V51">
        <f t="shared" si="10"/>
        <v>-228.55725112575993</v>
      </c>
      <c r="W51">
        <f t="shared" si="11"/>
        <v>508.39129150206418</v>
      </c>
      <c r="X51">
        <f t="shared" si="12"/>
        <v>10.034202441931702</v>
      </c>
    </row>
    <row r="52" spans="1:24" x14ac:dyDescent="0.25">
      <c r="A52" s="1">
        <v>49</v>
      </c>
      <c r="B52">
        <v>19.92485885</v>
      </c>
      <c r="C52" s="3" t="s">
        <v>22</v>
      </c>
      <c r="D52">
        <v>3.82426464</v>
      </c>
      <c r="E52" s="5">
        <f t="shared" si="0"/>
        <v>15.453105974552173</v>
      </c>
      <c r="F52" s="5">
        <f t="shared" si="1"/>
        <v>7.4298751025865277</v>
      </c>
      <c r="G52">
        <v>4.5</v>
      </c>
      <c r="H52" s="7">
        <f t="shared" si="2"/>
        <v>14.776678349843849</v>
      </c>
      <c r="I52" s="7">
        <f t="shared" si="3"/>
        <v>0.77496183083390235</v>
      </c>
      <c r="J52">
        <v>15.26843148</v>
      </c>
      <c r="K52" s="3" t="s">
        <v>23</v>
      </c>
      <c r="L52">
        <f t="shared" si="13"/>
        <v>5.9773064358397114</v>
      </c>
      <c r="M52">
        <v>342.47443163000003</v>
      </c>
      <c r="N52">
        <f t="shared" si="4"/>
        <v>0.38320554834317916</v>
      </c>
      <c r="O52">
        <v>21.9560606060606</v>
      </c>
      <c r="P52" s="8">
        <f t="shared" si="5"/>
        <v>-1.4654188201288958</v>
      </c>
      <c r="Q52">
        <f t="shared" si="6"/>
        <v>-83.962313612426456</v>
      </c>
      <c r="R52" s="9">
        <f t="shared" si="7"/>
        <v>2.9468379319857014</v>
      </c>
      <c r="S52">
        <f t="shared" si="8"/>
        <v>168.84137641184026</v>
      </c>
      <c r="U52">
        <f t="shared" si="9"/>
        <v>471.88937960377183</v>
      </c>
      <c r="V52">
        <f t="shared" si="10"/>
        <v>-226.88507782430409</v>
      </c>
      <c r="W52">
        <f t="shared" si="11"/>
        <v>506.87652831785169</v>
      </c>
      <c r="X52">
        <f t="shared" si="12"/>
        <v>10.236847747848124</v>
      </c>
    </row>
    <row r="53" spans="1:24" x14ac:dyDescent="0.25">
      <c r="A53" s="1">
        <v>50</v>
      </c>
      <c r="B53">
        <v>19.92485885</v>
      </c>
      <c r="C53" s="3" t="s">
        <v>22</v>
      </c>
      <c r="D53">
        <v>3.82426464</v>
      </c>
      <c r="E53" s="5">
        <f t="shared" si="0"/>
        <v>15.431386915977864</v>
      </c>
      <c r="F53" s="5">
        <f t="shared" si="1"/>
        <v>7.3747729606376309</v>
      </c>
      <c r="G53">
        <v>4.5</v>
      </c>
      <c r="H53" s="7">
        <f t="shared" si="2"/>
        <v>14.809814960329359</v>
      </c>
      <c r="I53" s="7">
        <f t="shared" si="3"/>
        <v>0.77158095631391888</v>
      </c>
      <c r="J53">
        <v>15.26843148</v>
      </c>
      <c r="K53" s="3" t="s">
        <v>23</v>
      </c>
      <c r="L53">
        <f t="shared" si="13"/>
        <v>5.9773064358397114</v>
      </c>
      <c r="M53">
        <v>342.47443163000003</v>
      </c>
      <c r="N53">
        <f t="shared" si="4"/>
        <v>0.36771795493028059</v>
      </c>
      <c r="O53">
        <v>21.0686868686869</v>
      </c>
      <c r="P53" s="8">
        <f t="shared" si="5"/>
        <v>-1.4728207562536968</v>
      </c>
      <c r="Q53">
        <f t="shared" si="6"/>
        <v>-84.386413312602983</v>
      </c>
      <c r="R53" s="9">
        <f t="shared" si="7"/>
        <v>2.9507405691448678</v>
      </c>
      <c r="S53">
        <f t="shared" si="8"/>
        <v>169.06498105003138</v>
      </c>
      <c r="U53">
        <f t="shared" si="9"/>
        <v>471.22614768846802</v>
      </c>
      <c r="V53">
        <f t="shared" si="10"/>
        <v>-225.20243126680813</v>
      </c>
      <c r="W53">
        <f t="shared" si="11"/>
        <v>505.3899783884001</v>
      </c>
      <c r="X53">
        <f t="shared" si="12"/>
        <v>10.447491648692244</v>
      </c>
    </row>
    <row r="54" spans="1:24" x14ac:dyDescent="0.25">
      <c r="A54" s="1">
        <v>51</v>
      </c>
      <c r="B54">
        <v>19.92485885</v>
      </c>
      <c r="C54" s="3" t="s">
        <v>22</v>
      </c>
      <c r="D54">
        <v>3.82426464</v>
      </c>
      <c r="E54" s="5">
        <f t="shared" si="0"/>
        <v>15.410523827632685</v>
      </c>
      <c r="F54" s="5">
        <f t="shared" si="1"/>
        <v>7.3193410646082455</v>
      </c>
      <c r="G54">
        <v>4.5</v>
      </c>
      <c r="H54" s="7">
        <f t="shared" si="2"/>
        <v>14.841855625449684</v>
      </c>
      <c r="I54" s="7">
        <f t="shared" si="3"/>
        <v>0.76854731481822647</v>
      </c>
      <c r="J54">
        <v>15.26843148</v>
      </c>
      <c r="K54" s="3" t="s">
        <v>23</v>
      </c>
      <c r="L54">
        <f t="shared" si="13"/>
        <v>5.9773064358397114</v>
      </c>
      <c r="M54">
        <v>342.47443163000003</v>
      </c>
      <c r="N54">
        <f t="shared" si="4"/>
        <v>0.3522303615173803</v>
      </c>
      <c r="O54">
        <v>20.1813131313131</v>
      </c>
      <c r="P54" s="8">
        <f t="shared" si="5"/>
        <v>-1.4799727623344228</v>
      </c>
      <c r="Q54">
        <f t="shared" si="6"/>
        <v>-84.796193076080471</v>
      </c>
      <c r="R54" s="9">
        <f t="shared" si="7"/>
        <v>2.954639100821645</v>
      </c>
      <c r="S54">
        <f t="shared" si="8"/>
        <v>169.28835046140878</v>
      </c>
      <c r="U54">
        <f t="shared" si="9"/>
        <v>470.58905441874884</v>
      </c>
      <c r="V54">
        <f t="shared" si="10"/>
        <v>-223.50971505414583</v>
      </c>
      <c r="W54">
        <f t="shared" si="11"/>
        <v>503.9319982786979</v>
      </c>
      <c r="X54">
        <f t="shared" si="12"/>
        <v>10.666667214674947</v>
      </c>
    </row>
    <row r="55" spans="1:24" x14ac:dyDescent="0.25">
      <c r="A55" s="1">
        <v>52</v>
      </c>
      <c r="B55">
        <v>19.92485885</v>
      </c>
      <c r="C55" s="3" t="s">
        <v>22</v>
      </c>
      <c r="D55">
        <v>3.82426464</v>
      </c>
      <c r="E55" s="5">
        <f t="shared" si="0"/>
        <v>15.390521713752761</v>
      </c>
      <c r="F55" s="5">
        <f t="shared" si="1"/>
        <v>7.2635927104348248</v>
      </c>
      <c r="G55">
        <v>4.5</v>
      </c>
      <c r="H55" s="7">
        <f t="shared" si="2"/>
        <v>14.87279806382857</v>
      </c>
      <c r="I55" s="7">
        <f t="shared" si="3"/>
        <v>0.76583690089794754</v>
      </c>
      <c r="J55">
        <v>15.26843148</v>
      </c>
      <c r="K55" s="3" t="s">
        <v>23</v>
      </c>
      <c r="L55">
        <f t="shared" si="13"/>
        <v>5.9773064358397114</v>
      </c>
      <c r="M55">
        <v>342.47443163000003</v>
      </c>
      <c r="N55">
        <f t="shared" si="4"/>
        <v>0.33674276810448184</v>
      </c>
      <c r="O55">
        <v>19.2939393939394</v>
      </c>
      <c r="P55" s="8">
        <f t="shared" si="5"/>
        <v>-1.4868752030082784</v>
      </c>
      <c r="Q55">
        <f t="shared" si="6"/>
        <v>-85.191673795031832</v>
      </c>
      <c r="R55" s="9">
        <f t="shared" si="7"/>
        <v>2.958534308706724</v>
      </c>
      <c r="S55">
        <f t="shared" si="8"/>
        <v>169.5115294335499</v>
      </c>
      <c r="U55">
        <f t="shared" si="9"/>
        <v>469.97825260828733</v>
      </c>
      <c r="V55">
        <f t="shared" si="10"/>
        <v>-221.80733520250652</v>
      </c>
      <c r="W55">
        <f t="shared" si="11"/>
        <v>502.5029377009555</v>
      </c>
      <c r="X55">
        <f t="shared" si="12"/>
        <v>10.89495166084229</v>
      </c>
    </row>
    <row r="56" spans="1:24" x14ac:dyDescent="0.25">
      <c r="A56" s="1">
        <v>53</v>
      </c>
      <c r="B56">
        <v>19.92485885</v>
      </c>
      <c r="C56" s="3" t="s">
        <v>22</v>
      </c>
      <c r="D56">
        <v>3.82426464</v>
      </c>
      <c r="E56" s="5">
        <f t="shared" si="0"/>
        <v>15.371385372060232</v>
      </c>
      <c r="F56" s="5">
        <f t="shared" si="1"/>
        <v>7.2075412699596919</v>
      </c>
      <c r="G56">
        <v>4.5</v>
      </c>
      <c r="H56" s="7">
        <f t="shared" si="2"/>
        <v>14.902639840469243</v>
      </c>
      <c r="I56" s="7">
        <f t="shared" si="3"/>
        <v>0.76342659487546438</v>
      </c>
      <c r="J56">
        <v>15.26843148</v>
      </c>
      <c r="K56" s="3" t="s">
        <v>23</v>
      </c>
      <c r="L56">
        <f t="shared" si="13"/>
        <v>5.9773064358397114</v>
      </c>
      <c r="M56">
        <v>342.47443163000003</v>
      </c>
      <c r="N56">
        <f t="shared" si="4"/>
        <v>0.32125517469158332</v>
      </c>
      <c r="O56">
        <v>18.4065656565657</v>
      </c>
      <c r="P56" s="8">
        <f t="shared" si="5"/>
        <v>-1.4935283170642644</v>
      </c>
      <c r="Q56">
        <f t="shared" si="6"/>
        <v>-85.572869151058995</v>
      </c>
      <c r="R56" s="9">
        <f t="shared" si="7"/>
        <v>2.9624269079146832</v>
      </c>
      <c r="S56">
        <f t="shared" si="8"/>
        <v>169.73455893950191</v>
      </c>
      <c r="U56">
        <f t="shared" si="9"/>
        <v>469.39388876446679</v>
      </c>
      <c r="V56">
        <f t="shared" si="10"/>
        <v>-220.09570004600681</v>
      </c>
      <c r="W56">
        <f t="shared" si="11"/>
        <v>501.10313943072202</v>
      </c>
      <c r="X56">
        <f t="shared" si="12"/>
        <v>11.132971133753282</v>
      </c>
    </row>
    <row r="57" spans="1:24" x14ac:dyDescent="0.25">
      <c r="A57" s="1">
        <v>54</v>
      </c>
      <c r="B57">
        <v>19.92485885</v>
      </c>
      <c r="C57" s="3" t="s">
        <v>22</v>
      </c>
      <c r="D57">
        <v>3.82426464</v>
      </c>
      <c r="E57" s="5">
        <f t="shared" si="0"/>
        <v>15.353119392612463</v>
      </c>
      <c r="F57" s="5">
        <f t="shared" si="1"/>
        <v>7.1512001877236795</v>
      </c>
      <c r="G57">
        <v>4.5</v>
      </c>
      <c r="H57" s="7">
        <f t="shared" si="2"/>
        <v>14.931378392390794</v>
      </c>
      <c r="I57" s="7">
        <f t="shared" si="3"/>
        <v>0.76129414294448061</v>
      </c>
      <c r="J57">
        <v>15.26843148</v>
      </c>
      <c r="K57" s="3" t="s">
        <v>23</v>
      </c>
      <c r="L57">
        <f t="shared" si="13"/>
        <v>5.9773064358397114</v>
      </c>
      <c r="M57">
        <v>342.47443163000003</v>
      </c>
      <c r="N57">
        <f t="shared" si="4"/>
        <v>0.30576758127868303</v>
      </c>
      <c r="O57">
        <v>17.519191919191901</v>
      </c>
      <c r="P57" s="8">
        <f t="shared" si="5"/>
        <v>-1.4999322300496434</v>
      </c>
      <c r="Q57">
        <f t="shared" si="6"/>
        <v>-85.939786337490233</v>
      </c>
      <c r="R57" s="9">
        <f t="shared" si="7"/>
        <v>2.9663175488748146</v>
      </c>
      <c r="S57">
        <f t="shared" si="8"/>
        <v>169.95747624611818</v>
      </c>
      <c r="U57">
        <f t="shared" si="9"/>
        <v>468.83610305324009</v>
      </c>
      <c r="V57">
        <f t="shared" si="10"/>
        <v>-218.37522013874761</v>
      </c>
      <c r="W57">
        <f t="shared" si="11"/>
        <v>499.73293922466746</v>
      </c>
      <c r="X57">
        <f t="shared" si="12"/>
        <v>11.381406119236592</v>
      </c>
    </row>
    <row r="58" spans="1:24" x14ac:dyDescent="0.25">
      <c r="A58" s="1">
        <v>55</v>
      </c>
      <c r="B58">
        <v>19.92485885</v>
      </c>
      <c r="C58" s="3" t="s">
        <v>22</v>
      </c>
      <c r="D58">
        <v>3.82426464</v>
      </c>
      <c r="E58" s="5">
        <f t="shared" si="0"/>
        <v>15.335728156701082</v>
      </c>
      <c r="F58" s="5">
        <f t="shared" si="1"/>
        <v>7.0945829777413314</v>
      </c>
      <c r="G58">
        <v>4.5</v>
      </c>
      <c r="H58" s="7">
        <f t="shared" si="2"/>
        <v>14.959011052795224</v>
      </c>
      <c r="I58" s="7">
        <f t="shared" si="3"/>
        <v>0.75941814097497407</v>
      </c>
      <c r="J58">
        <v>15.26843148</v>
      </c>
      <c r="K58" s="3" t="s">
        <v>23</v>
      </c>
      <c r="L58">
        <f t="shared" si="13"/>
        <v>5.9773064358397114</v>
      </c>
      <c r="M58">
        <v>342.47443163000003</v>
      </c>
      <c r="N58">
        <f t="shared" si="4"/>
        <v>0.29027998786578452</v>
      </c>
      <c r="O58">
        <v>16.6318181818182</v>
      </c>
      <c r="P58" s="8">
        <f t="shared" si="5"/>
        <v>-1.5060869661599483</v>
      </c>
      <c r="Q58">
        <f t="shared" si="6"/>
        <v>-86.292426740627491</v>
      </c>
      <c r="R58" s="9">
        <f t="shared" si="7"/>
        <v>2.9702068189524007</v>
      </c>
      <c r="S58">
        <f t="shared" si="8"/>
        <v>170.18031500695039</v>
      </c>
      <c r="U58">
        <f t="shared" si="9"/>
        <v>468.30502926550923</v>
      </c>
      <c r="V58">
        <f t="shared" si="10"/>
        <v>-216.6463081563391</v>
      </c>
      <c r="W58">
        <f t="shared" si="11"/>
        <v>498.39266574004824</v>
      </c>
      <c r="X58">
        <f t="shared" si="12"/>
        <v>11.640997568725657</v>
      </c>
    </row>
    <row r="59" spans="1:24" x14ac:dyDescent="0.25">
      <c r="A59" s="1">
        <v>56</v>
      </c>
      <c r="B59">
        <v>19.92485885</v>
      </c>
      <c r="C59" s="3" t="s">
        <v>22</v>
      </c>
      <c r="D59">
        <v>3.82426464</v>
      </c>
      <c r="E59" s="5">
        <f t="shared" si="0"/>
        <v>15.319215835801065</v>
      </c>
      <c r="F59" s="5">
        <f t="shared" si="1"/>
        <v>7.0377032202593739</v>
      </c>
      <c r="G59">
        <v>4.5</v>
      </c>
      <c r="H59" s="7">
        <f t="shared" si="2"/>
        <v>14.985535073965474</v>
      </c>
      <c r="I59" s="7">
        <f t="shared" si="3"/>
        <v>0.75777802163589048</v>
      </c>
      <c r="J59">
        <v>15.26843148</v>
      </c>
      <c r="K59" s="3" t="s">
        <v>23</v>
      </c>
      <c r="L59">
        <f t="shared" si="13"/>
        <v>5.9773064358397114</v>
      </c>
      <c r="M59">
        <v>342.47443163000003</v>
      </c>
      <c r="N59">
        <f t="shared" si="4"/>
        <v>0.27479239445288423</v>
      </c>
      <c r="O59">
        <v>15.744444444444399</v>
      </c>
      <c r="P59" s="8">
        <f t="shared" si="5"/>
        <v>-1.5119924594925969</v>
      </c>
      <c r="Q59">
        <f t="shared" si="6"/>
        <v>-86.630786584530895</v>
      </c>
      <c r="R59" s="9">
        <f t="shared" si="7"/>
        <v>2.974095243828399</v>
      </c>
      <c r="S59">
        <f t="shared" si="8"/>
        <v>170.40310534129873</v>
      </c>
      <c r="U59">
        <f t="shared" si="9"/>
        <v>467.80079478503387</v>
      </c>
      <c r="V59">
        <f t="shared" si="10"/>
        <v>-214.90937879691455</v>
      </c>
      <c r="W59">
        <f t="shared" si="11"/>
        <v>497.08264045587418</v>
      </c>
      <c r="X59">
        <f t="shared" si="12"/>
        <v>11.912553859390693</v>
      </c>
    </row>
    <row r="60" spans="1:24" x14ac:dyDescent="0.25">
      <c r="A60" s="1">
        <v>57</v>
      </c>
      <c r="B60">
        <v>19.92485885</v>
      </c>
      <c r="C60" s="3" t="s">
        <v>22</v>
      </c>
      <c r="D60">
        <v>3.82426464</v>
      </c>
      <c r="E60" s="5">
        <f t="shared" si="0"/>
        <v>15.303586390570175</v>
      </c>
      <c r="F60" s="5">
        <f t="shared" si="1"/>
        <v>6.980574558499403</v>
      </c>
      <c r="G60">
        <v>4.5</v>
      </c>
      <c r="H60" s="7">
        <f t="shared" si="2"/>
        <v>15.010947649072166</v>
      </c>
      <c r="I60" s="7">
        <f t="shared" si="3"/>
        <v>0.75635404448504939</v>
      </c>
      <c r="J60">
        <v>15.26843148</v>
      </c>
      <c r="K60" s="3" t="s">
        <v>23</v>
      </c>
      <c r="L60">
        <f t="shared" si="13"/>
        <v>5.9773064358397114</v>
      </c>
      <c r="M60">
        <v>342.47443163000003</v>
      </c>
      <c r="N60">
        <f t="shared" si="4"/>
        <v>0.25930480103998571</v>
      </c>
      <c r="O60">
        <v>14.857070707070701</v>
      </c>
      <c r="P60" s="8">
        <f t="shared" si="5"/>
        <v>-1.5176485647335658</v>
      </c>
      <c r="Q60">
        <f t="shared" si="6"/>
        <v>-86.954857543320244</v>
      </c>
      <c r="R60" s="9">
        <f t="shared" si="7"/>
        <v>2.9779832886627009</v>
      </c>
      <c r="S60">
        <f t="shared" si="8"/>
        <v>170.6258739008619</v>
      </c>
      <c r="U60">
        <f t="shared" si="9"/>
        <v>467.32352055787737</v>
      </c>
      <c r="V60">
        <f t="shared" si="10"/>
        <v>-213.16484868166211</v>
      </c>
      <c r="W60">
        <f t="shared" si="11"/>
        <v>495.80317759579953</v>
      </c>
      <c r="X60">
        <f t="shared" si="12"/>
        <v>12.19695872473306</v>
      </c>
    </row>
    <row r="61" spans="1:24" x14ac:dyDescent="0.25">
      <c r="A61" s="1">
        <v>58</v>
      </c>
      <c r="B61">
        <v>19.92485885</v>
      </c>
      <c r="C61" s="3" t="s">
        <v>22</v>
      </c>
      <c r="D61">
        <v>3.82426464</v>
      </c>
      <c r="E61" s="5">
        <f t="shared" si="0"/>
        <v>15.288843569898944</v>
      </c>
      <c r="F61" s="5">
        <f t="shared" si="1"/>
        <v>6.9232106953853609</v>
      </c>
      <c r="G61">
        <v>4.5</v>
      </c>
      <c r="H61" s="7">
        <f t="shared" si="2"/>
        <v>15.035245933047159</v>
      </c>
      <c r="I61" s="7">
        <f t="shared" si="3"/>
        <v>0.7551272887069187</v>
      </c>
      <c r="J61">
        <v>15.26843148</v>
      </c>
      <c r="K61" s="3" t="s">
        <v>23</v>
      </c>
      <c r="L61">
        <f t="shared" si="13"/>
        <v>5.9773064358397114</v>
      </c>
      <c r="M61">
        <v>342.47443163000003</v>
      </c>
      <c r="N61">
        <f t="shared" si="4"/>
        <v>0.2438172076270872</v>
      </c>
      <c r="O61">
        <v>13.969696969697001</v>
      </c>
      <c r="P61" s="8">
        <f t="shared" si="5"/>
        <v>-1.5230550673372867</v>
      </c>
      <c r="Q61">
        <f t="shared" si="6"/>
        <v>-87.264627324439914</v>
      </c>
      <c r="R61" s="9">
        <f t="shared" si="7"/>
        <v>2.9818713590637902</v>
      </c>
      <c r="S61">
        <f t="shared" si="8"/>
        <v>170.84864392529406</v>
      </c>
      <c r="U61">
        <f t="shared" si="9"/>
        <v>466.87332106339613</v>
      </c>
      <c r="V61">
        <f t="shared" si="10"/>
        <v>-211.41313625489241</v>
      </c>
      <c r="W61">
        <f t="shared" si="11"/>
        <v>494.55458405275181</v>
      </c>
      <c r="X61">
        <f t="shared" si="12"/>
        <v>12.495180318377233</v>
      </c>
    </row>
    <row r="62" spans="1:24" x14ac:dyDescent="0.25">
      <c r="A62" s="1">
        <v>59</v>
      </c>
      <c r="B62">
        <v>19.92485885</v>
      </c>
      <c r="C62" s="3" t="s">
        <v>22</v>
      </c>
      <c r="D62">
        <v>3.82426464</v>
      </c>
      <c r="E62" s="5">
        <f t="shared" si="0"/>
        <v>15.274990910011473</v>
      </c>
      <c r="F62" s="5">
        <f t="shared" si="1"/>
        <v>6.8656253902567652</v>
      </c>
      <c r="G62">
        <v>4.5</v>
      </c>
      <c r="H62" s="7">
        <f t="shared" si="2"/>
        <v>15.058427062664173</v>
      </c>
      <c r="I62" s="7">
        <f t="shared" si="3"/>
        <v>0.75407964820543949</v>
      </c>
      <c r="J62">
        <v>15.26843148</v>
      </c>
      <c r="K62" s="3" t="s">
        <v>23</v>
      </c>
      <c r="L62">
        <f t="shared" si="13"/>
        <v>5.9773064358397114</v>
      </c>
      <c r="M62">
        <v>342.47443163000003</v>
      </c>
      <c r="N62">
        <f t="shared" si="4"/>
        <v>0.22832961421418688</v>
      </c>
      <c r="O62">
        <v>13.082323232323199</v>
      </c>
      <c r="P62" s="8">
        <f t="shared" si="5"/>
        <v>-1.5282116932516603</v>
      </c>
      <c r="Q62">
        <f t="shared" si="6"/>
        <v>-87.560080225861327</v>
      </c>
      <c r="R62" s="9">
        <f t="shared" si="7"/>
        <v>2.9857598018855702</v>
      </c>
      <c r="S62">
        <f t="shared" si="8"/>
        <v>171.07143528786</v>
      </c>
      <c r="U62">
        <f t="shared" si="9"/>
        <v>466.45030428678092</v>
      </c>
      <c r="V62">
        <f t="shared" si="10"/>
        <v>-209.6546616836707</v>
      </c>
      <c r="W62">
        <f t="shared" si="11"/>
        <v>493.33715931532112</v>
      </c>
      <c r="X62">
        <f t="shared" si="12"/>
        <v>12.8082816056107</v>
      </c>
    </row>
    <row r="63" spans="1:24" x14ac:dyDescent="0.25">
      <c r="A63" s="1">
        <v>60</v>
      </c>
      <c r="B63">
        <v>19.92485885</v>
      </c>
      <c r="C63" s="3" t="s">
        <v>22</v>
      </c>
      <c r="D63">
        <v>3.82426464</v>
      </c>
      <c r="E63" s="5">
        <f t="shared" si="0"/>
        <v>15.262031733617224</v>
      </c>
      <c r="F63" s="5">
        <f t="shared" si="1"/>
        <v>6.8078324555684029</v>
      </c>
      <c r="G63">
        <v>4.5</v>
      </c>
      <c r="H63" s="7">
        <f t="shared" si="2"/>
        <v>15.080488175951425</v>
      </c>
      <c r="I63" s="7">
        <f t="shared" si="3"/>
        <v>0.753193828781618</v>
      </c>
      <c r="J63">
        <v>15.26843148</v>
      </c>
      <c r="K63" s="3" t="s">
        <v>23</v>
      </c>
      <c r="L63">
        <f t="shared" si="13"/>
        <v>5.9773064358397114</v>
      </c>
      <c r="M63">
        <v>342.47443163000003</v>
      </c>
      <c r="N63">
        <f t="shared" si="4"/>
        <v>0.21284202080128836</v>
      </c>
      <c r="O63">
        <v>12.194949494949499</v>
      </c>
      <c r="P63" s="8">
        <f t="shared" si="5"/>
        <v>-1.5331181182328573</v>
      </c>
      <c r="Q63">
        <f t="shared" si="6"/>
        <v>-87.841197669781465</v>
      </c>
      <c r="R63" s="9">
        <f t="shared" si="7"/>
        <v>2.9896489058704354</v>
      </c>
      <c r="S63">
        <f t="shared" si="8"/>
        <v>171.29426453228027</v>
      </c>
      <c r="U63">
        <f t="shared" si="9"/>
        <v>466.05457169315531</v>
      </c>
      <c r="V63">
        <f t="shared" si="10"/>
        <v>-207.88984675703594</v>
      </c>
      <c r="W63">
        <f t="shared" si="11"/>
        <v>492.15119539592445</v>
      </c>
      <c r="X63">
        <f t="shared" si="12"/>
        <v>13.137432316231047</v>
      </c>
    </row>
    <row r="64" spans="1:24" x14ac:dyDescent="0.25">
      <c r="A64" s="1">
        <v>61</v>
      </c>
      <c r="B64">
        <v>19.92485885</v>
      </c>
      <c r="C64" s="3" t="s">
        <v>22</v>
      </c>
      <c r="D64">
        <v>3.82426464</v>
      </c>
      <c r="E64" s="5">
        <f t="shared" si="0"/>
        <v>15.249969149114031</v>
      </c>
      <c r="F64" s="5">
        <f t="shared" si="1"/>
        <v>6.7498457535772225</v>
      </c>
      <c r="G64">
        <v>4.5</v>
      </c>
      <c r="H64" s="7">
        <f t="shared" si="2"/>
        <v>15.101426431046974</v>
      </c>
      <c r="I64" s="7">
        <f t="shared" si="3"/>
        <v>0.75245334714485068</v>
      </c>
      <c r="J64">
        <v>15.26843148</v>
      </c>
      <c r="K64" s="3" t="s">
        <v>23</v>
      </c>
      <c r="L64">
        <f t="shared" si="13"/>
        <v>5.9773064358397114</v>
      </c>
      <c r="M64">
        <v>342.47443163000003</v>
      </c>
      <c r="N64">
        <f t="shared" si="4"/>
        <v>0.19735442738838982</v>
      </c>
      <c r="O64">
        <v>11.307575757575799</v>
      </c>
      <c r="P64" s="8">
        <f t="shared" si="5"/>
        <v>-1.5377739767880716</v>
      </c>
      <c r="Q64">
        <f t="shared" si="6"/>
        <v>-88.107958715005125</v>
      </c>
      <c r="R64" s="9">
        <f t="shared" si="7"/>
        <v>2.9935389021561538</v>
      </c>
      <c r="S64">
        <f t="shared" si="8"/>
        <v>171.51714490177349</v>
      </c>
      <c r="U64">
        <f t="shared" si="9"/>
        <v>465.6862182032379</v>
      </c>
      <c r="V64">
        <f t="shared" si="10"/>
        <v>-206.11911478482892</v>
      </c>
      <c r="W64">
        <f t="shared" si="11"/>
        <v>490.996976760763</v>
      </c>
      <c r="X64">
        <f t="shared" si="12"/>
        <v>13.483922740305349</v>
      </c>
    </row>
    <row r="65" spans="1:24" x14ac:dyDescent="0.25">
      <c r="A65" s="1">
        <v>62</v>
      </c>
      <c r="B65">
        <v>19.92485885</v>
      </c>
      <c r="C65" s="3" t="s">
        <v>22</v>
      </c>
      <c r="D65">
        <v>3.82426464</v>
      </c>
      <c r="E65" s="5">
        <f t="shared" si="0"/>
        <v>15.238806049842523</v>
      </c>
      <c r="F65" s="5">
        <f t="shared" si="1"/>
        <v>6.6916791930173458</v>
      </c>
      <c r="G65">
        <v>4.5</v>
      </c>
      <c r="H65" s="7">
        <f t="shared" si="2"/>
        <v>15.121239024594795</v>
      </c>
      <c r="I65" s="7">
        <f t="shared" si="3"/>
        <v>0.75184253152330172</v>
      </c>
      <c r="J65">
        <v>15.26843148</v>
      </c>
      <c r="K65" s="3" t="s">
        <v>23</v>
      </c>
      <c r="L65">
        <f t="shared" si="13"/>
        <v>5.9773064358397114</v>
      </c>
      <c r="M65">
        <v>342.47443163000003</v>
      </c>
      <c r="N65">
        <f t="shared" si="4"/>
        <v>0.18186683397548956</v>
      </c>
      <c r="O65">
        <v>10.420202020202</v>
      </c>
      <c r="P65" s="8">
        <f t="shared" si="5"/>
        <v>-1.5421788707786077</v>
      </c>
      <c r="Q65">
        <f t="shared" si="6"/>
        <v>-88.360340549865384</v>
      </c>
      <c r="R65" s="9">
        <f t="shared" si="7"/>
        <v>2.9974299646628846</v>
      </c>
      <c r="S65">
        <f t="shared" si="8"/>
        <v>171.74008636123079</v>
      </c>
      <c r="U65">
        <f t="shared" si="9"/>
        <v>465.34533217057498</v>
      </c>
      <c r="V65">
        <f t="shared" si="10"/>
        <v>-204.34289049615739</v>
      </c>
      <c r="W65">
        <f t="shared" si="11"/>
        <v>489.87478026159016</v>
      </c>
      <c r="X65">
        <f t="shared" si="12"/>
        <v>13.849179707920774</v>
      </c>
    </row>
    <row r="66" spans="1:24" x14ac:dyDescent="0.25">
      <c r="A66" s="1">
        <v>63</v>
      </c>
      <c r="B66">
        <v>19.92485885</v>
      </c>
      <c r="C66" s="3" t="s">
        <v>22</v>
      </c>
      <c r="D66">
        <v>3.82426464</v>
      </c>
      <c r="E66" s="5">
        <f t="shared" si="0"/>
        <v>15.228545113392121</v>
      </c>
      <c r="F66" s="5">
        <f t="shared" si="1"/>
        <v>6.6333467257639231</v>
      </c>
      <c r="G66">
        <v>4.5</v>
      </c>
      <c r="H66" s="7">
        <f t="shared" si="2"/>
        <v>15.139923209768009</v>
      </c>
      <c r="I66" s="7">
        <f t="shared" si="3"/>
        <v>0.75134652365263577</v>
      </c>
      <c r="J66">
        <v>15.26843148</v>
      </c>
      <c r="K66" s="3" t="s">
        <v>23</v>
      </c>
      <c r="L66">
        <f t="shared" si="13"/>
        <v>5.9773064358397114</v>
      </c>
      <c r="M66">
        <v>342.47443163000003</v>
      </c>
      <c r="N66">
        <f t="shared" si="4"/>
        <v>0.16637924056259071</v>
      </c>
      <c r="O66">
        <v>9.5328282828282802</v>
      </c>
      <c r="P66" s="8">
        <f t="shared" si="5"/>
        <v>-1.5463323777105094</v>
      </c>
      <c r="Q66">
        <f t="shared" si="6"/>
        <v>-88.598318967241681</v>
      </c>
      <c r="R66" s="9">
        <f t="shared" si="7"/>
        <v>3.0013222103755322</v>
      </c>
      <c r="S66">
        <f t="shared" si="8"/>
        <v>171.96309561339339</v>
      </c>
      <c r="U66">
        <f t="shared" si="9"/>
        <v>465.03199536034776</v>
      </c>
      <c r="V66">
        <f t="shared" si="10"/>
        <v>-202.56159993752098</v>
      </c>
      <c r="W66">
        <f t="shared" si="11"/>
        <v>488.78487506930571</v>
      </c>
      <c r="X66">
        <f t="shared" si="12"/>
        <v>14.234785168002478</v>
      </c>
    </row>
    <row r="67" spans="1:24" x14ac:dyDescent="0.25">
      <c r="A67" s="1">
        <v>64</v>
      </c>
      <c r="B67">
        <v>19.92485885</v>
      </c>
      <c r="C67" s="3" t="s">
        <v>22</v>
      </c>
      <c r="D67">
        <v>3.82426464</v>
      </c>
      <c r="E67" s="5">
        <f t="shared" si="0"/>
        <v>15.21918880095879</v>
      </c>
      <c r="F67" s="5">
        <f t="shared" si="1"/>
        <v>6.5748623434865952</v>
      </c>
      <c r="G67">
        <v>4.5</v>
      </c>
      <c r="H67" s="7">
        <f t="shared" si="2"/>
        <v>15.157476313995055</v>
      </c>
      <c r="I67" s="7">
        <f t="shared" si="3"/>
        <v>0.75095128193436267</v>
      </c>
      <c r="J67">
        <v>15.26843148</v>
      </c>
      <c r="K67" s="3" t="s">
        <v>23</v>
      </c>
      <c r="L67">
        <f t="shared" si="13"/>
        <v>5.9773064358397114</v>
      </c>
      <c r="M67">
        <v>342.47443163000003</v>
      </c>
      <c r="N67">
        <f t="shared" si="4"/>
        <v>0.15089164714969167</v>
      </c>
      <c r="O67">
        <v>8.6454545454545499</v>
      </c>
      <c r="P67" s="8">
        <f t="shared" si="5"/>
        <v>-1.5502340587352927</v>
      </c>
      <c r="Q67">
        <f t="shared" si="6"/>
        <v>-88.821868822968042</v>
      </c>
      <c r="R67" s="9">
        <f t="shared" si="7"/>
        <v>3.0052156995357411</v>
      </c>
      <c r="S67">
        <f t="shared" si="8"/>
        <v>172.18617610985328</v>
      </c>
      <c r="U67">
        <f t="shared" si="9"/>
        <v>464.74628292976018</v>
      </c>
      <c r="V67">
        <f t="shared" si="10"/>
        <v>-200.77567037061795</v>
      </c>
      <c r="W67">
        <f t="shared" si="11"/>
        <v>487.72752260939205</v>
      </c>
      <c r="X67">
        <f t="shared" si="12"/>
        <v>14.642497873849447</v>
      </c>
    </row>
    <row r="68" spans="1:24" x14ac:dyDescent="0.25">
      <c r="A68" s="1">
        <v>65</v>
      </c>
      <c r="B68">
        <v>19.92485885</v>
      </c>
      <c r="C68" s="3" t="s">
        <v>22</v>
      </c>
      <c r="D68">
        <v>3.82426464</v>
      </c>
      <c r="E68" s="5">
        <f t="shared" si="0"/>
        <v>15.210739356754695</v>
      </c>
      <c r="F68" s="5">
        <f t="shared" si="1"/>
        <v>6.5162400742934565</v>
      </c>
      <c r="G68">
        <v>4.5</v>
      </c>
      <c r="H68" s="7">
        <f t="shared" si="2"/>
        <v>15.173895756454536</v>
      </c>
      <c r="I68" s="7">
        <f t="shared" si="3"/>
        <v>0.75064358556533417</v>
      </c>
      <c r="J68">
        <v>15.26843148</v>
      </c>
      <c r="K68" s="3" t="s">
        <v>23</v>
      </c>
      <c r="L68">
        <f t="shared" si="13"/>
        <v>5.9773064358397114</v>
      </c>
      <c r="M68">
        <v>342.47443163000003</v>
      </c>
      <c r="N68">
        <f t="shared" si="4"/>
        <v>0.13540405373679243</v>
      </c>
      <c r="O68">
        <v>7.7580808080808099</v>
      </c>
      <c r="P68" s="8">
        <f t="shared" si="5"/>
        <v>-1.5538834663791181</v>
      </c>
      <c r="Q68">
        <f t="shared" si="6"/>
        <v>-89.030964478682009</v>
      </c>
      <c r="R68" s="9">
        <f t="shared" si="7"/>
        <v>3.0091104357569969</v>
      </c>
      <c r="S68">
        <f t="shared" si="8"/>
        <v>172.40932805764797</v>
      </c>
      <c r="U68">
        <f t="shared" si="9"/>
        <v>464.4882634100116</v>
      </c>
      <c r="V68">
        <f t="shared" si="10"/>
        <v>-198.98553016986281</v>
      </c>
      <c r="W68">
        <f t="shared" si="11"/>
        <v>486.7029764992086</v>
      </c>
      <c r="X68">
        <f t="shared" si="12"/>
        <v>15.07427879951361</v>
      </c>
    </row>
    <row r="69" spans="1:24" x14ac:dyDescent="0.25">
      <c r="A69" s="1">
        <v>66</v>
      </c>
      <c r="B69">
        <v>19.92485885</v>
      </c>
      <c r="C69" s="3" t="s">
        <v>22</v>
      </c>
      <c r="D69">
        <v>3.82426464</v>
      </c>
      <c r="E69" s="5">
        <f t="shared" si="0"/>
        <v>15.203198807469905</v>
      </c>
      <c r="F69" s="5">
        <f t="shared" si="1"/>
        <v>6.4574939793662649</v>
      </c>
      <c r="G69">
        <v>4.5</v>
      </c>
      <c r="H69" s="7">
        <f t="shared" si="2"/>
        <v>15.189179065395319</v>
      </c>
      <c r="I69" s="7">
        <f t="shared" si="3"/>
        <v>0.75041103944884657</v>
      </c>
      <c r="J69">
        <v>15.26843148</v>
      </c>
      <c r="K69" s="3" t="s">
        <v>23</v>
      </c>
      <c r="L69">
        <f t="shared" si="13"/>
        <v>5.9773064358397114</v>
      </c>
      <c r="M69">
        <v>342.47443163000003</v>
      </c>
      <c r="N69">
        <f t="shared" si="4"/>
        <v>0.11991646032389321</v>
      </c>
      <c r="O69">
        <v>6.8707070707070699</v>
      </c>
      <c r="P69" s="8">
        <f t="shared" si="5"/>
        <v>-1.5572801520149775</v>
      </c>
      <c r="Q69">
        <f t="shared" si="6"/>
        <v>-89.225580229949486</v>
      </c>
      <c r="R69" s="9">
        <f t="shared" si="7"/>
        <v>3.0130063660756075</v>
      </c>
      <c r="S69">
        <f t="shared" si="8"/>
        <v>172.6325484221814</v>
      </c>
      <c r="U69">
        <f t="shared" si="9"/>
        <v>464.25799868985882</v>
      </c>
      <c r="V69">
        <f t="shared" si="10"/>
        <v>-197.19160871963604</v>
      </c>
      <c r="W69">
        <f t="shared" si="11"/>
        <v>485.71148248715917</v>
      </c>
      <c r="X69">
        <f t="shared" si="12"/>
        <v>15.532321058584481</v>
      </c>
    </row>
    <row r="70" spans="1:24" x14ac:dyDescent="0.25">
      <c r="A70" s="1">
        <v>67</v>
      </c>
      <c r="B70">
        <v>19.92485885</v>
      </c>
      <c r="C70" s="3" t="s">
        <v>22</v>
      </c>
      <c r="D70">
        <v>3.82426464</v>
      </c>
      <c r="E70" s="5">
        <f t="shared" si="0"/>
        <v>15.196568961786264</v>
      </c>
      <c r="F70" s="5">
        <f t="shared" si="1"/>
        <v>6.398638149587712</v>
      </c>
      <c r="G70">
        <v>4.5</v>
      </c>
      <c r="H70" s="7">
        <f t="shared" si="2"/>
        <v>15.203323895329584</v>
      </c>
      <c r="I70" s="7">
        <f t="shared" si="3"/>
        <v>0.75024207970553203</v>
      </c>
      <c r="J70">
        <v>15.26843148</v>
      </c>
      <c r="K70" s="3" t="s">
        <v>23</v>
      </c>
      <c r="L70">
        <f t="shared" si="13"/>
        <v>5.9773064358397114</v>
      </c>
      <c r="M70">
        <v>342.47443163000003</v>
      </c>
      <c r="N70">
        <f t="shared" si="4"/>
        <v>0.10442886691099398</v>
      </c>
      <c r="O70">
        <v>5.9833333333333298</v>
      </c>
      <c r="P70" s="8">
        <f t="shared" si="5"/>
        <v>-1.5604236730890293</v>
      </c>
      <c r="Q70">
        <f t="shared" si="6"/>
        <v>-89.405690720303085</v>
      </c>
      <c r="R70" s="9">
        <f t="shared" si="7"/>
        <v>3.0169033809497372</v>
      </c>
      <c r="S70">
        <f t="shared" si="8"/>
        <v>172.85583092716874</v>
      </c>
      <c r="U70">
        <f t="shared" si="9"/>
        <v>464.05554400077153</v>
      </c>
      <c r="V70">
        <f t="shared" si="10"/>
        <v>-195.39433631129126</v>
      </c>
      <c r="W70">
        <f t="shared" si="11"/>
        <v>484.75327839374614</v>
      </c>
      <c r="X70">
        <f t="shared" si="12"/>
        <v>16.01908528476044</v>
      </c>
    </row>
    <row r="71" spans="1:24" x14ac:dyDescent="0.25">
      <c r="A71" s="1">
        <v>68</v>
      </c>
      <c r="B71">
        <v>19.92485885</v>
      </c>
      <c r="C71" s="3" t="s">
        <v>22</v>
      </c>
      <c r="D71">
        <v>3.82426464</v>
      </c>
      <c r="E71" s="5">
        <f t="shared" si="0"/>
        <v>15.190851409943566</v>
      </c>
      <c r="F71" s="5">
        <f t="shared" si="1"/>
        <v>6.3396867021615719</v>
      </c>
      <c r="G71">
        <v>4.5</v>
      </c>
      <c r="H71" s="7">
        <f t="shared" si="2"/>
        <v>15.21632804413823</v>
      </c>
      <c r="I71" s="7">
        <f t="shared" si="3"/>
        <v>0.75012597960915794</v>
      </c>
      <c r="J71">
        <v>15.26843148</v>
      </c>
      <c r="K71" s="3" t="s">
        <v>23</v>
      </c>
      <c r="L71">
        <f t="shared" si="13"/>
        <v>5.9773064358397114</v>
      </c>
      <c r="M71">
        <v>342.47443163000003</v>
      </c>
      <c r="N71">
        <f t="shared" si="4"/>
        <v>8.8941273498094775E-2</v>
      </c>
      <c r="O71">
        <v>5.0959595959595898</v>
      </c>
      <c r="P71" s="8">
        <f t="shared" si="5"/>
        <v>-1.563313600109115</v>
      </c>
      <c r="Q71">
        <f t="shared" si="6"/>
        <v>-89.571271341654807</v>
      </c>
      <c r="R71" s="9">
        <f t="shared" si="7"/>
        <v>3.0208013142180996</v>
      </c>
      <c r="S71">
        <f t="shared" si="8"/>
        <v>173.07916605226956</v>
      </c>
      <c r="U71">
        <f t="shared" si="9"/>
        <v>463.88094790368433</v>
      </c>
      <c r="V71">
        <f t="shared" si="10"/>
        <v>-193.59414403994558</v>
      </c>
      <c r="W71">
        <f t="shared" si="11"/>
        <v>483.82859405452689</v>
      </c>
      <c r="X71">
        <f t="shared" si="12"/>
        <v>16.53734167445948</v>
      </c>
    </row>
    <row r="72" spans="1:24" x14ac:dyDescent="0.25">
      <c r="A72" s="1">
        <v>69</v>
      </c>
      <c r="B72">
        <v>19.92485885</v>
      </c>
      <c r="C72" s="3" t="s">
        <v>22</v>
      </c>
      <c r="D72">
        <v>3.82426464</v>
      </c>
      <c r="E72" s="5">
        <f t="shared" si="0"/>
        <v>15.186047523358109</v>
      </c>
      <c r="F72" s="5">
        <f t="shared" si="1"/>
        <v>6.2806537772265409</v>
      </c>
      <c r="G72">
        <v>4.5</v>
      </c>
      <c r="H72" s="7">
        <f t="shared" si="2"/>
        <v>15.22818947012002</v>
      </c>
      <c r="I72" s="7">
        <f t="shared" si="3"/>
        <v>0.75005285577859748</v>
      </c>
      <c r="J72">
        <v>15.26843148</v>
      </c>
      <c r="K72" s="3" t="s">
        <v>23</v>
      </c>
      <c r="L72">
        <f t="shared" si="13"/>
        <v>5.9773064358397114</v>
      </c>
      <c r="M72">
        <v>342.47443163000003</v>
      </c>
      <c r="N72">
        <f t="shared" si="4"/>
        <v>7.3453680085195733E-2</v>
      </c>
      <c r="O72">
        <v>4.2085858585858604</v>
      </c>
      <c r="P72" s="8">
        <f t="shared" si="5"/>
        <v>-1.5659495234006962</v>
      </c>
      <c r="Q72">
        <f t="shared" si="6"/>
        <v>-89.722298621382635</v>
      </c>
      <c r="R72" s="9">
        <f t="shared" si="7"/>
        <v>3.0246999430294594</v>
      </c>
      <c r="S72">
        <f t="shared" si="8"/>
        <v>173.30254102904857</v>
      </c>
      <c r="U72">
        <f t="shared" si="9"/>
        <v>463.7342522773489</v>
      </c>
      <c r="V72">
        <f t="shared" si="10"/>
        <v>-191.79146370107659</v>
      </c>
      <c r="W72">
        <f t="shared" si="11"/>
        <v>482.93765126498533</v>
      </c>
      <c r="X72">
        <f t="shared" si="12"/>
        <v>17.090220202843074</v>
      </c>
    </row>
    <row r="73" spans="1:24" x14ac:dyDescent="0.25">
      <c r="A73" s="1">
        <v>70</v>
      </c>
      <c r="B73">
        <v>19.92485885</v>
      </c>
      <c r="C73" s="3" t="s">
        <v>22</v>
      </c>
      <c r="D73">
        <v>3.82426464</v>
      </c>
      <c r="E73" s="5">
        <f t="shared" si="0"/>
        <v>15.182158454293763</v>
      </c>
      <c r="F73" s="5">
        <f t="shared" si="1"/>
        <v>6.2215535344645723</v>
      </c>
      <c r="G73">
        <v>4.5</v>
      </c>
      <c r="H73" s="7">
        <f t="shared" si="2"/>
        <v>15.238906309008197</v>
      </c>
      <c r="I73" s="7">
        <f t="shared" si="3"/>
        <v>0.75001367446297884</v>
      </c>
      <c r="J73">
        <v>15.26843148</v>
      </c>
      <c r="K73" s="3" t="s">
        <v>23</v>
      </c>
      <c r="L73">
        <f t="shared" si="13"/>
        <v>5.9773064358397114</v>
      </c>
      <c r="M73">
        <v>342.47443163000003</v>
      </c>
      <c r="N73">
        <f t="shared" si="4"/>
        <v>5.7966086672296503E-2</v>
      </c>
      <c r="O73">
        <v>3.3212121212121199</v>
      </c>
      <c r="P73" s="8">
        <f t="shared" si="5"/>
        <v>-1.5683310596329245</v>
      </c>
      <c r="Q73">
        <f t="shared" si="6"/>
        <v>-89.858750596246821</v>
      </c>
      <c r="R73" s="9">
        <f t="shared" si="7"/>
        <v>3.0285989877536399</v>
      </c>
      <c r="S73">
        <f t="shared" si="8"/>
        <v>173.52593983587687</v>
      </c>
      <c r="U73">
        <f t="shared" si="9"/>
        <v>463.61549230828899</v>
      </c>
      <c r="V73">
        <f t="shared" si="10"/>
        <v>-189.98672768695161</v>
      </c>
      <c r="W73">
        <f t="shared" si="11"/>
        <v>482.08066372733174</v>
      </c>
      <c r="X73">
        <f t="shared" si="12"/>
        <v>17.681270929513968</v>
      </c>
    </row>
    <row r="74" spans="1:24" x14ac:dyDescent="0.25">
      <c r="A74" s="1">
        <v>71</v>
      </c>
      <c r="B74">
        <v>19.92485885</v>
      </c>
      <c r="C74" s="3" t="s">
        <v>22</v>
      </c>
      <c r="D74">
        <v>3.82426464</v>
      </c>
      <c r="E74" s="5">
        <f t="shared" si="0"/>
        <v>15.179185135585568</v>
      </c>
      <c r="F74" s="5">
        <f t="shared" si="1"/>
        <v>6.1624001497045233</v>
      </c>
      <c r="G74">
        <v>4.5</v>
      </c>
      <c r="H74" s="7">
        <f t="shared" si="2"/>
        <v>15.248476890970792</v>
      </c>
      <c r="I74" s="7">
        <f t="shared" si="3"/>
        <v>0.75000025776235368</v>
      </c>
      <c r="J74">
        <v>15.26843148</v>
      </c>
      <c r="K74" s="3" t="s">
        <v>23</v>
      </c>
      <c r="L74">
        <f t="shared" si="13"/>
        <v>5.9773064358397114</v>
      </c>
      <c r="M74">
        <v>342.47443163000003</v>
      </c>
      <c r="N74">
        <f t="shared" si="4"/>
        <v>4.2478493259397274E-2</v>
      </c>
      <c r="O74">
        <v>2.4338383838383799</v>
      </c>
      <c r="P74" s="8">
        <f t="shared" si="5"/>
        <v>-1.5704578581152768</v>
      </c>
      <c r="Q74">
        <f t="shared" si="6"/>
        <v>-89.980607173160422</v>
      </c>
      <c r="R74" s="9">
        <f t="shared" si="7"/>
        <v>3.0324981118843235</v>
      </c>
      <c r="S74">
        <f t="shared" si="8"/>
        <v>173.74934319236266</v>
      </c>
      <c r="U74">
        <f t="shared" si="9"/>
        <v>463.52469648236041</v>
      </c>
      <c r="V74">
        <f t="shared" si="10"/>
        <v>-188.18036888291385</v>
      </c>
      <c r="W74">
        <f t="shared" si="11"/>
        <v>481.25783699924409</v>
      </c>
      <c r="X74">
        <f t="shared" si="12"/>
        <v>18.314536841291734</v>
      </c>
    </row>
    <row r="75" spans="1:24" x14ac:dyDescent="0.25">
      <c r="A75" s="1">
        <v>72</v>
      </c>
      <c r="B75">
        <v>19.92485885</v>
      </c>
      <c r="C75" s="3" t="s">
        <v>22</v>
      </c>
      <c r="D75">
        <v>3.82426464</v>
      </c>
      <c r="E75" s="5">
        <f t="shared" si="0"/>
        <v>15.177128280415992</v>
      </c>
      <c r="F75" s="5">
        <f t="shared" si="1"/>
        <v>6.1032078115219326</v>
      </c>
      <c r="G75">
        <v>4.5</v>
      </c>
      <c r="H75" s="7">
        <f t="shared" si="2"/>
        <v>15.243100242396254</v>
      </c>
      <c r="I75" s="7">
        <f t="shared" si="3"/>
        <v>9.7499947103685578</v>
      </c>
      <c r="J75">
        <v>15.26843148</v>
      </c>
      <c r="K75" s="3" t="s">
        <v>23</v>
      </c>
      <c r="L75">
        <f t="shared" si="13"/>
        <v>5.9773064358397114</v>
      </c>
      <c r="M75">
        <v>342.47443163000003</v>
      </c>
      <c r="N75">
        <f t="shared" si="4"/>
        <v>2.6990899846498228E-2</v>
      </c>
      <c r="O75">
        <v>1.5464646464646501</v>
      </c>
      <c r="P75" s="8">
        <f t="shared" si="5"/>
        <v>1.5692630467266206</v>
      </c>
      <c r="Q75">
        <f t="shared" si="6"/>
        <v>89.912149523276256</v>
      </c>
      <c r="R75" s="9">
        <f t="shared" si="7"/>
        <v>3.0363969219435791</v>
      </c>
      <c r="S75">
        <f t="shared" si="8"/>
        <v>173.97272855388115</v>
      </c>
      <c r="U75">
        <f t="shared" si="9"/>
        <v>463.46188657791856</v>
      </c>
      <c r="V75">
        <f t="shared" si="10"/>
        <v>-186.37282056355008</v>
      </c>
      <c r="W75">
        <f t="shared" si="11"/>
        <v>480.46936844456258</v>
      </c>
      <c r="X75">
        <f t="shared" si="12"/>
        <v>18.99464238218664</v>
      </c>
    </row>
    <row r="76" spans="1:24" x14ac:dyDescent="0.25">
      <c r="A76" s="1">
        <v>73</v>
      </c>
      <c r="B76">
        <v>19.92485885</v>
      </c>
      <c r="C76" s="3" t="s">
        <v>22</v>
      </c>
      <c r="D76">
        <v>3.82426464</v>
      </c>
      <c r="E76" s="5">
        <f t="shared" ref="E76:E103" si="14">19 - D76*COS(N76)</f>
        <v>15.175988382143874</v>
      </c>
      <c r="F76" s="5">
        <f t="shared" ref="F76:F103" si="15">6+D76*SIN(N76)</f>
        <v>6.0439907178357322</v>
      </c>
      <c r="G76">
        <v>4.5</v>
      </c>
      <c r="H76" s="7">
        <f t="shared" ref="H76:H103" si="16">15.25 - G76*COS(P76)</f>
        <v>15.235826321081255</v>
      </c>
      <c r="I76" s="7">
        <f t="shared" ref="I76:I103" si="17">5.25+G76*SIN(P76)</f>
        <v>9.7499776784808514</v>
      </c>
      <c r="J76">
        <v>15.26843148</v>
      </c>
      <c r="K76" s="3" t="s">
        <v>23</v>
      </c>
      <c r="L76">
        <f t="shared" si="13"/>
        <v>5.9773064358397114</v>
      </c>
      <c r="M76">
        <v>342.47443163000003</v>
      </c>
      <c r="N76">
        <f t="shared" ref="N76:N103" si="18">O76*PI()/180</f>
        <v>1.1503306433598951E-2</v>
      </c>
      <c r="O76">
        <v>0.65909090909090695</v>
      </c>
      <c r="P76" s="8">
        <f t="shared" ref="P76:P103" si="19">ATAN((B76*SIN(L76)+J76*SIN(R76)-D76*SIN(N76))/(B76*COS(L76)+J76*COS(R76)-D76*COS(N76)))</f>
        <v>1.5676466151606294</v>
      </c>
      <c r="Q76">
        <f t="shared" ref="Q76:Q103" si="20">P76*180/PI()</f>
        <v>89.81953481667324</v>
      </c>
      <c r="R76" s="9">
        <f t="shared" ref="R76:R103" si="21">(2*ATAN(X76))</f>
        <v>3.0402949673976303</v>
      </c>
      <c r="S76">
        <f t="shared" ref="S76:S103" si="22">R76*180/PI()</f>
        <v>174.19607010674844</v>
      </c>
      <c r="U76">
        <f t="shared" ref="U76:U103" si="23">(2*B76*J76*COS(L76)-2*D76*J76*COS(N76))</f>
        <v>463.42707766059448</v>
      </c>
      <c r="V76">
        <f t="shared" ref="V76:V103" si="24">(2*B76*J76*SIN(L76)-2*D76*J76*SIN(N76))</f>
        <v>-184.56451628876513</v>
      </c>
      <c r="W76">
        <f t="shared" ref="W76:W103" si="25">(B76^2+D76^2+J76^2-G76^2-2*B76*D76*(COS(L76)*COS(N76)+SIN(L76)*SIN(N76)))</f>
        <v>479.71544718595032</v>
      </c>
      <c r="X76">
        <f t="shared" ref="X76:X103" si="26">((-V76+1*SQRT(V76^2-W76^2+U76^2))/(W76-U76))</f>
        <v>19.726901758843216</v>
      </c>
    </row>
    <row r="77" spans="1:24" x14ac:dyDescent="0.25">
      <c r="A77" s="1">
        <v>74</v>
      </c>
      <c r="B77">
        <v>19.92485885</v>
      </c>
      <c r="C77" s="3" t="s">
        <v>22</v>
      </c>
      <c r="D77">
        <v>3.82426464</v>
      </c>
      <c r="E77" s="5">
        <f t="shared" si="14"/>
        <v>15.17576571418607</v>
      </c>
      <c r="F77" s="5">
        <f t="shared" si="15"/>
        <v>5.9847630725027336</v>
      </c>
      <c r="G77">
        <v>4.5</v>
      </c>
      <c r="H77" s="7">
        <f t="shared" si="16"/>
        <v>15.229702329678904</v>
      </c>
      <c r="I77" s="7">
        <f t="shared" si="17"/>
        <v>9.7499542224982179</v>
      </c>
      <c r="J77">
        <v>15.26843148</v>
      </c>
      <c r="K77" s="3" t="s">
        <v>23</v>
      </c>
      <c r="L77">
        <f t="shared" si="13"/>
        <v>5.9773064358397114</v>
      </c>
      <c r="M77">
        <v>342.47443163000003</v>
      </c>
      <c r="N77">
        <f t="shared" si="18"/>
        <v>-3.9842869793001992E-3</v>
      </c>
      <c r="O77">
        <v>-0.228282828282829</v>
      </c>
      <c r="P77" s="8">
        <f t="shared" si="19"/>
        <v>1.5662857180950578</v>
      </c>
      <c r="Q77">
        <f t="shared" si="20"/>
        <v>89.741561158464236</v>
      </c>
      <c r="R77" s="9">
        <f t="shared" si="21"/>
        <v>3.0441917405930874</v>
      </c>
      <c r="S77">
        <f t="shared" si="22"/>
        <v>174.41933876456784</v>
      </c>
      <c r="U77">
        <f t="shared" si="23"/>
        <v>463.42027807968145</v>
      </c>
      <c r="V77">
        <f t="shared" si="24"/>
        <v>-182.75588979978787</v>
      </c>
      <c r="W77">
        <f t="shared" si="25"/>
        <v>478.99625405952952</v>
      </c>
      <c r="X77">
        <f t="shared" si="26"/>
        <v>20.517452374361294</v>
      </c>
    </row>
    <row r="78" spans="1:24" x14ac:dyDescent="0.25">
      <c r="A78" s="1">
        <v>75</v>
      </c>
      <c r="B78">
        <v>19.92485885</v>
      </c>
      <c r="C78" s="3" t="s">
        <v>22</v>
      </c>
      <c r="D78">
        <v>3.82426464</v>
      </c>
      <c r="E78" s="5">
        <f t="shared" si="14"/>
        <v>15.176460329951889</v>
      </c>
      <c r="F78" s="5">
        <f t="shared" si="15"/>
        <v>5.9255390819106717</v>
      </c>
      <c r="G78">
        <v>4.5</v>
      </c>
      <c r="H78" s="7">
        <f t="shared" si="16"/>
        <v>15.22472899043396</v>
      </c>
      <c r="I78" s="7">
        <f t="shared" si="17"/>
        <v>9.7499290412267072</v>
      </c>
      <c r="J78">
        <v>15.26843148</v>
      </c>
      <c r="K78" s="3" t="s">
        <v>23</v>
      </c>
      <c r="L78">
        <f t="shared" si="13"/>
        <v>5.9773064358397114</v>
      </c>
      <c r="M78">
        <v>342.47443163000003</v>
      </c>
      <c r="N78">
        <f t="shared" si="18"/>
        <v>-1.9471880392199267E-2</v>
      </c>
      <c r="O78">
        <v>-1.11565656565656</v>
      </c>
      <c r="P78" s="8">
        <f t="shared" si="19"/>
        <v>1.565180517373453</v>
      </c>
      <c r="Q78">
        <f t="shared" si="20"/>
        <v>89.678237821601471</v>
      </c>
      <c r="R78" s="9">
        <f t="shared" si="21"/>
        <v>3.0480866767224195</v>
      </c>
      <c r="S78">
        <f t="shared" si="22"/>
        <v>174.64250216625157</v>
      </c>
      <c r="U78">
        <f t="shared" si="23"/>
        <v>463.44148946613211</v>
      </c>
      <c r="V78">
        <f t="shared" si="24"/>
        <v>-180.94737491513371</v>
      </c>
      <c r="W78">
        <f t="shared" si="25"/>
        <v>478.3119615715068</v>
      </c>
      <c r="X78">
        <f t="shared" si="26"/>
        <v>21.373420465811286</v>
      </c>
    </row>
    <row r="79" spans="1:24" x14ac:dyDescent="0.25">
      <c r="A79" s="1">
        <v>76</v>
      </c>
      <c r="B79">
        <v>19.92485885</v>
      </c>
      <c r="C79" s="3" t="s">
        <v>22</v>
      </c>
      <c r="D79">
        <v>3.82426464</v>
      </c>
      <c r="E79" s="5">
        <f t="shared" si="14"/>
        <v>15.178072062830264</v>
      </c>
      <c r="F79" s="5">
        <f t="shared" si="15"/>
        <v>5.8663329515706488</v>
      </c>
      <c r="G79">
        <v>4.5</v>
      </c>
      <c r="H79" s="7">
        <f t="shared" si="16"/>
        <v>15.220906746324323</v>
      </c>
      <c r="I79" s="7">
        <f t="shared" si="17"/>
        <v>9.7499059526384073</v>
      </c>
      <c r="J79">
        <v>15.26843148</v>
      </c>
      <c r="K79" s="3" t="s">
        <v>23</v>
      </c>
      <c r="L79">
        <f t="shared" si="13"/>
        <v>5.9773064358397114</v>
      </c>
      <c r="M79">
        <v>342.47443163000003</v>
      </c>
      <c r="N79">
        <f t="shared" si="18"/>
        <v>-3.4959473805098486E-2</v>
      </c>
      <c r="O79">
        <v>-2.0030303030302998</v>
      </c>
      <c r="P79" s="8">
        <f t="shared" si="19"/>
        <v>1.564331114271633</v>
      </c>
      <c r="Q79">
        <f t="shared" si="20"/>
        <v>89.629570608761867</v>
      </c>
      <c r="R79" s="9">
        <f t="shared" si="21"/>
        <v>3.0519791538271517</v>
      </c>
      <c r="S79">
        <f t="shared" si="22"/>
        <v>174.86552467620402</v>
      </c>
      <c r="U79">
        <f t="shared" si="23"/>
        <v>463.49070673216715</v>
      </c>
      <c r="V79">
        <f t="shared" si="24"/>
        <v>-179.13940542654856</v>
      </c>
      <c r="W79">
        <f t="shared" si="25"/>
        <v>477.66273385679494</v>
      </c>
      <c r="X79">
        <f t="shared" si="26"/>
        <v>22.303128392822146</v>
      </c>
    </row>
    <row r="80" spans="1:24" x14ac:dyDescent="0.25">
      <c r="A80" s="1">
        <v>77</v>
      </c>
      <c r="B80">
        <v>19.92485885</v>
      </c>
      <c r="C80" s="3" t="s">
        <v>22</v>
      </c>
      <c r="D80">
        <v>3.82426464</v>
      </c>
      <c r="E80" s="5">
        <f t="shared" si="14"/>
        <v>15.180600526229732</v>
      </c>
      <c r="F80" s="5">
        <f t="shared" si="15"/>
        <v>5.8071588827098006</v>
      </c>
      <c r="G80">
        <v>4.5</v>
      </c>
      <c r="H80" s="7">
        <f t="shared" si="16"/>
        <v>15.218235744207794</v>
      </c>
      <c r="I80" s="7">
        <f t="shared" si="17"/>
        <v>9.7498878910539499</v>
      </c>
      <c r="J80">
        <v>15.26843148</v>
      </c>
      <c r="K80" s="3" t="s">
        <v>23</v>
      </c>
      <c r="L80">
        <f t="shared" si="13"/>
        <v>5.9773064358397114</v>
      </c>
      <c r="M80">
        <v>342.47443163000003</v>
      </c>
      <c r="N80">
        <f t="shared" si="18"/>
        <v>-5.0447067217997708E-2</v>
      </c>
      <c r="O80">
        <v>-2.8904040404040399</v>
      </c>
      <c r="P80" s="8">
        <f t="shared" si="19"/>
        <v>1.5637375446667072</v>
      </c>
      <c r="Q80">
        <f t="shared" si="20"/>
        <v>89.595561575552381</v>
      </c>
      <c r="R80" s="9">
        <f t="shared" si="21"/>
        <v>3.0558684928468196</v>
      </c>
      <c r="S80">
        <f t="shared" si="22"/>
        <v>175.08836738712657</v>
      </c>
      <c r="U80">
        <f t="shared" si="23"/>
        <v>463.56791807249613</v>
      </c>
      <c r="V80">
        <f t="shared" si="24"/>
        <v>-177.33241499495924</v>
      </c>
      <c r="W80">
        <f t="shared" si="25"/>
        <v>477.0487266396438</v>
      </c>
      <c r="X80">
        <f t="shared" si="26"/>
        <v>23.316356330442105</v>
      </c>
    </row>
    <row r="81" spans="1:24" x14ac:dyDescent="0.25">
      <c r="A81" s="1">
        <v>78</v>
      </c>
      <c r="B81">
        <v>19.92485885</v>
      </c>
      <c r="C81" s="3" t="s">
        <v>22</v>
      </c>
      <c r="D81">
        <v>3.82426464</v>
      </c>
      <c r="E81" s="5">
        <f t="shared" si="14"/>
        <v>15.184045113671154</v>
      </c>
      <c r="F81" s="5">
        <f t="shared" si="15"/>
        <v>5.7480310688649663</v>
      </c>
      <c r="G81">
        <v>4.5</v>
      </c>
      <c r="H81" s="7">
        <f t="shared" si="16"/>
        <v>15.21671581806269</v>
      </c>
      <c r="I81" s="7">
        <f t="shared" si="17"/>
        <v>9.7498769053422745</v>
      </c>
      <c r="J81">
        <v>15.26843148</v>
      </c>
      <c r="K81" s="3" t="s">
        <v>23</v>
      </c>
      <c r="L81">
        <f t="shared" si="13"/>
        <v>5.9773064358397114</v>
      </c>
      <c r="M81">
        <v>342.47443163000003</v>
      </c>
      <c r="N81">
        <f t="shared" si="18"/>
        <v>-6.5934660630897104E-2</v>
      </c>
      <c r="O81">
        <v>-3.7777777777777901</v>
      </c>
      <c r="P81" s="8">
        <f t="shared" si="19"/>
        <v>1.5633997744771437</v>
      </c>
      <c r="Q81">
        <f t="shared" si="20"/>
        <v>89.576208769245056</v>
      </c>
      <c r="R81" s="9">
        <f t="shared" si="21"/>
        <v>3.0597539577213482</v>
      </c>
      <c r="S81">
        <f t="shared" si="22"/>
        <v>175.31098812588337</v>
      </c>
      <c r="U81">
        <f t="shared" si="23"/>
        <v>463.67310496714856</v>
      </c>
      <c r="V81">
        <f t="shared" si="24"/>
        <v>-175.52683704645511</v>
      </c>
      <c r="W81">
        <f t="shared" si="25"/>
        <v>476.47008719628826</v>
      </c>
      <c r="X81">
        <f t="shared" si="26"/>
        <v>24.424675786203238</v>
      </c>
    </row>
    <row r="82" spans="1:24" x14ac:dyDescent="0.25">
      <c r="A82" s="1">
        <v>79</v>
      </c>
      <c r="B82">
        <v>19.92485885</v>
      </c>
      <c r="C82" s="3" t="s">
        <v>22</v>
      </c>
      <c r="D82">
        <v>3.82426464</v>
      </c>
      <c r="E82" s="5">
        <f t="shared" si="14"/>
        <v>15.188404998933184</v>
      </c>
      <c r="F82" s="5">
        <f t="shared" si="15"/>
        <v>5.688963692478227</v>
      </c>
      <c r="G82">
        <v>4.5</v>
      </c>
      <c r="H82" s="7">
        <f t="shared" si="16"/>
        <v>15.216346472358406</v>
      </c>
      <c r="I82" s="7">
        <f t="shared" si="17"/>
        <v>9.749874158249014</v>
      </c>
      <c r="J82">
        <v>15.26843148</v>
      </c>
      <c r="K82" s="3" t="s">
        <v>23</v>
      </c>
      <c r="L82">
        <f t="shared" si="13"/>
        <v>5.9773064358397114</v>
      </c>
      <c r="M82">
        <v>342.47443163000003</v>
      </c>
      <c r="N82">
        <f t="shared" si="18"/>
        <v>-8.142225404379598E-2</v>
      </c>
      <c r="O82">
        <v>-4.6651515151515097</v>
      </c>
      <c r="P82" s="8">
        <f t="shared" si="19"/>
        <v>1.5633176953837407</v>
      </c>
      <c r="Q82">
        <f t="shared" si="20"/>
        <v>89.571505983606812</v>
      </c>
      <c r="R82" s="9">
        <f t="shared" si="21"/>
        <v>3.0636347555540828</v>
      </c>
      <c r="S82">
        <f t="shared" si="22"/>
        <v>175.53334146284257</v>
      </c>
      <c r="U82">
        <f t="shared" si="23"/>
        <v>463.80624218591646</v>
      </c>
      <c r="V82">
        <f t="shared" si="24"/>
        <v>-173.72310466832653</v>
      </c>
      <c r="W82">
        <f t="shared" si="25"/>
        <v>475.92695431962215</v>
      </c>
      <c r="X82">
        <f t="shared" si="26"/>
        <v>25.641879041265703</v>
      </c>
    </row>
    <row r="83" spans="1:24" x14ac:dyDescent="0.25">
      <c r="A83" s="1">
        <v>80</v>
      </c>
      <c r="B83">
        <v>19.92485885</v>
      </c>
      <c r="C83" s="3" t="s">
        <v>22</v>
      </c>
      <c r="D83">
        <v>3.82426464</v>
      </c>
      <c r="E83" s="5">
        <f t="shared" si="14"/>
        <v>15.193679136250449</v>
      </c>
      <c r="F83" s="5">
        <f t="shared" si="15"/>
        <v>5.629970921495083</v>
      </c>
      <c r="G83">
        <v>4.5</v>
      </c>
      <c r="H83" s="7">
        <f t="shared" si="16"/>
        <v>15.217126865597475</v>
      </c>
      <c r="I83" s="7">
        <f t="shared" si="17"/>
        <v>9.7498799269574459</v>
      </c>
      <c r="J83">
        <v>15.26843148</v>
      </c>
      <c r="K83" s="3" t="s">
        <v>23</v>
      </c>
      <c r="L83">
        <f t="shared" si="13"/>
        <v>5.9773064358397114</v>
      </c>
      <c r="M83">
        <v>342.47443163000003</v>
      </c>
      <c r="N83">
        <f t="shared" si="18"/>
        <v>-9.6909847456695397E-2</v>
      </c>
      <c r="O83">
        <v>-5.5525252525252604</v>
      </c>
      <c r="P83" s="8">
        <f t="shared" si="19"/>
        <v>1.5634911208417528</v>
      </c>
      <c r="Q83">
        <f t="shared" si="20"/>
        <v>89.58144253041101</v>
      </c>
      <c r="R83" s="9">
        <f t="shared" si="21"/>
        <v>3.0675100368422439</v>
      </c>
      <c r="S83">
        <f t="shared" si="22"/>
        <v>175.75537872508025</v>
      </c>
      <c r="U83">
        <f t="shared" si="23"/>
        <v>463.96729779440602</v>
      </c>
      <c r="V83">
        <f t="shared" si="24"/>
        <v>-171.92165050518361</v>
      </c>
      <c r="W83">
        <f t="shared" si="25"/>
        <v>475.41945828590724</v>
      </c>
      <c r="X83">
        <f t="shared" si="26"/>
        <v>26.984538322244362</v>
      </c>
    </row>
    <row r="84" spans="1:24" x14ac:dyDescent="0.25">
      <c r="A84" s="1">
        <v>81</v>
      </c>
      <c r="B84">
        <v>19.92485885</v>
      </c>
      <c r="C84" s="3" t="s">
        <v>22</v>
      </c>
      <c r="D84">
        <v>3.82426464</v>
      </c>
      <c r="E84" s="5">
        <f t="shared" si="14"/>
        <v>15.199866260564391</v>
      </c>
      <c r="F84" s="5">
        <f t="shared" si="15"/>
        <v>5.5710669059661342</v>
      </c>
      <c r="G84">
        <v>4.5</v>
      </c>
      <c r="H84" s="7">
        <f t="shared" si="16"/>
        <v>15.219055794075903</v>
      </c>
      <c r="I84" s="7">
        <f t="shared" si="17"/>
        <v>9.7498936049777587</v>
      </c>
      <c r="J84">
        <v>15.26843148</v>
      </c>
      <c r="K84" s="3" t="s">
        <v>23</v>
      </c>
      <c r="L84">
        <f t="shared" ref="L84:L105" si="27">M84*PI()/180</f>
        <v>5.9773064358397114</v>
      </c>
      <c r="M84">
        <v>342.47443163000003</v>
      </c>
      <c r="N84">
        <f t="shared" si="18"/>
        <v>-0.11239744086959441</v>
      </c>
      <c r="O84">
        <v>-6.4398989898989898</v>
      </c>
      <c r="P84" s="8">
        <f t="shared" si="19"/>
        <v>1.5639197823946345</v>
      </c>
      <c r="Q84">
        <f t="shared" si="20"/>
        <v>89.60600302823066</v>
      </c>
      <c r="R84" s="9">
        <f t="shared" si="21"/>
        <v>3.0713788957810859</v>
      </c>
      <c r="S84">
        <f t="shared" si="22"/>
        <v>175.97704801380735</v>
      </c>
      <c r="U84">
        <f t="shared" si="23"/>
        <v>464.15623316169734</v>
      </c>
      <c r="V84">
        <f t="shared" si="24"/>
        <v>-170.12290665518239</v>
      </c>
      <c r="W84">
        <f t="shared" si="25"/>
        <v>474.94772082352563</v>
      </c>
      <c r="X84">
        <f t="shared" si="26"/>
        <v>28.472742848511125</v>
      </c>
    </row>
    <row r="85" spans="1:24" x14ac:dyDescent="0.25">
      <c r="A85" s="1">
        <v>82</v>
      </c>
      <c r="B85">
        <v>19.92485885</v>
      </c>
      <c r="C85" s="3" t="s">
        <v>22</v>
      </c>
      <c r="D85">
        <v>3.82426464</v>
      </c>
      <c r="E85" s="5">
        <f t="shared" si="14"/>
        <v>15.2069648878267</v>
      </c>
      <c r="F85" s="5">
        <f t="shared" si="15"/>
        <v>5.5122657746530237</v>
      </c>
      <c r="G85">
        <v>4.5</v>
      </c>
      <c r="H85" s="7">
        <f t="shared" si="16"/>
        <v>15.222131675913445</v>
      </c>
      <c r="I85" s="7">
        <f t="shared" si="17"/>
        <v>9.7499137054517622</v>
      </c>
      <c r="J85">
        <v>15.26843148</v>
      </c>
      <c r="K85" s="3" t="s">
        <v>23</v>
      </c>
      <c r="L85">
        <f t="shared" si="27"/>
        <v>5.9773064358397114</v>
      </c>
      <c r="M85">
        <v>342.47443163000003</v>
      </c>
      <c r="N85">
        <f t="shared" si="18"/>
        <v>-0.12788503428249365</v>
      </c>
      <c r="O85">
        <v>-7.3272727272727298</v>
      </c>
      <c r="P85" s="8">
        <f t="shared" si="19"/>
        <v>1.5646033262998944</v>
      </c>
      <c r="Q85">
        <f t="shared" si="20"/>
        <v>89.64516720911395</v>
      </c>
      <c r="R85" s="9">
        <f t="shared" si="21"/>
        <v>3.0752403706475624</v>
      </c>
      <c r="S85">
        <f t="shared" si="22"/>
        <v>176.19829422635229</v>
      </c>
      <c r="U85">
        <f t="shared" si="23"/>
        <v>464.37300296961064</v>
      </c>
      <c r="V85">
        <f t="shared" si="24"/>
        <v>-168.32730456638095</v>
      </c>
      <c r="W85">
        <f t="shared" si="25"/>
        <v>474.51185508378114</v>
      </c>
      <c r="X85">
        <f t="shared" si="26"/>
        <v>30.131083462258864</v>
      </c>
    </row>
    <row r="86" spans="1:24" x14ac:dyDescent="0.25">
      <c r="A86" s="1">
        <v>83</v>
      </c>
      <c r="B86">
        <v>19.92485885</v>
      </c>
      <c r="C86" s="3" t="s">
        <v>22</v>
      </c>
      <c r="D86">
        <v>3.82426464</v>
      </c>
      <c r="E86" s="5">
        <f t="shared" si="14"/>
        <v>15.214973315355282</v>
      </c>
      <c r="F86" s="5">
        <f t="shared" si="15"/>
        <v>5.453581631639512</v>
      </c>
      <c r="G86">
        <v>4.5</v>
      </c>
      <c r="H86" s="7">
        <f t="shared" si="16"/>
        <v>15.226352535409927</v>
      </c>
      <c r="I86" s="7">
        <f t="shared" si="17"/>
        <v>9.7499378659508693</v>
      </c>
      <c r="J86">
        <v>15.26843148</v>
      </c>
      <c r="K86" s="3" t="s">
        <v>23</v>
      </c>
      <c r="L86">
        <f t="shared" si="27"/>
        <v>5.9773064358397114</v>
      </c>
      <c r="M86">
        <v>342.47443163000003</v>
      </c>
      <c r="N86">
        <f t="shared" si="18"/>
        <v>-0.14337262769539269</v>
      </c>
      <c r="O86">
        <v>-8.2146464646464601</v>
      </c>
      <c r="P86" s="8">
        <f t="shared" si="19"/>
        <v>1.5655413104774178</v>
      </c>
      <c r="Q86">
        <f t="shared" si="20"/>
        <v>89.698909743736095</v>
      </c>
      <c r="R86" s="9">
        <f t="shared" si="21"/>
        <v>3.079093444268703</v>
      </c>
      <c r="S86">
        <f t="shared" si="22"/>
        <v>176.41905908299682</v>
      </c>
      <c r="U86">
        <f t="shared" si="23"/>
        <v>464.61755522357601</v>
      </c>
      <c r="V86">
        <f t="shared" si="24"/>
        <v>-166.53527493325231</v>
      </c>
      <c r="W86">
        <f t="shared" si="25"/>
        <v>474.11196561375931</v>
      </c>
      <c r="X86">
        <f t="shared" si="26"/>
        <v>31.98998761963075</v>
      </c>
    </row>
    <row r="87" spans="1:24" x14ac:dyDescent="0.25">
      <c r="A87" s="1">
        <v>84</v>
      </c>
      <c r="B87">
        <v>19.92485885</v>
      </c>
      <c r="C87" s="3" t="s">
        <v>22</v>
      </c>
      <c r="D87">
        <v>3.82426464</v>
      </c>
      <c r="E87" s="5">
        <f t="shared" si="14"/>
        <v>15.223889622242659</v>
      </c>
      <c r="F87" s="5">
        <f t="shared" si="15"/>
        <v>5.3950285529484558</v>
      </c>
      <c r="G87">
        <v>4.5</v>
      </c>
      <c r="H87" s="7">
        <f t="shared" si="16"/>
        <v>15.231715987787805</v>
      </c>
      <c r="I87" s="7">
        <f t="shared" si="17"/>
        <v>9.7499628548352959</v>
      </c>
      <c r="J87">
        <v>15.26843148</v>
      </c>
      <c r="K87" s="3" t="s">
        <v>23</v>
      </c>
      <c r="L87">
        <f t="shared" si="27"/>
        <v>5.9773064358397114</v>
      </c>
      <c r="M87">
        <v>342.47443163000003</v>
      </c>
      <c r="N87">
        <f t="shared" si="18"/>
        <v>-0.1588602211082919</v>
      </c>
      <c r="O87">
        <v>-9.1020202020201992</v>
      </c>
      <c r="P87" s="8">
        <f t="shared" si="19"/>
        <v>1.5667332017902955</v>
      </c>
      <c r="Q87">
        <f t="shared" si="20"/>
        <v>89.767200085602283</v>
      </c>
      <c r="R87" s="9">
        <f t="shared" si="21"/>
        <v>3.082937044579384</v>
      </c>
      <c r="S87">
        <f t="shared" si="22"/>
        <v>176.63928115893404</v>
      </c>
      <c r="U87">
        <f t="shared" si="23"/>
        <v>464.88983126510516</v>
      </c>
      <c r="V87">
        <f t="shared" si="24"/>
        <v>-164.74724759337744</v>
      </c>
      <c r="W87">
        <f t="shared" si="25"/>
        <v>473.74814833125038</v>
      </c>
      <c r="X87">
        <f t="shared" si="26"/>
        <v>34.087559356016463</v>
      </c>
    </row>
    <row r="88" spans="1:24" x14ac:dyDescent="0.25">
      <c r="A88" s="1">
        <v>85</v>
      </c>
      <c r="B88">
        <v>19.92485885</v>
      </c>
      <c r="C88" s="3" t="s">
        <v>22</v>
      </c>
      <c r="D88">
        <v>3.82426464</v>
      </c>
      <c r="E88" s="5">
        <f t="shared" si="14"/>
        <v>15.23371166981673</v>
      </c>
      <c r="F88" s="5">
        <f t="shared" si="15"/>
        <v>5.3366205831655265</v>
      </c>
      <c r="G88">
        <v>4.5</v>
      </c>
      <c r="H88" s="7">
        <f t="shared" si="16"/>
        <v>15.23821922438473</v>
      </c>
      <c r="I88" s="7">
        <f t="shared" si="17"/>
        <v>9.7499845792320112</v>
      </c>
      <c r="J88">
        <v>15.26843148</v>
      </c>
      <c r="K88" s="3" t="s">
        <v>23</v>
      </c>
      <c r="L88">
        <f t="shared" si="27"/>
        <v>5.9773064358397114</v>
      </c>
      <c r="M88">
        <v>342.47443163000003</v>
      </c>
      <c r="N88">
        <f t="shared" si="18"/>
        <v>-0.17434781452119114</v>
      </c>
      <c r="O88">
        <v>-9.9893939393939402</v>
      </c>
      <c r="P88" s="8">
        <f t="shared" si="19"/>
        <v>1.5681783736677362</v>
      </c>
      <c r="Q88">
        <f t="shared" si="20"/>
        <v>89.850002334850629</v>
      </c>
      <c r="R88" s="9">
        <f t="shared" si="21"/>
        <v>3.0867700452735316</v>
      </c>
      <c r="S88">
        <f t="shared" si="22"/>
        <v>176.8588959215794</v>
      </c>
      <c r="U88">
        <f t="shared" si="23"/>
        <v>465.18976578586114</v>
      </c>
      <c r="V88">
        <f t="shared" si="24"/>
        <v>-162.96365142434428</v>
      </c>
      <c r="W88">
        <f t="shared" si="25"/>
        <v>473.42049050174239</v>
      </c>
      <c r="X88">
        <f t="shared" si="26"/>
        <v>36.472162062063376</v>
      </c>
    </row>
    <row r="89" spans="1:24" x14ac:dyDescent="0.25">
      <c r="A89" s="1">
        <v>86</v>
      </c>
      <c r="B89">
        <v>19.92485885</v>
      </c>
      <c r="C89" s="3" t="s">
        <v>22</v>
      </c>
      <c r="D89">
        <v>3.82426464</v>
      </c>
      <c r="E89" s="5">
        <f t="shared" si="14"/>
        <v>15.244437102153748</v>
      </c>
      <c r="F89" s="5">
        <f t="shared" si="15"/>
        <v>5.2783717320704602</v>
      </c>
      <c r="G89">
        <v>4.5</v>
      </c>
      <c r="H89" s="7">
        <f t="shared" si="16"/>
        <v>15.24585899836292</v>
      </c>
      <c r="I89" s="7">
        <f t="shared" si="17"/>
        <v>9.749998094677979</v>
      </c>
      <c r="J89">
        <v>15.26843148</v>
      </c>
      <c r="K89" s="3" t="s">
        <v>23</v>
      </c>
      <c r="L89">
        <f t="shared" si="27"/>
        <v>5.9773064358397114</v>
      </c>
      <c r="M89">
        <v>342.47443163000003</v>
      </c>
      <c r="N89">
        <f t="shared" si="18"/>
        <v>-0.18983540793409073</v>
      </c>
      <c r="O89">
        <v>-10.876767676767701</v>
      </c>
      <c r="P89" s="8">
        <f t="shared" si="19"/>
        <v>1.569876104079003</v>
      </c>
      <c r="Q89">
        <f t="shared" si="20"/>
        <v>89.947275122167227</v>
      </c>
      <c r="R89" s="9">
        <f t="shared" si="21"/>
        <v>3.0905912665521797</v>
      </c>
      <c r="S89">
        <f t="shared" si="22"/>
        <v>177.0778357734315</v>
      </c>
      <c r="U89">
        <f t="shared" si="23"/>
        <v>465.5172868433234</v>
      </c>
      <c r="V89">
        <f t="shared" si="24"/>
        <v>-161.18491424087682</v>
      </c>
      <c r="W89">
        <f t="shared" si="25"/>
        <v>473.12907071748981</v>
      </c>
      <c r="X89">
        <f t="shared" si="26"/>
        <v>39.206119162012897</v>
      </c>
    </row>
    <row r="90" spans="1:24" x14ac:dyDescent="0.25">
      <c r="A90" s="1">
        <v>87</v>
      </c>
      <c r="B90">
        <v>19.92485885</v>
      </c>
      <c r="C90" s="3" t="s">
        <v>22</v>
      </c>
      <c r="D90">
        <v>3.82426464</v>
      </c>
      <c r="E90" s="5">
        <f t="shared" si="14"/>
        <v>15.25606334664341</v>
      </c>
      <c r="F90" s="5">
        <f t="shared" si="15"/>
        <v>5.2202959712766734</v>
      </c>
      <c r="G90">
        <v>4.5</v>
      </c>
      <c r="H90" s="7">
        <f t="shared" si="16"/>
        <v>15.245368388995297</v>
      </c>
      <c r="I90" s="7">
        <f t="shared" si="17"/>
        <v>0.75000238353624216</v>
      </c>
      <c r="J90">
        <v>15.26843148</v>
      </c>
      <c r="K90" s="3" t="s">
        <v>23</v>
      </c>
      <c r="L90">
        <f t="shared" si="27"/>
        <v>5.9773064358397114</v>
      </c>
      <c r="M90">
        <v>342.47443163000003</v>
      </c>
      <c r="N90">
        <f t="shared" si="18"/>
        <v>-0.20532300134698925</v>
      </c>
      <c r="O90">
        <v>-11.764141414141401</v>
      </c>
      <c r="P90" s="8">
        <f t="shared" si="19"/>
        <v>-1.5697670797232406</v>
      </c>
      <c r="Q90">
        <f t="shared" si="20"/>
        <v>-89.941028486717912</v>
      </c>
      <c r="R90" s="9">
        <f t="shared" si="21"/>
        <v>3.0943994759711324</v>
      </c>
      <c r="S90">
        <f t="shared" si="22"/>
        <v>177.29603010063951</v>
      </c>
      <c r="U90">
        <f t="shared" si="23"/>
        <v>465.87231587804365</v>
      </c>
      <c r="V90">
        <f t="shared" si="24"/>
        <v>-159.4114626922192</v>
      </c>
      <c r="W90">
        <f t="shared" si="25"/>
        <v>472.87395887866217</v>
      </c>
      <c r="X90">
        <f t="shared" si="26"/>
        <v>42.371141079808581</v>
      </c>
    </row>
    <row r="91" spans="1:24" x14ac:dyDescent="0.25">
      <c r="A91" s="1">
        <v>88</v>
      </c>
      <c r="B91">
        <v>19.92485885</v>
      </c>
      <c r="C91" s="3" t="s">
        <v>22</v>
      </c>
      <c r="D91">
        <v>3.82426464</v>
      </c>
      <c r="E91" s="5">
        <f t="shared" si="14"/>
        <v>15.268587614605938</v>
      </c>
      <c r="F91" s="5">
        <f t="shared" si="15"/>
        <v>5.1624072308799933</v>
      </c>
      <c r="G91">
        <v>4.5</v>
      </c>
      <c r="H91" s="7">
        <f t="shared" si="16"/>
        <v>15.235467101334429</v>
      </c>
      <c r="I91" s="7">
        <f t="shared" si="17"/>
        <v>0.75002346729937042</v>
      </c>
      <c r="J91">
        <v>15.26843148</v>
      </c>
      <c r="K91" s="3" t="s">
        <v>23</v>
      </c>
      <c r="L91">
        <f t="shared" si="27"/>
        <v>5.9773064358397114</v>
      </c>
      <c r="M91">
        <v>342.47443163000003</v>
      </c>
      <c r="N91">
        <f t="shared" si="18"/>
        <v>-0.22081059475988951</v>
      </c>
      <c r="O91">
        <v>-12.6515151515152</v>
      </c>
      <c r="P91" s="8">
        <f t="shared" si="19"/>
        <v>-1.5675667881441344</v>
      </c>
      <c r="Q91">
        <f t="shared" si="20"/>
        <v>-89.814961065536963</v>
      </c>
      <c r="R91" s="9">
        <f t="shared" si="21"/>
        <v>3.0981933893902975</v>
      </c>
      <c r="S91">
        <f t="shared" si="22"/>
        <v>177.5134053273957</v>
      </c>
      <c r="U91">
        <f t="shared" si="23"/>
        <v>466.25476773248971</v>
      </c>
      <c r="V91">
        <f t="shared" si="24"/>
        <v>-157.64372215979876</v>
      </c>
      <c r="W91">
        <f t="shared" si="25"/>
        <v>472.65521617657771</v>
      </c>
      <c r="X91">
        <f t="shared" si="26"/>
        <v>46.076497171265174</v>
      </c>
    </row>
    <row r="92" spans="1:24" x14ac:dyDescent="0.25">
      <c r="A92" s="1">
        <v>89</v>
      </c>
      <c r="B92">
        <v>19.92485885</v>
      </c>
      <c r="C92" s="3" t="s">
        <v>22</v>
      </c>
      <c r="D92">
        <v>3.82426464</v>
      </c>
      <c r="E92" s="5">
        <f t="shared" si="14"/>
        <v>15.282006901960955</v>
      </c>
      <c r="F92" s="5">
        <f t="shared" si="15"/>
        <v>5.1047193961174191</v>
      </c>
      <c r="G92">
        <v>4.5</v>
      </c>
      <c r="H92" s="7">
        <f t="shared" si="16"/>
        <v>15.22444177954276</v>
      </c>
      <c r="I92" s="7">
        <f t="shared" si="17"/>
        <v>0.75007258087788031</v>
      </c>
      <c r="J92">
        <v>15.26843148</v>
      </c>
      <c r="K92" s="3" t="s">
        <v>23</v>
      </c>
      <c r="L92">
        <f t="shared" si="27"/>
        <v>5.9773064358397114</v>
      </c>
      <c r="M92">
        <v>342.47443163000003</v>
      </c>
      <c r="N92">
        <f t="shared" si="18"/>
        <v>-0.23629818817278803</v>
      </c>
      <c r="O92">
        <v>-13.5388888888889</v>
      </c>
      <c r="P92" s="8">
        <f t="shared" si="19"/>
        <v>-1.5651166917130399</v>
      </c>
      <c r="Q92">
        <f t="shared" si="20"/>
        <v>-89.674580880635162</v>
      </c>
      <c r="R92" s="9">
        <f t="shared" si="21"/>
        <v>3.1019716720260355</v>
      </c>
      <c r="S92">
        <f t="shared" si="22"/>
        <v>177.72988497623106</v>
      </c>
      <c r="U92">
        <f t="shared" si="23"/>
        <v>466.66455067147075</v>
      </c>
      <c r="V92">
        <f t="shared" si="24"/>
        <v>-155.88211665519492</v>
      </c>
      <c r="W92">
        <f t="shared" si="25"/>
        <v>472.47289507902627</v>
      </c>
      <c r="X92">
        <f t="shared" si="26"/>
        <v>50.471701537892869</v>
      </c>
    </row>
    <row r="93" spans="1:24" x14ac:dyDescent="0.25">
      <c r="A93" s="1">
        <v>90</v>
      </c>
      <c r="B93">
        <v>19.92485885</v>
      </c>
      <c r="C93" s="3" t="s">
        <v>22</v>
      </c>
      <c r="D93">
        <v>3.82426464</v>
      </c>
      <c r="E93" s="5">
        <f t="shared" si="14"/>
        <v>15.296317989948069</v>
      </c>
      <c r="F93" s="5">
        <f t="shared" si="15"/>
        <v>5.0472463040365527</v>
      </c>
      <c r="G93">
        <v>4.5</v>
      </c>
      <c r="H93" s="7">
        <f t="shared" si="16"/>
        <v>15.212297553265918</v>
      </c>
      <c r="I93" s="7">
        <f t="shared" si="17"/>
        <v>0.75015794438179562</v>
      </c>
      <c r="J93">
        <v>15.26843148</v>
      </c>
      <c r="K93" s="3" t="s">
        <v>23</v>
      </c>
      <c r="L93">
        <f t="shared" si="27"/>
        <v>5.9773064358397114</v>
      </c>
      <c r="M93">
        <v>342.47443163000003</v>
      </c>
      <c r="N93">
        <f t="shared" si="18"/>
        <v>-0.25178578158568654</v>
      </c>
      <c r="O93">
        <v>-14.4262626262626</v>
      </c>
      <c r="P93" s="8">
        <f t="shared" si="19"/>
        <v>-1.5624179072741828</v>
      </c>
      <c r="Q93">
        <f t="shared" si="20"/>
        <v>-89.519951922473084</v>
      </c>
      <c r="R93" s="9">
        <f t="shared" si="21"/>
        <v>3.1057329396071585</v>
      </c>
      <c r="S93">
        <f t="shared" si="22"/>
        <v>177.94538973424878</v>
      </c>
      <c r="U93">
        <f t="shared" si="23"/>
        <v>467.10156640414169</v>
      </c>
      <c r="V93">
        <f t="shared" si="24"/>
        <v>-154.12706871843403</v>
      </c>
      <c r="W93">
        <f t="shared" si="25"/>
        <v>472.32703931768384</v>
      </c>
      <c r="X93">
        <f t="shared" si="26"/>
        <v>55.76691650488781</v>
      </c>
    </row>
    <row r="94" spans="1:24" x14ac:dyDescent="0.25">
      <c r="A94" s="1">
        <v>91</v>
      </c>
      <c r="B94">
        <v>19.92485885</v>
      </c>
      <c r="C94" s="3" t="s">
        <v>22</v>
      </c>
      <c r="D94">
        <v>3.82426464</v>
      </c>
      <c r="E94" s="5">
        <f t="shared" si="14"/>
        <v>15.311517445898904</v>
      </c>
      <c r="F94" s="5">
        <f t="shared" si="15"/>
        <v>4.9900017401766545</v>
      </c>
      <c r="G94">
        <v>4.5</v>
      </c>
      <c r="H94" s="7">
        <f t="shared" si="16"/>
        <v>15.199040051543866</v>
      </c>
      <c r="I94" s="7">
        <f t="shared" si="17"/>
        <v>0.75028855551232621</v>
      </c>
      <c r="J94">
        <v>15.26843148</v>
      </c>
      <c r="K94" s="3" t="s">
        <v>23</v>
      </c>
      <c r="L94">
        <f t="shared" si="27"/>
        <v>5.9773064358397114</v>
      </c>
      <c r="M94">
        <v>342.47443163000003</v>
      </c>
      <c r="N94">
        <f t="shared" si="18"/>
        <v>-0.26727337499858683</v>
      </c>
      <c r="O94">
        <v>-15.3136363636364</v>
      </c>
      <c r="P94" s="8">
        <f t="shared" si="19"/>
        <v>-1.5594716517445424</v>
      </c>
      <c r="Q94">
        <f t="shared" si="20"/>
        <v>-89.351143915257595</v>
      </c>
      <c r="R94" s="9">
        <f t="shared" si="21"/>
        <v>3.1094757596344387</v>
      </c>
      <c r="S94">
        <f t="shared" si="22"/>
        <v>178.15983752528896</v>
      </c>
      <c r="U94">
        <f t="shared" si="23"/>
        <v>467.56571010757898</v>
      </c>
      <c r="V94">
        <f t="shared" si="24"/>
        <v>-152.37899931663935</v>
      </c>
      <c r="W94">
        <f t="shared" si="25"/>
        <v>472.21768387762359</v>
      </c>
      <c r="X94">
        <f t="shared" si="26"/>
        <v>62.267169546702725</v>
      </c>
    </row>
    <row r="95" spans="1:24" x14ac:dyDescent="0.25">
      <c r="A95" s="1">
        <v>92</v>
      </c>
      <c r="B95">
        <v>19.92485885</v>
      </c>
      <c r="C95" s="3" t="s">
        <v>22</v>
      </c>
      <c r="D95">
        <v>3.82426464</v>
      </c>
      <c r="E95" s="5">
        <f t="shared" si="14"/>
        <v>15.327601624060479</v>
      </c>
      <c r="F95" s="5">
        <f t="shared" si="15"/>
        <v>4.9329994352620519</v>
      </c>
      <c r="G95">
        <v>4.5</v>
      </c>
      <c r="H95" s="7">
        <f t="shared" si="16"/>
        <v>15.184675412498741</v>
      </c>
      <c r="I95" s="7">
        <f t="shared" si="17"/>
        <v>0.75047416961878177</v>
      </c>
      <c r="J95">
        <v>15.26843148</v>
      </c>
      <c r="K95" s="3" t="s">
        <v>23</v>
      </c>
      <c r="L95">
        <f t="shared" si="27"/>
        <v>5.9773064358397114</v>
      </c>
      <c r="M95">
        <v>342.47443163000003</v>
      </c>
      <c r="N95">
        <f t="shared" si="18"/>
        <v>-0.28276096841148535</v>
      </c>
      <c r="O95">
        <v>-16.201010101010102</v>
      </c>
      <c r="P95" s="8">
        <f t="shared" si="19"/>
        <v>-1.5562792418976563</v>
      </c>
      <c r="Q95">
        <f t="shared" si="20"/>
        <v>-89.168232304555019</v>
      </c>
      <c r="R95" s="9">
        <f t="shared" si="21"/>
        <v>3.1131986527427626</v>
      </c>
      <c r="S95">
        <f t="shared" si="22"/>
        <v>178.37314358797428</v>
      </c>
      <c r="U95">
        <f t="shared" si="23"/>
        <v>468.0568704519232</v>
      </c>
      <c r="V95">
        <f t="shared" si="24"/>
        <v>-150.638327743058</v>
      </c>
      <c r="W95">
        <f t="shared" si="25"/>
        <v>472.14485498892384</v>
      </c>
      <c r="X95">
        <f t="shared" si="26"/>
        <v>70.432681857262963</v>
      </c>
    </row>
    <row r="96" spans="1:24" x14ac:dyDescent="0.25">
      <c r="A96" s="1">
        <v>93</v>
      </c>
      <c r="B96">
        <v>19.92485885</v>
      </c>
      <c r="C96" s="3" t="s">
        <v>22</v>
      </c>
      <c r="D96">
        <v>3.82426464</v>
      </c>
      <c r="E96" s="5">
        <f t="shared" si="14"/>
        <v>15.344566666469674</v>
      </c>
      <c r="F96" s="5">
        <f t="shared" si="15"/>
        <v>4.8762530619086402</v>
      </c>
      <c r="G96">
        <v>4.5</v>
      </c>
      <c r="H96" s="7">
        <f t="shared" si="16"/>
        <v>15.169210292002351</v>
      </c>
      <c r="I96" s="7">
        <f t="shared" si="17"/>
        <v>0.75072527810518608</v>
      </c>
      <c r="J96">
        <v>15.26843148</v>
      </c>
      <c r="K96" s="3" t="s">
        <v>23</v>
      </c>
      <c r="L96">
        <f t="shared" si="27"/>
        <v>5.9773064358397114</v>
      </c>
      <c r="M96">
        <v>342.47443163000003</v>
      </c>
      <c r="N96">
        <f t="shared" si="18"/>
        <v>-0.29824856182438386</v>
      </c>
      <c r="O96">
        <v>-17.088383838383798</v>
      </c>
      <c r="P96" s="8">
        <f t="shared" si="19"/>
        <v>-1.5528420937619347</v>
      </c>
      <c r="Q96">
        <f t="shared" si="20"/>
        <v>-88.971298222816912</v>
      </c>
      <c r="R96" s="9">
        <f t="shared" si="21"/>
        <v>3.116900094164297</v>
      </c>
      <c r="S96">
        <f t="shared" si="22"/>
        <v>178.5852205595431</v>
      </c>
      <c r="U96">
        <f t="shared" si="23"/>
        <v>468.57492962708341</v>
      </c>
      <c r="V96">
        <f t="shared" si="24"/>
        <v>-148.90547151648789</v>
      </c>
      <c r="W96">
        <f t="shared" si="25"/>
        <v>472.10857012037684</v>
      </c>
      <c r="X96">
        <f t="shared" si="26"/>
        <v>80.991943528024009</v>
      </c>
    </row>
    <row r="97" spans="1:24" x14ac:dyDescent="0.25">
      <c r="A97" s="1">
        <v>94</v>
      </c>
      <c r="B97">
        <v>19.92485885</v>
      </c>
      <c r="C97" s="3" t="s">
        <v>22</v>
      </c>
      <c r="D97">
        <v>3.82426464</v>
      </c>
      <c r="E97" s="5">
        <f t="shared" si="14"/>
        <v>15.36240850387861</v>
      </c>
      <c r="F97" s="5">
        <f t="shared" si="15"/>
        <v>4.8197762313443775</v>
      </c>
      <c r="G97">
        <v>4.5</v>
      </c>
      <c r="H97" s="7">
        <f t="shared" si="16"/>
        <v>15.152651871254303</v>
      </c>
      <c r="I97" s="7">
        <f t="shared" si="17"/>
        <v>0.75105308523986825</v>
      </c>
      <c r="J97">
        <v>15.26843148</v>
      </c>
      <c r="K97" s="3" t="s">
        <v>23</v>
      </c>
      <c r="L97">
        <f t="shared" si="27"/>
        <v>5.9773064358397114</v>
      </c>
      <c r="M97">
        <v>342.47443163000003</v>
      </c>
      <c r="N97">
        <f t="shared" si="18"/>
        <v>-0.31373615523728415</v>
      </c>
      <c r="O97">
        <v>-17.975757575757601</v>
      </c>
      <c r="P97" s="8">
        <f t="shared" si="19"/>
        <v>-1.5491617216337175</v>
      </c>
      <c r="Q97">
        <f t="shared" si="20"/>
        <v>-88.760428432832498</v>
      </c>
      <c r="R97" s="9">
        <f t="shared" si="21"/>
        <v>3.1205785152902599</v>
      </c>
      <c r="S97">
        <f t="shared" si="22"/>
        <v>178.79597856533252</v>
      </c>
      <c r="U97">
        <f t="shared" si="23"/>
        <v>469.11976337099463</v>
      </c>
      <c r="V97">
        <f t="shared" si="24"/>
        <v>-147.18084628113183</v>
      </c>
      <c r="W97">
        <f t="shared" si="25"/>
        <v>472.10883797529868</v>
      </c>
      <c r="X97">
        <f t="shared" si="26"/>
        <v>95.170516723082173</v>
      </c>
    </row>
    <row r="98" spans="1:24" x14ac:dyDescent="0.25">
      <c r="A98" s="1">
        <v>95</v>
      </c>
      <c r="B98">
        <v>19.92485885</v>
      </c>
      <c r="C98" s="3" t="s">
        <v>22</v>
      </c>
      <c r="D98">
        <v>3.82426464</v>
      </c>
      <c r="E98" s="5">
        <f t="shared" si="14"/>
        <v>15.381122856730688</v>
      </c>
      <c r="F98" s="5">
        <f t="shared" si="15"/>
        <v>4.7635824901445023</v>
      </c>
      <c r="G98">
        <v>4.5</v>
      </c>
      <c r="H98" s="7">
        <f t="shared" si="16"/>
        <v>15.135007863204502</v>
      </c>
      <c r="I98" s="7">
        <f t="shared" si="17"/>
        <v>0.75146948343403963</v>
      </c>
      <c r="J98">
        <v>15.26843148</v>
      </c>
      <c r="K98" s="3" t="s">
        <v>23</v>
      </c>
      <c r="L98">
        <f t="shared" si="27"/>
        <v>5.9773064358397114</v>
      </c>
      <c r="M98">
        <v>342.47443163000003</v>
      </c>
      <c r="N98">
        <f t="shared" si="18"/>
        <v>-0.32922374865018267</v>
      </c>
      <c r="O98">
        <v>-18.863131313131301</v>
      </c>
      <c r="P98" s="8">
        <f t="shared" si="19"/>
        <v>-1.5452397367067559</v>
      </c>
      <c r="Q98">
        <f t="shared" si="20"/>
        <v>-88.535715249203662</v>
      </c>
      <c r="R98" s="9">
        <f t="shared" si="21"/>
        <v>3.1242323053281673</v>
      </c>
      <c r="S98">
        <f t="shared" si="22"/>
        <v>179.00532531373156</v>
      </c>
      <c r="U98">
        <f t="shared" si="23"/>
        <v>469.6912409994236</v>
      </c>
      <c r="V98">
        <f t="shared" si="24"/>
        <v>-145.46486570690155</v>
      </c>
      <c r="W98">
        <f t="shared" si="25"/>
        <v>472.14565848944136</v>
      </c>
      <c r="X98">
        <f t="shared" si="26"/>
        <v>115.20216871953606</v>
      </c>
    </row>
    <row r="99" spans="1:24" x14ac:dyDescent="0.25">
      <c r="A99" s="1">
        <v>96</v>
      </c>
      <c r="B99">
        <v>19.92485885</v>
      </c>
      <c r="C99" s="3" t="s">
        <v>22</v>
      </c>
      <c r="D99">
        <v>3.82426464</v>
      </c>
      <c r="E99" s="5">
        <f t="shared" si="14"/>
        <v>15.400705236187104</v>
      </c>
      <c r="F99" s="5">
        <f t="shared" si="15"/>
        <v>4.7076853169822002</v>
      </c>
      <c r="G99">
        <v>4.5</v>
      </c>
      <c r="H99" s="7">
        <f t="shared" si="16"/>
        <v>15.116286517757192</v>
      </c>
      <c r="I99" s="7">
        <f t="shared" si="17"/>
        <v>0.75198702706778509</v>
      </c>
      <c r="J99">
        <v>15.26843148</v>
      </c>
      <c r="K99" s="3" t="s">
        <v>23</v>
      </c>
      <c r="L99">
        <f t="shared" si="27"/>
        <v>5.9773064358397114</v>
      </c>
      <c r="M99">
        <v>342.47443163000003</v>
      </c>
      <c r="N99">
        <f t="shared" si="18"/>
        <v>-0.34471134206308296</v>
      </c>
      <c r="O99">
        <v>-19.750505050505101</v>
      </c>
      <c r="P99" s="8">
        <f t="shared" si="19"/>
        <v>-1.5410778453212646</v>
      </c>
      <c r="Q99">
        <f t="shared" si="20"/>
        <v>-88.297256438023155</v>
      </c>
      <c r="R99" s="9">
        <f t="shared" si="21"/>
        <v>3.127859813050661</v>
      </c>
      <c r="S99">
        <f t="shared" si="22"/>
        <v>179.21316619638156</v>
      </c>
      <c r="U99">
        <f t="shared" si="23"/>
        <v>470.28922543731494</v>
      </c>
      <c r="V99">
        <f t="shared" si="24"/>
        <v>-143.75794139019294</v>
      </c>
      <c r="W99">
        <f t="shared" si="25"/>
        <v>472.2190228310086</v>
      </c>
      <c r="X99">
        <f t="shared" si="26"/>
        <v>145.63400502496128</v>
      </c>
    </row>
    <row r="100" spans="1:24" x14ac:dyDescent="0.25">
      <c r="A100" s="1">
        <v>97</v>
      </c>
      <c r="B100">
        <v>19.92485885</v>
      </c>
      <c r="C100" s="3" t="s">
        <v>22</v>
      </c>
      <c r="D100">
        <v>3.82426464</v>
      </c>
      <c r="E100" s="5">
        <f t="shared" si="14"/>
        <v>15.42115094520353</v>
      </c>
      <c r="F100" s="5">
        <f t="shared" si="15"/>
        <v>4.6520981193956494</v>
      </c>
      <c r="G100">
        <v>4.5</v>
      </c>
      <c r="H100" s="7">
        <f t="shared" si="16"/>
        <v>15.096496625698034</v>
      </c>
      <c r="I100" s="7">
        <f t="shared" si="17"/>
        <v>0.75261890495391626</v>
      </c>
      <c r="J100">
        <v>15.26843148</v>
      </c>
      <c r="K100" s="3" t="s">
        <v>23</v>
      </c>
      <c r="L100">
        <f t="shared" si="27"/>
        <v>5.9773064358397114</v>
      </c>
      <c r="M100">
        <v>342.47443163000003</v>
      </c>
      <c r="N100">
        <f t="shared" si="18"/>
        <v>-0.36019893547598153</v>
      </c>
      <c r="O100">
        <v>-20.637878787878801</v>
      </c>
      <c r="P100" s="8">
        <f t="shared" si="19"/>
        <v>-1.5366778468371682</v>
      </c>
      <c r="Q100">
        <f t="shared" si="20"/>
        <v>-88.04515509502049</v>
      </c>
      <c r="R100" s="9">
        <f t="shared" si="21"/>
        <v>3.1314593486313069</v>
      </c>
      <c r="S100">
        <f t="shared" si="22"/>
        <v>179.41940439335977</v>
      </c>
      <c r="U100">
        <f t="shared" si="23"/>
        <v>470.91357325166956</v>
      </c>
      <c r="V100">
        <f t="shared" si="24"/>
        <v>-142.06048275516201</v>
      </c>
      <c r="W100">
        <f t="shared" si="25"/>
        <v>472.32891340277405</v>
      </c>
      <c r="X100">
        <f t="shared" si="26"/>
        <v>197.36728482819311</v>
      </c>
    </row>
    <row r="101" spans="1:24" x14ac:dyDescent="0.25">
      <c r="A101" s="1">
        <v>98</v>
      </c>
      <c r="B101">
        <v>19.92485885</v>
      </c>
      <c r="C101" s="3" t="s">
        <v>22</v>
      </c>
      <c r="D101">
        <v>3.82426464</v>
      </c>
      <c r="E101" s="5">
        <f t="shared" si="14"/>
        <v>15.442455079656765</v>
      </c>
      <c r="F101" s="5">
        <f t="shared" si="15"/>
        <v>4.5968342305720329</v>
      </c>
      <c r="G101">
        <v>4.5</v>
      </c>
      <c r="H101" s="7">
        <f t="shared" si="16"/>
        <v>15.075647521290319</v>
      </c>
      <c r="I101" s="7">
        <f t="shared" si="17"/>
        <v>0.75337891154171288</v>
      </c>
      <c r="J101">
        <v>15.26843148</v>
      </c>
      <c r="K101" s="3" t="s">
        <v>23</v>
      </c>
      <c r="L101">
        <f t="shared" si="27"/>
        <v>5.9773064358397114</v>
      </c>
      <c r="M101">
        <v>342.47443163000003</v>
      </c>
      <c r="N101">
        <f t="shared" si="18"/>
        <v>-0.37568652888887999</v>
      </c>
      <c r="O101">
        <v>-21.525252525252501</v>
      </c>
      <c r="P101" s="8">
        <f t="shared" si="19"/>
        <v>-1.5320416311375864</v>
      </c>
      <c r="Q101">
        <f t="shared" si="20"/>
        <v>-87.779519502522149</v>
      </c>
      <c r="R101" s="9">
        <f t="shared" si="21"/>
        <v>3.1350291855620727</v>
      </c>
      <c r="S101">
        <f t="shared" si="22"/>
        <v>179.62394098304256</v>
      </c>
      <c r="U101">
        <f t="shared" si="23"/>
        <v>471.5641346859494</v>
      </c>
      <c r="V101">
        <f t="shared" si="24"/>
        <v>-140.37289695551854</v>
      </c>
      <c r="W101">
        <f t="shared" si="25"/>
        <v>472.47530384630215</v>
      </c>
      <c r="X101">
        <f t="shared" si="26"/>
        <v>304.71586236055356</v>
      </c>
    </row>
    <row r="102" spans="1:24" x14ac:dyDescent="0.25">
      <c r="A102" s="1">
        <v>99</v>
      </c>
      <c r="B102">
        <v>19.92485885</v>
      </c>
      <c r="C102" s="3" t="s">
        <v>22</v>
      </c>
      <c r="D102">
        <v>3.82426464</v>
      </c>
      <c r="E102" s="5">
        <f t="shared" si="14"/>
        <v>15.464612529521034</v>
      </c>
      <c r="F102" s="5">
        <f t="shared" si="15"/>
        <v>4.5419069061494488</v>
      </c>
      <c r="G102">
        <v>4.5</v>
      </c>
      <c r="H102" s="7">
        <f t="shared" si="16"/>
        <v>15.053749083491923</v>
      </c>
      <c r="I102" s="7">
        <f t="shared" si="17"/>
        <v>0.75428141697350704</v>
      </c>
      <c r="J102">
        <v>15.26843148</v>
      </c>
      <c r="K102" s="3" t="s">
        <v>23</v>
      </c>
      <c r="L102">
        <f t="shared" si="27"/>
        <v>5.9773064358397114</v>
      </c>
      <c r="M102">
        <v>342.47443163000003</v>
      </c>
      <c r="N102">
        <f t="shared" si="18"/>
        <v>-0.39117412230178028</v>
      </c>
      <c r="O102">
        <v>-22.412626262626301</v>
      </c>
      <c r="P102" s="8">
        <f t="shared" si="19"/>
        <v>-1.527171175770009</v>
      </c>
      <c r="Q102">
        <f t="shared" si="20"/>
        <v>-87.500462965653128</v>
      </c>
      <c r="R102" s="9">
        <f t="shared" si="21"/>
        <v>3.1385675626464775</v>
      </c>
      <c r="S102">
        <f t="shared" si="22"/>
        <v>179.82667505630477</v>
      </c>
      <c r="U102">
        <f t="shared" si="23"/>
        <v>472.24075369599768</v>
      </c>
      <c r="V102">
        <f t="shared" si="24"/>
        <v>-138.69558877686663</v>
      </c>
      <c r="W102">
        <f t="shared" si="25"/>
        <v>472.65815904827059</v>
      </c>
      <c r="X102">
        <f t="shared" si="26"/>
        <v>661.13664424635806</v>
      </c>
    </row>
    <row r="103" spans="1:24" x14ac:dyDescent="0.25">
      <c r="A103" s="1">
        <v>100</v>
      </c>
      <c r="B103">
        <v>19.92485885</v>
      </c>
      <c r="C103" s="3" t="s">
        <v>22</v>
      </c>
      <c r="D103">
        <v>3.82426464</v>
      </c>
      <c r="E103" s="5">
        <f t="shared" si="14"/>
        <v>15.487617980093676</v>
      </c>
      <c r="F103" s="5">
        <f t="shared" si="15"/>
        <v>4.4873293210374241</v>
      </c>
      <c r="G103">
        <v>4.5</v>
      </c>
      <c r="H103" s="7">
        <f t="shared" si="16"/>
        <v>15.030811735750611</v>
      </c>
      <c r="I103" s="7">
        <f t="shared" si="17"/>
        <v>0.7553413361173531</v>
      </c>
      <c r="J103">
        <v>15.26843148</v>
      </c>
      <c r="K103" s="3" t="s">
        <v>23</v>
      </c>
      <c r="L103">
        <f t="shared" si="27"/>
        <v>5.9773064358397114</v>
      </c>
      <c r="M103">
        <v>342.47443163000003</v>
      </c>
      <c r="N103">
        <f t="shared" si="18"/>
        <v>-0.4066617157146788</v>
      </c>
      <c r="O103">
        <v>-23.3</v>
      </c>
      <c r="P103" s="8">
        <f t="shared" si="19"/>
        <v>-1.5220685427339757</v>
      </c>
      <c r="Q103">
        <f t="shared" si="20"/>
        <v>-87.208103628284391</v>
      </c>
      <c r="R103" s="9">
        <f t="shared" si="21"/>
        <v>-3.1411126211177742</v>
      </c>
      <c r="S103">
        <f t="shared" si="22"/>
        <v>-179.97249616532409</v>
      </c>
      <c r="U103">
        <f t="shared" si="23"/>
        <v>472.94326798746749</v>
      </c>
      <c r="V103">
        <f t="shared" si="24"/>
        <v>-137.028960539613</v>
      </c>
      <c r="W103">
        <f t="shared" si="25"/>
        <v>472.87743514889246</v>
      </c>
      <c r="X103">
        <f t="shared" si="26"/>
        <v>-4166.3847305637955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Tweedt, Ryan M</dc:creator>
  <cp:lastModifiedBy>Tweedt, Ryan M</cp:lastModifiedBy>
  <dcterms:created xsi:type="dcterms:W3CDTF">2013-05-30T17:49:17Z</dcterms:created>
  <dcterms:modified xsi:type="dcterms:W3CDTF">2013-05-30T21:20:58Z</dcterms:modified>
</cp:coreProperties>
</file>