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khqafs1\IQA$\Z_IE\0_Dir\Monthly\"/>
    </mc:Choice>
  </mc:AlternateContent>
  <bookViews>
    <workbookView xWindow="600" yWindow="110" windowWidth="14030" windowHeight="4490" tabRatio="696" activeTab="2"/>
  </bookViews>
  <sheets>
    <sheet name="Quarterly" sheetId="8" r:id="rId1"/>
    <sheet name="Monthly" sheetId="6" r:id="rId2"/>
    <sheet name="QIMS trend" sheetId="10" r:id="rId3"/>
    <sheet name="Scrap DPM" sheetId="7" r:id="rId4"/>
  </sheets>
  <calcPr calcId="162913"/>
</workbook>
</file>

<file path=xl/calcChain.xml><?xml version="1.0" encoding="utf-8"?>
<calcChain xmlns="http://schemas.openxmlformats.org/spreadsheetml/2006/main">
  <c r="BW21" i="6" l="1"/>
  <c r="BV21" i="6"/>
  <c r="BU21" i="6"/>
  <c r="BT21" i="6"/>
  <c r="BW18" i="6"/>
  <c r="BV18" i="6"/>
  <c r="BU18" i="6"/>
  <c r="BT18" i="6"/>
  <c r="BW15" i="6"/>
  <c r="BV15" i="6"/>
  <c r="BU15" i="6"/>
  <c r="BT15" i="6"/>
  <c r="BW12" i="6"/>
  <c r="BV12" i="6"/>
  <c r="BU12" i="6"/>
  <c r="BT12" i="6"/>
  <c r="BW9" i="6"/>
  <c r="BV9" i="6"/>
  <c r="BU9" i="6"/>
  <c r="BT9" i="6"/>
  <c r="BW6" i="6"/>
  <c r="BV6" i="6"/>
  <c r="BU6" i="6"/>
  <c r="BU3" i="6" s="1"/>
  <c r="BT6" i="6"/>
  <c r="BT3" i="6" s="1"/>
  <c r="BS6" i="6"/>
  <c r="BZ3" i="6"/>
  <c r="BX3" i="6"/>
  <c r="BY3" i="6"/>
  <c r="W6" i="8"/>
  <c r="BP10" i="6"/>
  <c r="X21" i="8"/>
  <c r="Y21" i="8"/>
  <c r="W21" i="8"/>
  <c r="Y18" i="8"/>
  <c r="X18" i="8"/>
  <c r="W18" i="8"/>
  <c r="Y15" i="8"/>
  <c r="X15" i="8"/>
  <c r="W15" i="8"/>
  <c r="Y12" i="8"/>
  <c r="X12" i="8"/>
  <c r="W12" i="8"/>
  <c r="Y9" i="8"/>
  <c r="X9" i="8"/>
  <c r="W9" i="8"/>
  <c r="Y6" i="8"/>
  <c r="X6" i="8"/>
  <c r="V3" i="8"/>
  <c r="V6" i="8"/>
  <c r="X3" i="8"/>
  <c r="Y3" i="8"/>
  <c r="CH3" i="8"/>
  <c r="CF3" i="8"/>
  <c r="CG3" i="8"/>
  <c r="CE3" i="8"/>
  <c r="CD3" i="8"/>
  <c r="CC3" i="8"/>
  <c r="CB3" i="8"/>
  <c r="CA3" i="8"/>
  <c r="BZ3" i="8"/>
  <c r="W3" i="8" s="1"/>
  <c r="BW3" i="6" l="1"/>
  <c r="BV3" i="6"/>
  <c r="R2" i="10"/>
  <c r="BS21" i="6" l="1"/>
  <c r="BS18" i="6"/>
  <c r="BS15" i="6"/>
  <c r="BS12" i="6"/>
  <c r="BS5" i="6"/>
  <c r="BS8" i="6" s="1"/>
  <c r="BS11" i="6" s="1"/>
  <c r="BS14" i="6" s="1"/>
  <c r="BS17" i="6" s="1"/>
  <c r="BS3" i="6" l="1"/>
  <c r="BR9" i="6"/>
  <c r="U6" i="8" l="1"/>
  <c r="BR21" i="6" l="1"/>
  <c r="BR18" i="6"/>
  <c r="BR15" i="6"/>
  <c r="BR12" i="6"/>
  <c r="BR10" i="6"/>
  <c r="BR6" i="6"/>
  <c r="BR3" i="6" s="1"/>
  <c r="BR5" i="6"/>
  <c r="BR8" i="6" s="1"/>
  <c r="BR11" i="6" s="1"/>
  <c r="BR14" i="6" s="1"/>
  <c r="BR17" i="6" s="1"/>
  <c r="V21" i="8" l="1"/>
  <c r="V18" i="8"/>
  <c r="V15" i="8"/>
  <c r="V12" i="8"/>
  <c r="V9" i="8"/>
  <c r="BY3" i="8"/>
  <c r="BX3" i="8"/>
  <c r="BW3" i="8"/>
  <c r="BQ21" i="6" l="1"/>
  <c r="BQ18" i="6"/>
  <c r="BQ15" i="6"/>
  <c r="BQ12" i="6"/>
  <c r="BQ10" i="6"/>
  <c r="BQ9" i="6"/>
  <c r="BQ6" i="6"/>
  <c r="BQ3" i="6" s="1"/>
  <c r="BQ8" i="6"/>
  <c r="BQ11" i="6" s="1"/>
  <c r="BQ14" i="6" s="1"/>
  <c r="BQ17" i="6" s="1"/>
  <c r="BQ5" i="6"/>
  <c r="BP18" i="6" l="1"/>
  <c r="BP15" i="6"/>
  <c r="BP12" i="6"/>
  <c r="BP9" i="6"/>
  <c r="BP6" i="6"/>
  <c r="BP3" i="6" s="1"/>
  <c r="BP5" i="6"/>
  <c r="BP8" i="6" s="1"/>
  <c r="BP11" i="6" s="1"/>
  <c r="BP14" i="6" s="1"/>
  <c r="BP17" i="6" s="1"/>
  <c r="BO9" i="6" l="1"/>
  <c r="BO18" i="6" l="1"/>
  <c r="BO15" i="6"/>
  <c r="BO12" i="6"/>
  <c r="BO10" i="6"/>
  <c r="BO6" i="6"/>
  <c r="BO3" i="6" s="1"/>
  <c r="U21" i="8" l="1"/>
  <c r="U18" i="8"/>
  <c r="U15" i="8"/>
  <c r="U12" i="8"/>
  <c r="U9" i="8"/>
  <c r="BV3" i="8"/>
  <c r="BU3" i="8"/>
  <c r="BT3" i="8"/>
  <c r="U3" i="8" l="1"/>
  <c r="BN18" i="6"/>
  <c r="BN15" i="6"/>
  <c r="BN12" i="6"/>
  <c r="BN10" i="6"/>
  <c r="BN9" i="6"/>
  <c r="BN6" i="6"/>
  <c r="BN3" i="6" s="1"/>
  <c r="BM10" i="6" l="1"/>
  <c r="BM15" i="6" l="1"/>
  <c r="BM18" i="6"/>
  <c r="BM12" i="6"/>
  <c r="BM9" i="6"/>
  <c r="BM6" i="6"/>
  <c r="BM3" i="6" s="1"/>
  <c r="T15" i="8" l="1"/>
  <c r="S15" i="8"/>
  <c r="R15" i="8"/>
  <c r="Q15" i="8"/>
  <c r="T21" i="8"/>
  <c r="S21" i="8"/>
  <c r="R21" i="8"/>
  <c r="Q21" i="8"/>
  <c r="BL21" i="6"/>
  <c r="BF20" i="6"/>
  <c r="BE20" i="6"/>
  <c r="AX20" i="6"/>
  <c r="BL15" i="6" l="1"/>
  <c r="BL18" i="6" l="1"/>
  <c r="BL12" i="6"/>
  <c r="BL6" i="6"/>
  <c r="BL3" i="6" s="1"/>
  <c r="BO3" i="8" l="1"/>
  <c r="BP3" i="8"/>
  <c r="BQ3" i="8"/>
  <c r="BR3" i="8"/>
  <c r="BS3" i="8"/>
  <c r="BN3" i="8"/>
  <c r="S3" i="8" l="1"/>
  <c r="T18" i="8"/>
  <c r="T12" i="8"/>
  <c r="T9" i="8"/>
  <c r="T6" i="8"/>
  <c r="T3" i="8"/>
  <c r="BK18" i="6" l="1"/>
  <c r="BK12" i="6"/>
  <c r="BK10" i="6"/>
  <c r="BK9" i="6"/>
  <c r="BK6" i="6"/>
  <c r="BK3" i="6" l="1"/>
  <c r="BJ18" i="6"/>
  <c r="BJ12" i="6"/>
  <c r="BJ10" i="6"/>
  <c r="BJ9" i="6"/>
  <c r="BJ6" i="6"/>
  <c r="BI6" i="6"/>
  <c r="BI3" i="6"/>
  <c r="BI10" i="6"/>
  <c r="BJ3" i="6" l="1"/>
  <c r="BI18" i="6"/>
  <c r="BI12" i="6"/>
  <c r="BF3" i="6"/>
  <c r="BG3" i="6"/>
  <c r="BH3" i="6"/>
  <c r="R6" i="8" l="1"/>
  <c r="Q6" i="8"/>
  <c r="S18" i="8"/>
  <c r="R18" i="8"/>
  <c r="Q18" i="8"/>
  <c r="S12" i="8"/>
  <c r="R12" i="8"/>
  <c r="Q12" i="8"/>
  <c r="S9" i="8"/>
  <c r="R9" i="8"/>
  <c r="Q9" i="8"/>
  <c r="S6" i="8"/>
  <c r="BN14" i="8"/>
  <c r="BN17" i="8" s="1"/>
  <c r="BN20" i="8" s="1"/>
  <c r="BN5" i="8"/>
  <c r="BN8" i="8" s="1"/>
  <c r="BM5" i="8"/>
  <c r="BM8" i="8" s="1"/>
  <c r="BM3" i="8"/>
  <c r="BL3" i="8"/>
  <c r="BK3" i="8"/>
  <c r="BJ3" i="8"/>
  <c r="BI3" i="8"/>
  <c r="BH3" i="8"/>
  <c r="Q3" i="8" s="1"/>
  <c r="R3" i="8" l="1"/>
  <c r="BE3" i="6"/>
  <c r="BF5" i="6"/>
  <c r="BF8" i="6" s="1"/>
  <c r="BF11" i="6" s="1"/>
  <c r="BF14" i="6" s="1"/>
  <c r="BF17" i="6" s="1"/>
  <c r="BE5" i="6"/>
  <c r="BE8" i="6" s="1"/>
  <c r="BE11" i="6" s="1"/>
  <c r="BE14" i="6" s="1"/>
  <c r="BE17" i="6" s="1"/>
  <c r="AZ3" i="6" l="1"/>
  <c r="BA3" i="6"/>
  <c r="BB3" i="6"/>
  <c r="BC3" i="6"/>
  <c r="BD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BM11" i="8" l="1"/>
  <c r="BM14" i="8" s="1"/>
  <c r="BM17" i="8" s="1"/>
  <c r="BM20" i="8" s="1"/>
  <c r="AX17" i="6" l="1"/>
  <c r="AX11" i="6"/>
  <c r="AX8" i="6"/>
  <c r="AX5" i="6"/>
  <c r="G13" i="7" l="1"/>
  <c r="F13" i="7"/>
  <c r="E13" i="7"/>
  <c r="D13" i="7"/>
  <c r="C13" i="7"/>
  <c r="J11" i="7"/>
</calcChain>
</file>

<file path=xl/comments1.xml><?xml version="1.0" encoding="utf-8"?>
<comments xmlns="http://schemas.openxmlformats.org/spreadsheetml/2006/main">
  <authors>
    <author>辛秋慧</author>
  </authors>
  <commentList>
    <comment ref="R6" authorId="0" shapeId="0">
      <text>
        <r>
          <rPr>
            <b/>
            <sz val="9"/>
            <color indexed="81"/>
            <rFont val="Tahoma"/>
            <family val="2"/>
          </rPr>
          <t xml:space="preserve">May. Qualcomm Solderability fail_CWTC 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CCS</t>
        </r>
        <r>
          <rPr>
            <b/>
            <sz val="9"/>
            <color indexed="81"/>
            <rFont val="細明體"/>
            <family val="3"/>
            <charset val="136"/>
          </rPr>
          <t>】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Apr. Kyocera, Novatek coplanarity fail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QCS</t>
        </r>
        <r>
          <rPr>
            <b/>
            <sz val="9"/>
            <color indexed="81"/>
            <rFont val="細明體"/>
            <family val="3"/>
            <charset val="136"/>
          </rPr>
          <t xml:space="preserve">】
</t>
        </r>
        <r>
          <rPr>
            <b/>
            <sz val="9"/>
            <color indexed="81"/>
            <rFont val="Tahoma"/>
            <family val="2"/>
          </rPr>
          <t xml:space="preserve">May. WB
ASESH, ASEE, MTK </t>
        </r>
        <r>
          <rPr>
            <b/>
            <sz val="9"/>
            <color indexed="81"/>
            <rFont val="細明體"/>
            <family val="3"/>
            <charset val="136"/>
          </rPr>
          <t>缺</t>
        </r>
        <r>
          <rPr>
            <b/>
            <sz val="9"/>
            <color indexed="81"/>
            <rFont val="Tahoma"/>
            <family val="2"/>
          </rPr>
          <t xml:space="preserve"> Ni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QCS</t>
        </r>
        <r>
          <rPr>
            <b/>
            <sz val="9"/>
            <color indexed="81"/>
            <rFont val="細明體"/>
            <family val="3"/>
            <charset val="136"/>
          </rPr>
          <t>】</t>
        </r>
        <r>
          <rPr>
            <b/>
            <sz val="9"/>
            <color indexed="81"/>
            <rFont val="Tahoma"/>
            <family val="2"/>
          </rPr>
          <t xml:space="preserve">
Jun, 
Indium, MTK MT2712 ATV RMA (UBM Delam)
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CCS</t>
        </r>
        <r>
          <rPr>
            <b/>
            <sz val="9"/>
            <color indexed="81"/>
            <rFont val="細明體"/>
            <family val="3"/>
            <charset val="136"/>
          </rPr>
          <t>】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 xml:space="preserve">WB, 
Infineon M3992 epoxy delam
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CCS</t>
        </r>
        <r>
          <rPr>
            <b/>
            <sz val="9"/>
            <color indexed="81"/>
            <rFont val="細明體"/>
            <family val="3"/>
            <charset val="136"/>
          </rPr>
          <t>】</t>
        </r>
      </text>
    </comment>
    <comment ref="BL6" authorId="0" shapeId="0">
      <text>
        <r>
          <rPr>
            <b/>
            <sz val="9"/>
            <color indexed="81"/>
            <rFont val="Tahoma"/>
            <family val="2"/>
          </rPr>
          <t>QI_202306
(A1)
Qualcomm Maple solderability fail (CWTC )</t>
        </r>
      </text>
    </comment>
    <comment ref="BW6" authorId="0" shapeId="0">
      <text>
        <r>
          <rPr>
            <b/>
            <sz val="9"/>
            <color indexed="81"/>
            <rFont val="Tahoma"/>
            <family val="2"/>
          </rPr>
          <t>Novatek coplanarity fail</t>
        </r>
      </text>
    </comment>
    <comment ref="BX6" authorId="0" shapeId="0">
      <text>
        <r>
          <rPr>
            <b/>
            <sz val="9"/>
            <color indexed="81"/>
            <rFont val="Tahoma"/>
            <family val="2"/>
          </rPr>
          <t xml:space="preserve">WB, QCS
ASESH, ASEE, MTK </t>
        </r>
        <r>
          <rPr>
            <b/>
            <sz val="9"/>
            <color indexed="81"/>
            <rFont val="細明體"/>
            <family val="3"/>
            <charset val="136"/>
          </rPr>
          <t>缺</t>
        </r>
        <r>
          <rPr>
            <b/>
            <sz val="9"/>
            <color indexed="81"/>
            <rFont val="Tahoma"/>
            <family val="2"/>
          </rPr>
          <t xml:space="preserve"> Ni</t>
        </r>
      </text>
    </comment>
    <comment ref="BY6" authorId="0" shapeId="0">
      <text>
        <r>
          <rPr>
            <b/>
            <sz val="9"/>
            <color indexed="81"/>
            <rFont val="Tahoma"/>
            <family val="2"/>
          </rPr>
          <t>CCS
Indium, MTK MT2712 ATV RMA (UBM Delam)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</rPr>
          <t>WB, CCS, 
Infineon M3992 epoxy delam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Mar. Novatek Solder bridge_</t>
        </r>
        <r>
          <rPr>
            <b/>
            <sz val="9"/>
            <color indexed="81"/>
            <rFont val="細明體"/>
            <family val="3"/>
            <charset val="136"/>
          </rPr>
          <t>華博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QI_20230800054
Aug. Marvell Low impedance_Kyocera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 xml:space="preserve">Oct. Marvell Via Crack_KINSUS
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 xml:space="preserve">Jan. ASESH, IFX </t>
        </r>
        <r>
          <rPr>
            <b/>
            <sz val="9"/>
            <color indexed="81"/>
            <rFont val="細明體"/>
            <family val="3"/>
            <charset val="136"/>
          </rPr>
          <t>背面缺拒焊露銅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UMTC, Realtek RTL9068 ATV RMA (Substrate FM)</t>
        </r>
      </text>
    </comment>
    <comment ref="W9" authorId="0" shapeId="0">
      <text>
        <r>
          <rPr>
            <b/>
            <sz val="9"/>
            <color indexed="81"/>
            <rFont val="細明體"/>
            <family val="3"/>
            <charset val="136"/>
          </rPr>
          <t>辛秋慧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1. STM Tanaka, wire short
(</t>
        </r>
        <r>
          <rPr>
            <b/>
            <sz val="9"/>
            <color indexed="81"/>
            <rFont val="細明體"/>
            <family val="3"/>
            <charset val="136"/>
          </rPr>
          <t>取消</t>
        </r>
        <r>
          <rPr>
            <b/>
            <sz val="9"/>
            <color indexed="81"/>
            <rFont val="Tahoma"/>
            <family val="2"/>
          </rPr>
          <t>) 2. Realtek RTL9068 ATV RMA (Substrate FM)</t>
        </r>
      </text>
    </comment>
    <comment ref="BJ9" authorId="0" shapeId="0">
      <text>
        <r>
          <rPr>
            <b/>
            <sz val="9"/>
            <color indexed="81"/>
            <rFont val="Tahoma"/>
            <family val="2"/>
          </rPr>
          <t>QI_20230300042
(A2)
Novatek NC98520 RMA (solder Bridge)</t>
        </r>
      </text>
    </comment>
    <comment ref="BO9" authorId="0" shapeId="0">
      <text>
        <r>
          <rPr>
            <b/>
            <sz val="9"/>
            <color indexed="81"/>
            <rFont val="Tahoma"/>
            <family val="2"/>
          </rPr>
          <t>QI_20230800054
MVL low impedance</t>
        </r>
      </text>
    </comment>
    <comment ref="BQ9" authorId="0" shapeId="0">
      <text>
        <r>
          <rPr>
            <b/>
            <sz val="9"/>
            <color indexed="81"/>
            <rFont val="Tahoma"/>
            <family val="2"/>
          </rPr>
          <t>QI_20231000098
MVL via crack</t>
        </r>
      </text>
    </comment>
    <comment ref="BT9" authorId="0" shapeId="0">
      <text>
        <r>
          <rPr>
            <b/>
            <sz val="9"/>
            <color indexed="81"/>
            <rFont val="Tahoma"/>
            <family val="2"/>
          </rPr>
          <t xml:space="preserve">ASESH, IFX </t>
        </r>
        <r>
          <rPr>
            <b/>
            <sz val="9"/>
            <color indexed="81"/>
            <rFont val="細明體"/>
            <family val="3"/>
            <charset val="136"/>
          </rPr>
          <t xml:space="preserve">背面缺拒焊露銅
</t>
        </r>
        <r>
          <rPr>
            <b/>
            <sz val="9"/>
            <color indexed="81"/>
            <rFont val="Tahoma"/>
            <family val="2"/>
          </rPr>
          <t>QI_20240100011</t>
        </r>
      </text>
    </comment>
    <comment ref="BY9" authorId="0" shapeId="0">
      <text>
        <r>
          <rPr>
            <b/>
            <sz val="9"/>
            <color indexed="81"/>
            <rFont val="Tahoma"/>
            <family val="2"/>
          </rPr>
          <t>UMTC, Realtek RTL9068 ATV RMA (Substrate FM)</t>
        </r>
      </text>
    </comment>
    <comment ref="BZ9" authorId="0" shapeId="0">
      <text>
        <r>
          <rPr>
            <b/>
            <sz val="9"/>
            <color indexed="81"/>
            <rFont val="Tahoma"/>
            <family val="2"/>
          </rPr>
          <t>1. STM Tanaka, wire short
(</t>
        </r>
        <r>
          <rPr>
            <b/>
            <sz val="9"/>
            <color indexed="81"/>
            <rFont val="細明體"/>
            <family val="3"/>
            <charset val="136"/>
          </rPr>
          <t>取消</t>
        </r>
        <r>
          <rPr>
            <b/>
            <sz val="9"/>
            <color indexed="81"/>
            <rFont val="Tahoma"/>
            <family val="2"/>
          </rPr>
          <t>) 2. Realtek RTL9068 ATV RMA (Substrate FM)</t>
        </r>
      </text>
    </comment>
    <comment ref="BM15" authorId="0" shapeId="0">
      <text>
        <r>
          <rPr>
            <b/>
            <sz val="9"/>
            <color indexed="81"/>
            <rFont val="Tahoma"/>
            <family val="2"/>
          </rPr>
          <t>Via Crack
FC, Renesas, R-Car D1, Nanya</t>
        </r>
      </text>
    </comment>
    <comment ref="BQ15" authorId="0" shapeId="0">
      <text>
        <r>
          <rPr>
            <b/>
            <sz val="9"/>
            <color indexed="81"/>
            <rFont val="Tahoma"/>
            <family val="2"/>
          </rPr>
          <t>Via Crack
FC, MVL, Titania3, KINSUS</t>
        </r>
      </text>
    </comment>
    <comment ref="BM21" authorId="0" shapeId="0">
      <text>
        <r>
          <rPr>
            <b/>
            <sz val="9"/>
            <color indexed="81"/>
            <rFont val="Tahoma"/>
            <family val="2"/>
          </rPr>
          <t>IFC*2 delam
(27*27 mm &amp; 25*25 mm)
HTSL 175</t>
        </r>
        <r>
          <rPr>
            <b/>
            <sz val="9"/>
            <color indexed="81"/>
            <rFont val="細明體"/>
            <family val="3"/>
            <charset val="136"/>
          </rPr>
          <t>度</t>
        </r>
        <r>
          <rPr>
            <b/>
            <sz val="9"/>
            <color indexed="81"/>
            <rFont val="Tahoma"/>
            <family val="2"/>
          </rPr>
          <t xml:space="preserve">2000Hr SAT </t>
        </r>
        <r>
          <rPr>
            <b/>
            <sz val="9"/>
            <color indexed="81"/>
            <rFont val="細明體"/>
            <family val="3"/>
            <charset val="136"/>
          </rPr>
          <t>發現</t>
        </r>
        <r>
          <rPr>
            <b/>
            <sz val="9"/>
            <color indexed="81"/>
            <rFont val="Tahoma"/>
            <family val="2"/>
          </rPr>
          <t xml:space="preserve">unit </t>
        </r>
        <r>
          <rPr>
            <b/>
            <sz val="9"/>
            <color indexed="81"/>
            <rFont val="細明體"/>
            <family val="3"/>
            <charset val="136"/>
          </rPr>
          <t>邊緣</t>
        </r>
        <r>
          <rPr>
            <b/>
            <sz val="9"/>
            <color indexed="81"/>
            <rFont val="Tahoma"/>
            <family val="2"/>
          </rPr>
          <t>Delam 
(Compound/ Solder mask)</t>
        </r>
      </text>
    </comment>
    <comment ref="BO21" authorId="0" shapeId="0">
      <text>
        <r>
          <rPr>
            <b/>
            <sz val="9"/>
            <color indexed="81"/>
            <rFont val="Tahoma"/>
            <family val="2"/>
          </rPr>
          <t>STM Python (14*14)
delam</t>
        </r>
      </text>
    </comment>
    <comment ref="BQ21" authorId="0" shapeId="0">
      <text>
        <r>
          <rPr>
            <b/>
            <sz val="9"/>
            <color indexed="81"/>
            <rFont val="細明體"/>
            <family val="3"/>
            <charset val="136"/>
          </rPr>
          <t>Socionext delam</t>
        </r>
      </text>
    </comment>
  </commentList>
</comments>
</file>

<file path=xl/comments2.xml><?xml version="1.0" encoding="utf-8"?>
<comments xmlns="http://schemas.openxmlformats.org/spreadsheetml/2006/main">
  <authors>
    <author>辛秋慧</author>
    <author>李家淇</author>
  </authors>
  <commentList>
    <comment ref="T6" authorId="0" shapeId="0">
      <text>
        <r>
          <rPr>
            <b/>
            <sz val="9"/>
            <color indexed="81"/>
            <rFont val="Tahoma"/>
            <family val="2"/>
          </rPr>
          <t>CCS
NXP high os (via shift)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QCS
NOVATEK SBS popcorn</t>
        </r>
      </text>
    </comment>
    <comment ref="BD6" authorId="0" shapeId="0">
      <text>
        <r>
          <rPr>
            <b/>
            <sz val="9"/>
            <color indexed="81"/>
            <rFont val="Tahoma"/>
            <family val="2"/>
          </rPr>
          <t>QI_202306
(A1)
Qualcomm Maple solderability fail (CWTC )</t>
        </r>
      </text>
    </comment>
    <comment ref="BO6" authorId="0" shapeId="0">
      <text>
        <r>
          <rPr>
            <b/>
            <sz val="9"/>
            <color indexed="81"/>
            <rFont val="Tahoma"/>
            <family val="2"/>
          </rPr>
          <t>Kyocera, Novatek coplanarity fail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QCS</t>
        </r>
        <r>
          <rPr>
            <b/>
            <sz val="9"/>
            <color indexed="81"/>
            <rFont val="細明體"/>
            <family val="3"/>
            <charset val="136"/>
          </rPr>
          <t xml:space="preserve">】
</t>
        </r>
      </text>
    </comment>
    <comment ref="BP6" authorId="0" shapeId="0">
      <text>
        <r>
          <rPr>
            <b/>
            <sz val="9"/>
            <color indexed="81"/>
            <rFont val="Tahoma"/>
            <family val="2"/>
          </rPr>
          <t>ASEE, ASESH, MTK Stitch lifting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QCS</t>
        </r>
        <r>
          <rPr>
            <b/>
            <sz val="9"/>
            <color indexed="81"/>
            <rFont val="細明體"/>
            <family val="3"/>
            <charset val="136"/>
          </rPr>
          <t xml:space="preserve">】
</t>
        </r>
      </text>
    </comment>
    <comment ref="BQ6" authorId="0" shapeId="0">
      <text>
        <r>
          <rPr>
            <b/>
            <sz val="9"/>
            <color indexed="81"/>
            <rFont val="Tahoma"/>
            <family val="2"/>
          </rPr>
          <t xml:space="preserve">Indium, MTK MT2712 ATV RMA (UBM Delam) 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CCS</t>
        </r>
        <r>
          <rPr>
            <b/>
            <sz val="9"/>
            <color indexed="81"/>
            <rFont val="細明體"/>
            <family val="3"/>
            <charset val="136"/>
          </rPr>
          <t xml:space="preserve">】
</t>
        </r>
      </text>
    </comment>
    <comment ref="BR6" authorId="0" shapeId="0">
      <text>
        <r>
          <rPr>
            <b/>
            <sz val="9"/>
            <color indexed="81"/>
            <rFont val="Tahoma"/>
            <family val="2"/>
          </rPr>
          <t>WB, CCS, 
Infineon M3992 epoxy delam</t>
        </r>
      </text>
    </comment>
    <comment ref="DU6" authorId="0" shapeId="0">
      <text>
        <r>
          <rPr>
            <b/>
            <sz val="9"/>
            <color indexed="81"/>
            <rFont val="Tahoma"/>
            <family val="2"/>
          </rPr>
          <t>Novatek coplanarity fail</t>
        </r>
      </text>
    </comment>
    <comment ref="DX6" authorId="0" shapeId="0">
      <text>
        <r>
          <rPr>
            <b/>
            <sz val="9"/>
            <color indexed="81"/>
            <rFont val="Tahoma"/>
            <family val="2"/>
          </rPr>
          <t xml:space="preserve">WB QCS
ASESH, ASEE, MTK </t>
        </r>
        <r>
          <rPr>
            <b/>
            <sz val="9"/>
            <color indexed="81"/>
            <rFont val="細明體"/>
            <family val="3"/>
            <charset val="136"/>
          </rPr>
          <t>缺</t>
        </r>
        <r>
          <rPr>
            <b/>
            <sz val="9"/>
            <color indexed="81"/>
            <rFont val="Tahoma"/>
            <family val="2"/>
          </rPr>
          <t xml:space="preserve"> Ni</t>
        </r>
      </text>
    </comment>
    <comment ref="ED6" authorId="0" shapeId="0">
      <text>
        <r>
          <rPr>
            <b/>
            <sz val="9"/>
            <color indexed="81"/>
            <rFont val="Tahoma"/>
            <family val="2"/>
          </rPr>
          <t>CCS, Indium, MTK MT2712 ATV RMA (UBM Delam)
RM(WB)</t>
        </r>
      </text>
    </comment>
    <comment ref="EH6" authorId="0" shapeId="0">
      <text>
        <r>
          <rPr>
            <b/>
            <sz val="9"/>
            <color indexed="81"/>
            <rFont val="Tahoma"/>
            <family val="2"/>
          </rPr>
          <t>WB, CCS, 
Infineon M3992 epoxy delam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TOSHIBA Qual fail*1
SOCIONEXT short*1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QUALCOMM
SBS SRO shift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Socionext SBS short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Hisi open fail after TCT700
MICRON Tomcat Qual fail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STM, STM fail via interrupted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NXP, Taycan low band 33T#: 4BT533000V has low gain issue</t>
        </r>
      </text>
    </comment>
    <comment ref="AO9" authorId="0" shapeId="0">
      <text>
        <r>
          <rPr>
            <b/>
            <sz val="9"/>
            <color indexed="81"/>
            <rFont val="Tahoma"/>
            <family val="2"/>
          </rPr>
          <t>QI_20220200027
MARVELL
Stitch lifting</t>
        </r>
      </text>
    </comment>
    <comment ref="AQ9" authorId="0" shapeId="0">
      <text>
        <r>
          <rPr>
            <b/>
            <sz val="9"/>
            <color indexed="81"/>
            <rFont val="Tahoma"/>
            <family val="2"/>
          </rPr>
          <t>QI_20220400005
DIALOG,
Functional Fail</t>
        </r>
      </text>
    </comment>
    <comment ref="AX9" authorId="0" shapeId="0">
      <text>
        <r>
          <rPr>
            <b/>
            <sz val="9"/>
            <color indexed="81"/>
            <rFont val="Tahoma"/>
            <family val="2"/>
          </rPr>
          <t>QI_20221100013
MICRON (A2)</t>
        </r>
      </text>
    </comment>
    <comment ref="BB9" authorId="0" shapeId="0">
      <text>
        <r>
          <rPr>
            <b/>
            <sz val="9"/>
            <color indexed="81"/>
            <rFont val="Tahoma"/>
            <family val="2"/>
          </rPr>
          <t>QI_20230300042
(A2)
Novatek NC98520 RMA (solder Bridge)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QI_20231000098
MVL via crack</t>
        </r>
      </text>
    </comment>
    <comment ref="BK9" authorId="0" shapeId="0">
      <text>
        <r>
          <rPr>
            <b/>
            <sz val="9"/>
            <color indexed="81"/>
            <rFont val="Tahoma"/>
            <family val="2"/>
          </rPr>
          <t xml:space="preserve">ASEE, MTK </t>
        </r>
        <r>
          <rPr>
            <b/>
            <sz val="9"/>
            <color indexed="81"/>
            <rFont val="細明體"/>
            <family val="3"/>
            <charset val="136"/>
          </rPr>
          <t xml:space="preserve">手指脫
</t>
        </r>
        <r>
          <rPr>
            <b/>
            <sz val="9"/>
            <color indexed="81"/>
            <rFont val="Tahoma"/>
            <family val="2"/>
          </rPr>
          <t>QI_20231200027</t>
        </r>
      </text>
    </comment>
    <comment ref="BL9" authorId="0" shapeId="0">
      <text>
        <r>
          <rPr>
            <b/>
            <sz val="9"/>
            <color indexed="81"/>
            <rFont val="Tahoma"/>
            <family val="2"/>
          </rPr>
          <t xml:space="preserve">ASESH, IFX </t>
        </r>
        <r>
          <rPr>
            <b/>
            <sz val="9"/>
            <color indexed="81"/>
            <rFont val="細明體"/>
            <family val="3"/>
            <charset val="136"/>
          </rPr>
          <t xml:space="preserve">背面缺拒焊露銅
</t>
        </r>
        <r>
          <rPr>
            <b/>
            <sz val="9"/>
            <color indexed="81"/>
            <rFont val="Tahoma"/>
            <family val="2"/>
          </rPr>
          <t>QI_20240100011</t>
        </r>
      </text>
    </comment>
    <comment ref="BQ9" authorId="0" shapeId="0">
      <text>
        <r>
          <rPr>
            <b/>
            <sz val="9"/>
            <color indexed="81"/>
            <rFont val="Tahoma"/>
            <family val="2"/>
          </rPr>
          <t>UMTC, Realtek RTL9068 ATV RMA (Substrate FM)</t>
        </r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細明體"/>
            <family val="3"/>
            <charset val="136"/>
          </rPr>
          <t xml:space="preserve">】
</t>
        </r>
      </text>
    </comment>
    <comment ref="BR9" authorId="0" shapeId="0">
      <text>
        <r>
          <rPr>
            <b/>
            <sz val="9"/>
            <color indexed="81"/>
            <rFont val="Tahoma"/>
            <family val="2"/>
          </rPr>
          <t>1. STM Tanaka, wire short
(</t>
        </r>
        <r>
          <rPr>
            <b/>
            <sz val="9"/>
            <color indexed="81"/>
            <rFont val="細明體"/>
            <family val="3"/>
            <charset val="136"/>
          </rPr>
          <t>取消</t>
        </r>
        <r>
          <rPr>
            <b/>
            <sz val="9"/>
            <color indexed="81"/>
            <rFont val="Tahoma"/>
            <family val="2"/>
          </rPr>
          <t>) 2. Realtek RTL9068 ATV RMA (Substrate FM)</t>
        </r>
      </text>
    </comment>
    <comment ref="CU9" authorId="0" shapeId="0">
      <text>
        <r>
          <rPr>
            <b/>
            <sz val="9"/>
            <color indexed="81"/>
            <rFont val="Tahoma"/>
            <family val="2"/>
          </rPr>
          <t>QI_20231000098
MVL via crack</t>
        </r>
      </text>
    </comment>
    <comment ref="DD9" authorId="0" shapeId="0">
      <text>
        <r>
          <rPr>
            <b/>
            <sz val="9"/>
            <color indexed="81"/>
            <rFont val="Tahoma"/>
            <family val="2"/>
          </rPr>
          <t xml:space="preserve">ASEE, MTK </t>
        </r>
        <r>
          <rPr>
            <b/>
            <sz val="9"/>
            <color indexed="81"/>
            <rFont val="細明體"/>
            <family val="3"/>
            <charset val="136"/>
          </rPr>
          <t xml:space="preserve">手指脫
</t>
        </r>
        <r>
          <rPr>
            <b/>
            <sz val="9"/>
            <color indexed="81"/>
            <rFont val="Tahoma"/>
            <family val="2"/>
          </rPr>
          <t>QI_20231200027</t>
        </r>
      </text>
    </comment>
    <comment ref="DG9" authorId="0" shapeId="0">
      <text>
        <r>
          <rPr>
            <b/>
            <sz val="9"/>
            <color indexed="81"/>
            <rFont val="Tahoma"/>
            <family val="2"/>
          </rPr>
          <t xml:space="preserve">ASESH, IFX </t>
        </r>
        <r>
          <rPr>
            <b/>
            <sz val="9"/>
            <color indexed="81"/>
            <rFont val="細明體"/>
            <family val="3"/>
            <charset val="136"/>
          </rPr>
          <t xml:space="preserve">背面缺拒焊露銅
</t>
        </r>
        <r>
          <rPr>
            <b/>
            <sz val="9"/>
            <color indexed="81"/>
            <rFont val="Tahoma"/>
            <family val="2"/>
          </rPr>
          <t>QI_20240100011</t>
        </r>
      </text>
    </comment>
    <comment ref="ED9" authorId="0" shapeId="0">
      <text>
        <r>
          <rPr>
            <b/>
            <sz val="9"/>
            <color indexed="81"/>
            <rFont val="Tahoma"/>
            <family val="2"/>
          </rPr>
          <t>UMTC, Realtek RTL9068 ATV RMA (Substrate FM)</t>
        </r>
      </text>
    </comment>
    <comment ref="EH9" authorId="0" shapeId="0">
      <text>
        <r>
          <rPr>
            <b/>
            <sz val="9"/>
            <color indexed="81"/>
            <rFont val="Tahoma"/>
            <family val="2"/>
          </rPr>
          <t>1. STM Tanaka, wire short
(</t>
        </r>
        <r>
          <rPr>
            <b/>
            <sz val="9"/>
            <color indexed="81"/>
            <rFont val="細明體"/>
            <family val="3"/>
            <charset val="136"/>
          </rPr>
          <t>取消</t>
        </r>
        <r>
          <rPr>
            <b/>
            <sz val="9"/>
            <color indexed="81"/>
            <rFont val="Tahoma"/>
            <family val="2"/>
          </rPr>
          <t>) 2. Realtek RTL9068 ATV RMA (Substrate FM)</t>
        </r>
      </text>
    </comment>
    <comment ref="AZ10" authorId="0" shapeId="0">
      <text>
        <r>
          <rPr>
            <b/>
            <sz val="9"/>
            <color indexed="81"/>
            <rFont val="Tahoma"/>
            <family val="2"/>
          </rPr>
          <t>QI_20221200013
SAMSUNG Die crack
QI_20230100009
MVL Incomplete etching</t>
        </r>
      </text>
    </comment>
    <comment ref="BA10" authorId="0" shapeId="0">
      <text>
        <r>
          <rPr>
            <b/>
            <sz val="9"/>
            <color indexed="81"/>
            <rFont val="Tahoma"/>
            <family val="2"/>
          </rPr>
          <t>QI_20221100015
MVL IPD bump bridge
QI_20230400058
INFINEON FM</t>
        </r>
      </text>
    </comment>
    <comment ref="BB10" authorId="0" shapeId="0">
      <text>
        <r>
          <rPr>
            <b/>
            <sz val="9"/>
            <color indexed="81"/>
            <rFont val="Tahoma"/>
            <family val="2"/>
          </rPr>
          <t>QI_20230300003
NOVATEK Heat slug peeling</t>
        </r>
      </text>
    </comment>
    <comment ref="BE10" authorId="0" shapeId="0">
      <text>
        <r>
          <rPr>
            <b/>
            <sz val="9"/>
            <color indexed="81"/>
            <rFont val="Tahoma"/>
            <family val="2"/>
          </rPr>
          <t>QI_20230600022
RENESAS Via hole crack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</rPr>
          <t>QI_20230700059
BRCM Incorrect packing
QI_20230800054
MVL solder extrusion</t>
        </r>
      </text>
    </comment>
    <comment ref="BI10" authorId="0" shapeId="0">
      <text>
        <r>
          <rPr>
            <b/>
            <sz val="9"/>
            <color indexed="81"/>
            <rFont val="Tahoma"/>
            <family val="2"/>
          </rPr>
          <t>WB Renesas high open trace broken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</rPr>
          <t xml:space="preserve">DB-R*1, WB, SIMMTECH, Micron Short .
</t>
        </r>
      </text>
    </comment>
    <comment ref="BS10" authorId="1" shapeId="0">
      <text>
        <r>
          <rPr>
            <b/>
            <sz val="9"/>
            <color indexed="81"/>
            <rFont val="細明體"/>
            <family val="3"/>
            <charset val="136"/>
          </rPr>
          <t>李家淇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Nanya,Novatek lowlight SBS dent issue </t>
        </r>
      </text>
    </comment>
    <comment ref="CU10" authorId="0" shapeId="0">
      <text>
        <r>
          <rPr>
            <b/>
            <sz val="9"/>
            <color indexed="81"/>
            <rFont val="Tahoma"/>
            <family val="2"/>
          </rPr>
          <t>WB Renesas high open trace broken</t>
        </r>
      </text>
    </comment>
    <comment ref="CX10" authorId="0" shapeId="0">
      <text>
        <r>
          <rPr>
            <b/>
            <sz val="9"/>
            <color indexed="81"/>
            <rFont val="Tahoma"/>
            <family val="2"/>
          </rPr>
          <t>QI_20231000098
MVL via crack</t>
        </r>
      </text>
    </comment>
    <comment ref="CY10" authorId="0" shapeId="0">
      <text>
        <r>
          <rPr>
            <b/>
            <sz val="9"/>
            <color indexed="81"/>
            <rFont val="Tahoma"/>
            <family val="2"/>
          </rPr>
          <t>QI_20231100003
Synaptics Under etching (PPt)</t>
        </r>
      </text>
    </comment>
    <comment ref="DB10" authorId="0" shapeId="0">
      <text>
        <r>
          <rPr>
            <b/>
            <sz val="9"/>
            <color indexed="81"/>
            <rFont val="Tahoma"/>
            <family val="2"/>
          </rPr>
          <t xml:space="preserve">QI_20231200007
Autochip solder ball defect
</t>
        </r>
      </text>
    </comment>
    <comment ref="DR10" authorId="0" shapeId="0">
      <text>
        <r>
          <rPr>
            <b/>
            <sz val="9"/>
            <color indexed="81"/>
            <rFont val="Tahoma"/>
            <family val="2"/>
          </rPr>
          <t>DB-R, ASESH,IFX Short by FM within th substrate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</rPr>
          <t xml:space="preserve">SIMMTECH, Micron Short </t>
        </r>
      </text>
    </comment>
    <comment ref="DW10" authorId="0" shapeId="0">
      <text>
        <r>
          <rPr>
            <b/>
            <sz val="9"/>
            <color indexed="81"/>
            <rFont val="Tahoma"/>
            <family val="2"/>
          </rPr>
          <t xml:space="preserve">WB
ASESH, Lattice Popcorn
</t>
        </r>
      </text>
    </comment>
    <comment ref="DX10" authorId="0" shapeId="0">
      <text>
        <r>
          <rPr>
            <b/>
            <sz val="9"/>
            <color indexed="81"/>
            <rFont val="Tahoma"/>
            <family val="2"/>
          </rPr>
          <t>FC
MTK, ZDR
RD fail</t>
        </r>
      </text>
    </comment>
    <comment ref="DY10" authorId="0" shapeId="0">
      <text>
        <r>
          <rPr>
            <b/>
            <sz val="9"/>
            <color indexed="81"/>
            <rFont val="Tahoma"/>
            <family val="2"/>
          </rPr>
          <t>WB
ASESH, STM Track Crack</t>
        </r>
      </text>
    </comment>
    <comment ref="ED10" authorId="0" shapeId="0">
      <text>
        <r>
          <rPr>
            <b/>
            <sz val="9"/>
            <color indexed="81"/>
            <rFont val="Tahoma"/>
            <family val="2"/>
          </rPr>
          <t>DB-R *1
WB, Substrate FM</t>
        </r>
      </text>
    </comment>
    <comment ref="EH10" authorId="1" shapeId="0">
      <text>
        <r>
          <rPr>
            <b/>
            <sz val="9"/>
            <color indexed="81"/>
            <rFont val="細明體"/>
            <family val="3"/>
            <charset val="136"/>
          </rPr>
          <t>李家淇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A3, Nanya,Novatek lowlight SBS dent issue </t>
        </r>
      </text>
    </comment>
    <comment ref="BE15" authorId="0" shapeId="0">
      <text>
        <r>
          <rPr>
            <b/>
            <sz val="9"/>
            <color indexed="81"/>
            <rFont val="Tahoma"/>
            <family val="2"/>
          </rPr>
          <t>Via Crack
FC, Renesas, R-Car D1, Nanya</t>
        </r>
      </text>
    </comment>
    <comment ref="BI15" authorId="0" shapeId="0">
      <text>
        <r>
          <rPr>
            <b/>
            <sz val="9"/>
            <color indexed="81"/>
            <rFont val="Tahoma"/>
            <family val="2"/>
          </rPr>
          <t>Via Crack
FC, MVL, Titania3, KINSUS</t>
        </r>
      </text>
    </comment>
    <comment ref="BJ15" authorId="0" shapeId="0">
      <text>
        <r>
          <rPr>
            <b/>
            <sz val="9"/>
            <color indexed="81"/>
            <rFont val="Tahoma"/>
            <family val="2"/>
          </rPr>
          <t>Via Open
FC, Renesas, R-Car D1, Nanya</t>
        </r>
      </text>
    </comment>
    <comment ref="BE21" authorId="0" shapeId="0">
      <text>
        <r>
          <rPr>
            <b/>
            <sz val="9"/>
            <color indexed="81"/>
            <rFont val="Tahoma"/>
            <family val="2"/>
          </rPr>
          <t>IFC*2 delam
(27*27 mm &amp; 25*25 mm)
HTSL 175</t>
        </r>
        <r>
          <rPr>
            <b/>
            <sz val="9"/>
            <color indexed="81"/>
            <rFont val="細明體"/>
            <family val="3"/>
            <charset val="136"/>
          </rPr>
          <t>度</t>
        </r>
        <r>
          <rPr>
            <b/>
            <sz val="9"/>
            <color indexed="81"/>
            <rFont val="Tahoma"/>
            <family val="2"/>
          </rPr>
          <t xml:space="preserve">2000Hr SAT </t>
        </r>
        <r>
          <rPr>
            <b/>
            <sz val="9"/>
            <color indexed="81"/>
            <rFont val="細明體"/>
            <family val="3"/>
            <charset val="136"/>
          </rPr>
          <t>發現</t>
        </r>
        <r>
          <rPr>
            <b/>
            <sz val="9"/>
            <color indexed="81"/>
            <rFont val="Tahoma"/>
            <family val="2"/>
          </rPr>
          <t xml:space="preserve">unit </t>
        </r>
        <r>
          <rPr>
            <b/>
            <sz val="9"/>
            <color indexed="81"/>
            <rFont val="細明體"/>
            <family val="3"/>
            <charset val="136"/>
          </rPr>
          <t>邊緣</t>
        </r>
        <r>
          <rPr>
            <b/>
            <sz val="9"/>
            <color indexed="81"/>
            <rFont val="Tahoma"/>
            <family val="2"/>
          </rPr>
          <t>Delam 
(Compound/ Solder mask)</t>
        </r>
      </text>
    </comment>
    <comment ref="BG21" authorId="0" shapeId="0">
      <text>
        <r>
          <rPr>
            <b/>
            <sz val="9"/>
            <color indexed="81"/>
            <rFont val="Tahoma"/>
            <family val="2"/>
          </rPr>
          <t>STM Python (14*14)
delam</t>
        </r>
      </text>
    </comment>
    <comment ref="BI21" authorId="0" shapeId="0">
      <text>
        <r>
          <rPr>
            <b/>
            <sz val="9"/>
            <color indexed="81"/>
            <rFont val="細明體"/>
            <family val="3"/>
            <charset val="136"/>
          </rPr>
          <t>Socionext delam</t>
        </r>
      </text>
    </comment>
    <comment ref="BK21" authorId="0" shapeId="0">
      <text>
        <r>
          <rPr>
            <b/>
            <sz val="9"/>
            <color indexed="81"/>
            <rFont val="Tahoma"/>
            <family val="2"/>
          </rPr>
          <t>STM delam
Python, Panther</t>
        </r>
      </text>
    </comment>
  </commentList>
</comments>
</file>

<file path=xl/sharedStrings.xml><?xml version="1.0" encoding="utf-8"?>
<sst xmlns="http://schemas.openxmlformats.org/spreadsheetml/2006/main" count="1079" uniqueCount="156">
  <si>
    <t>Jan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</si>
  <si>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</si>
  <si>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</si>
  <si>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</si>
  <si>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</si>
  <si>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</si>
  <si>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</si>
  <si>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</si>
  <si>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</si>
  <si>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</si>
  <si>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</si>
  <si>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</si>
  <si>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</si>
  <si>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</si>
  <si>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</si>
  <si>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</si>
  <si>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Dashboard</t>
    <phoneticPr fontId="1" type="noConversion"/>
  </si>
  <si>
    <t>Jan</t>
    <phoneticPr fontId="1" type="noConversion"/>
  </si>
  <si>
    <t>CCS/ QCS</t>
    <phoneticPr fontId="1" type="noConversion"/>
  </si>
  <si>
    <t>QIMS 錯漏混</t>
    <phoneticPr fontId="1" type="noConversion"/>
  </si>
  <si>
    <t>Qual Fail Case</t>
    <phoneticPr fontId="1" type="noConversion"/>
  </si>
  <si>
    <t>Scrap DPM</t>
    <phoneticPr fontId="1" type="noConversion"/>
  </si>
  <si>
    <t>QIMS</t>
    <phoneticPr fontId="1" type="noConversion"/>
  </si>
  <si>
    <t>Jan</t>
    <phoneticPr fontId="1" type="noConversion"/>
  </si>
  <si>
    <t>BP</t>
    <phoneticPr fontId="1" type="noConversion"/>
  </si>
  <si>
    <t>WB</t>
    <phoneticPr fontId="1" type="noConversion"/>
  </si>
  <si>
    <t>FC</t>
    <phoneticPr fontId="1" type="noConversion"/>
  </si>
  <si>
    <t>Scrap</t>
    <phoneticPr fontId="1" type="noConversion"/>
  </si>
  <si>
    <t>Q4</t>
    <phoneticPr fontId="1" type="noConversion"/>
  </si>
  <si>
    <t>Q1</t>
    <phoneticPr fontId="1" type="noConversion"/>
  </si>
  <si>
    <t>Q2</t>
    <phoneticPr fontId="1" type="noConversion"/>
  </si>
  <si>
    <t>QIMS 錯漏混</t>
    <phoneticPr fontId="1" type="noConversion"/>
  </si>
  <si>
    <t>Jan</t>
  </si>
  <si>
    <t>Apr</t>
    <phoneticPr fontId="1" type="noConversion"/>
  </si>
  <si>
    <t>Q2</t>
    <phoneticPr fontId="1" type="noConversion"/>
  </si>
  <si>
    <t>Nov</t>
    <phoneticPr fontId="1" type="noConversion"/>
  </si>
  <si>
    <t>Jan'23</t>
    <phoneticPr fontId="1" type="noConversion"/>
  </si>
  <si>
    <t>Mar</t>
    <phoneticPr fontId="1" type="noConversion"/>
  </si>
  <si>
    <t>Q4</t>
    <phoneticPr fontId="1" type="noConversion"/>
  </si>
  <si>
    <t>Apr</t>
    <phoneticPr fontId="1" type="noConversion"/>
  </si>
  <si>
    <t>Apr</t>
    <phoneticPr fontId="1" type="noConversion"/>
  </si>
  <si>
    <t>Q2</t>
    <phoneticPr fontId="1" type="noConversion"/>
  </si>
  <si>
    <t>May</t>
    <phoneticPr fontId="1" type="noConversion"/>
  </si>
  <si>
    <t>May</t>
    <phoneticPr fontId="1" type="noConversion"/>
  </si>
  <si>
    <t>Jun</t>
    <phoneticPr fontId="1" type="noConversion"/>
  </si>
  <si>
    <t>y22</t>
    <phoneticPr fontId="1" type="noConversion"/>
  </si>
  <si>
    <t>y21</t>
    <phoneticPr fontId="1" type="noConversion"/>
  </si>
  <si>
    <t>y20</t>
    <phoneticPr fontId="1" type="noConversion"/>
  </si>
  <si>
    <t>DB-R</t>
    <phoneticPr fontId="1" type="noConversion"/>
  </si>
  <si>
    <t>y19</t>
    <phoneticPr fontId="1" type="noConversion"/>
  </si>
  <si>
    <t>Jun</t>
    <phoneticPr fontId="1" type="noConversion"/>
  </si>
  <si>
    <t>Jul</t>
    <phoneticPr fontId="1" type="noConversion"/>
  </si>
  <si>
    <t>w28</t>
    <phoneticPr fontId="1" type="noConversion"/>
  </si>
  <si>
    <t>w27</t>
    <phoneticPr fontId="1" type="noConversion"/>
  </si>
  <si>
    <t>w24</t>
  </si>
  <si>
    <t>w25</t>
  </si>
  <si>
    <t>w26</t>
  </si>
  <si>
    <t>FC</t>
    <phoneticPr fontId="1" type="noConversion"/>
  </si>
  <si>
    <t>RM</t>
    <phoneticPr fontId="1" type="noConversion"/>
  </si>
  <si>
    <t>w29</t>
    <phoneticPr fontId="1" type="noConversion"/>
  </si>
  <si>
    <t>w30</t>
  </si>
  <si>
    <t>w31</t>
    <phoneticPr fontId="1" type="noConversion"/>
  </si>
  <si>
    <t>w32</t>
    <phoneticPr fontId="1" type="noConversion"/>
  </si>
  <si>
    <t>w33</t>
  </si>
  <si>
    <t>w34</t>
  </si>
  <si>
    <t>Aug</t>
    <phoneticPr fontId="1" type="noConversion"/>
  </si>
  <si>
    <t>w35</t>
    <phoneticPr fontId="1" type="noConversion"/>
  </si>
  <si>
    <t>w36</t>
    <phoneticPr fontId="1" type="noConversion"/>
  </si>
  <si>
    <t>Sep</t>
    <phoneticPr fontId="1" type="noConversion"/>
  </si>
  <si>
    <t>Q3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</si>
  <si>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</si>
  <si>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</si>
  <si>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</si>
  <si>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w37</t>
    <phoneticPr fontId="1" type="noConversion"/>
  </si>
  <si>
    <t>w38</t>
    <phoneticPr fontId="1" type="noConversion"/>
  </si>
  <si>
    <t>w39</t>
    <phoneticPr fontId="1" type="noConversion"/>
  </si>
  <si>
    <t>w40</t>
    <phoneticPr fontId="1" type="noConversion"/>
  </si>
  <si>
    <t>w41</t>
  </si>
  <si>
    <t>w42</t>
  </si>
  <si>
    <t>w43</t>
  </si>
  <si>
    <t>w44</t>
    <phoneticPr fontId="1" type="noConversion"/>
  </si>
  <si>
    <t>Nov</t>
    <phoneticPr fontId="1" type="noConversion"/>
  </si>
  <si>
    <t>w45</t>
  </si>
  <si>
    <t>w46</t>
  </si>
  <si>
    <t>w47</t>
  </si>
  <si>
    <t>w48</t>
  </si>
  <si>
    <t>Dec</t>
    <phoneticPr fontId="1" type="noConversion"/>
  </si>
  <si>
    <t>w49</t>
    <phoneticPr fontId="1" type="noConversion"/>
  </si>
  <si>
    <t>w50</t>
    <phoneticPr fontId="1" type="noConversion"/>
  </si>
  <si>
    <t>w51</t>
    <phoneticPr fontId="1" type="noConversion"/>
  </si>
  <si>
    <t>w52</t>
    <phoneticPr fontId="1" type="noConversion"/>
  </si>
  <si>
    <t>w01</t>
    <phoneticPr fontId="1" type="noConversion"/>
  </si>
  <si>
    <t>w02</t>
  </si>
  <si>
    <t>w03</t>
  </si>
  <si>
    <t>w04</t>
  </si>
  <si>
    <t>Jan'24</t>
    <phoneticPr fontId="1" type="noConversion"/>
  </si>
  <si>
    <t>Y24</t>
    <phoneticPr fontId="1" type="noConversion"/>
  </si>
  <si>
    <t>RMA</t>
    <phoneticPr fontId="1" type="noConversion"/>
  </si>
  <si>
    <t>Dec</t>
    <phoneticPr fontId="1" type="noConversion"/>
  </si>
  <si>
    <t>Feb</t>
    <phoneticPr fontId="1" type="noConversion"/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</si>
  <si>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</si>
  <si>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</si>
  <si>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</si>
  <si>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</si>
  <si>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</si>
  <si>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</si>
  <si>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</si>
  <si>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</si>
  <si>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</si>
  <si>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Jan</t>
    <phoneticPr fontId="1" type="noConversion"/>
  </si>
  <si>
    <t>Feb</t>
    <phoneticPr fontId="1" type="noConversion"/>
  </si>
  <si>
    <t>Mar</t>
    <phoneticPr fontId="1" type="noConversion"/>
  </si>
  <si>
    <t>w14</t>
  </si>
  <si>
    <t>w15</t>
  </si>
  <si>
    <t>w16</t>
  </si>
  <si>
    <t>w17</t>
  </si>
  <si>
    <t>Apr</t>
    <phoneticPr fontId="1" type="noConversion"/>
  </si>
  <si>
    <t>w18</t>
    <phoneticPr fontId="1" type="noConversion"/>
  </si>
  <si>
    <t>w19</t>
  </si>
  <si>
    <t>w20</t>
  </si>
  <si>
    <t>w21</t>
  </si>
  <si>
    <t>w22</t>
  </si>
  <si>
    <t>May</t>
    <phoneticPr fontId="1" type="noConversion"/>
  </si>
  <si>
    <t>Jun</t>
    <phoneticPr fontId="1" type="noConversion"/>
  </si>
  <si>
    <t>w23</t>
  </si>
  <si>
    <t>Y24</t>
    <phoneticPr fontId="1" type="noConversion"/>
  </si>
  <si>
    <t>May</t>
    <phoneticPr fontId="1" type="noConversion"/>
  </si>
  <si>
    <t>w27</t>
  </si>
  <si>
    <t>w28</t>
  </si>
  <si>
    <t>w29</t>
  </si>
  <si>
    <t>Jul</t>
    <phoneticPr fontId="1" type="noConversion"/>
  </si>
  <si>
    <t>Q1'Y23</t>
    <phoneticPr fontId="1" type="noConversion"/>
  </si>
  <si>
    <t>Q4</t>
    <phoneticPr fontId="1" type="noConversion"/>
  </si>
  <si>
    <t>Q1'Y24</t>
    <phoneticPr fontId="1" type="noConversion"/>
  </si>
  <si>
    <t>w31</t>
    <phoneticPr fontId="1" type="noConversion"/>
  </si>
  <si>
    <t>w32</t>
  </si>
  <si>
    <t>w35</t>
  </si>
  <si>
    <t>w36</t>
  </si>
  <si>
    <t>Aug</t>
    <phoneticPr fontId="1" type="noConversion"/>
  </si>
  <si>
    <t>Q3</t>
  </si>
  <si>
    <t>Q3</t>
    <phoneticPr fontId="1" type="noConversion"/>
  </si>
  <si>
    <r>
      <rPr>
        <sz val="12"/>
        <color theme="1"/>
        <rFont val="新細明體"/>
        <family val="2"/>
        <charset val="136"/>
      </rPr>
      <t>某次改</t>
    </r>
    <r>
      <rPr>
        <sz val="12"/>
        <color theme="1"/>
        <rFont val="Calibri"/>
        <family val="2"/>
      </rPr>
      <t xml:space="preserve"> RMA KPI</t>
    </r>
    <phoneticPr fontId="1" type="noConversion"/>
  </si>
  <si>
    <t>Y25</t>
  </si>
  <si>
    <t>Y25</t>
    <phoneticPr fontId="1" type="noConversion"/>
  </si>
  <si>
    <t>Y24</t>
    <phoneticPr fontId="1" type="noConversion"/>
  </si>
  <si>
    <t>Q4</t>
  </si>
  <si>
    <t>Q1'25</t>
  </si>
  <si>
    <t>w37</t>
  </si>
  <si>
    <t>w38</t>
  </si>
  <si>
    <t>w39</t>
  </si>
  <si>
    <t>w40</t>
  </si>
  <si>
    <t>w44</t>
  </si>
  <si>
    <t>w49</t>
  </si>
  <si>
    <t>w50</t>
  </si>
  <si>
    <t>w51</t>
  </si>
  <si>
    <t>w52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</si>
</sst>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,"/>
    <numFmt numFmtId="177" formatCode="0.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Helv"/>
      <family val="2"/>
    </font>
    <font>
      <b/>
      <sz val="12"/>
      <name val="新細明體"/>
      <family val="1"/>
      <charset val="136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176" fontId="3" fillId="0" borderId="1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0" fillId="2" borderId="2" xfId="0" applyFill="1" applyBorder="1">
      <alignment vertical="center"/>
    </xf>
    <xf numFmtId="0" fontId="5" fillId="4" borderId="0" xfId="0" applyFont="1" applyFill="1" applyAlignment="1">
      <alignment horizontal="center" vertical="center"/>
    </xf>
  </cellXfs>
  <cellStyles count="2">
    <cellStyle name="一般" xfId="0" builtinId="0"/>
    <cellStyle name="一般_New" xfId="1"/>
  </cellStyles>
  <dxfs count="122"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CC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00FF"/>
      <color rgb="FF333F50"/>
      <color rgb="FF8497B0"/>
      <color rgb="FF00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Quarterly!$C$6</c:f>
              <c:strCache>
                <c:ptCount val="1"/>
                <c:pt idx="0">
                  <c:v>CCS/ QCS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Quarterly!$D$5:$CI$5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Quarterly!$D$6:$CI$6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15-4A69-BFC5-20FE28A8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4960"/>
        <c:axId val="402426496"/>
      </c:lineChart>
      <c:catAx>
        <c:axId val="40242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2426496"/>
        <c:crosses val="autoZero"/>
        <c:auto val="1"/>
        <c:lblAlgn val="ctr"/>
        <c:lblOffset val="100"/>
        <c:noMultiLvlLbl val="0"/>
      </c:catAx>
      <c:valAx>
        <c:axId val="402426496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2424960"/>
        <c:crosses val="autoZero"/>
        <c:crossBetween val="between"/>
        <c:majorUnit val="1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Monthly!$C$21</c:f>
              <c:strCache>
                <c:ptCount val="1"/>
                <c:pt idx="0">
                  <c:v>Qual Fail Case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Monthly!$AR$14:$CA$14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Monthly!$AR$21:$CA$21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67-4E7F-95C3-A14F3487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78976"/>
        <c:axId val="393280512"/>
      </c:lineChart>
      <c:catAx>
        <c:axId val="39327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80512"/>
        <c:crosses val="autoZero"/>
        <c:auto val="1"/>
        <c:lblAlgn val="ctr"/>
        <c:lblOffset val="100"/>
        <c:noMultiLvlLbl val="0"/>
      </c:catAx>
      <c:valAx>
        <c:axId val="393280512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78976"/>
        <c:crosses val="autoZero"/>
        <c:crossBetween val="between"/>
        <c:majorUnit val="1"/>
      </c:valAx>
      <c:spPr>
        <a:solidFill>
          <a:schemeClr val="tx1"/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Monthly!$C$18</c:f>
              <c:strCache>
                <c:ptCount val="1"/>
                <c:pt idx="0">
                  <c:v>Scrap DPM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Monthly!$AR$17:$CA$17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Monthly!$AR$18:$CA$18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09-4E30-88EF-4E4E481F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60352"/>
        <c:axId val="393061888"/>
      </c:lineChart>
      <c:catAx>
        <c:axId val="39306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061888"/>
        <c:crosses val="autoZero"/>
        <c:auto val="1"/>
        <c:lblAlgn val="ctr"/>
        <c:lblOffset val="100"/>
        <c:noMultiLvlLbl val="0"/>
      </c:catAx>
      <c:valAx>
        <c:axId val="393061888"/>
        <c:scaling>
          <c:orientation val="minMax"/>
          <c:min val="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060352"/>
        <c:crosses val="autoZero"/>
        <c:crossBetween val="between"/>
      </c:valAx>
      <c:spPr>
        <a:solidFill>
          <a:schemeClr val="tx1"/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Monthly!$C$3</c:f>
              <c:strCache>
                <c:ptCount val="1"/>
                <c:pt idx="0">
                  <c:v>QIMS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Monthly!$AR$2:$CA$2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Monthly!$AR$3:$CA$3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31-4D1B-BE96-ECB64A79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87232"/>
        <c:axId val="393093120"/>
      </c:lineChart>
      <c:catAx>
        <c:axId val="393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093120"/>
        <c:crosses val="autoZero"/>
        <c:auto val="1"/>
        <c:lblAlgn val="ctr"/>
        <c:lblOffset val="100"/>
        <c:noMultiLvlLbl val="0"/>
      </c:catAx>
      <c:valAx>
        <c:axId val="393093120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087232"/>
        <c:crosses val="autoZero"/>
        <c:crossBetween val="between"/>
        <c:majorUnit val="1"/>
      </c:valAx>
      <c:spPr>
        <a:solidFill>
          <a:schemeClr val="tx1"/>
        </a:solidFill>
      </c:spPr>
    </c:plotArea>
    <c:legend>
      <c:legendPos val="t"/>
      <c:layout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9150821726569348E-2"/>
          <c:y val="4.3995543148979369E-2"/>
          <c:w val="0.89785448198853357"/>
          <c:h val="0.6408246866337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Monthly!$C$6</c:f>
              <c:strCache>
                <c:ptCount val="1"/>
                <c:pt idx="0">
                  <c:v>CCS/ QCS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Monthly!$D$2:$FH$2</c:f>
              <c:strCache>
                <c:ptCount val="15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9">
                  <c:v>w28</c:v>
                </c:pt>
                <c:pt idx="10">
                  <c:v>w29</c:v>
                </c:pt>
                <c:pt idx="11">
                  <c:v>w30</c:v>
                </c:pt>
                <c:pt idx="12">
                  <c:v>w31</c:v>
                </c:pt>
                <c:pt idx="13">
                  <c:v>w32</c:v>
                </c:pt>
                <c:pt idx="14">
                  <c:v>w33</c:v>
                </c:pt>
              </c:strCache>
            </c:strRef>
          </c:cat>
          <c:val>
            <c:numRef>
              <c:f>Monthly!$D$6:$FH$6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CBD-BD1E-ECF16F376F89}"/>
            </c:ext>
          </c:extLst>
        </c:ser>
        <c:ser>
          <c:idx val="1"/>
          <c:order val="1"/>
          <c:tx>
            <c:strRef>
              <c:f>Monthly!$C$9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Monthly!$D$2:$FH$2</c:f>
              <c:strCache>
                <c:ptCount val="15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9">
                  <c:v>w28</c:v>
                </c:pt>
                <c:pt idx="10">
                  <c:v>w29</c:v>
                </c:pt>
                <c:pt idx="11">
                  <c:v>w30</c:v>
                </c:pt>
                <c:pt idx="12">
                  <c:v>w31</c:v>
                </c:pt>
                <c:pt idx="13">
                  <c:v>w32</c:v>
                </c:pt>
                <c:pt idx="14">
                  <c:v>w33</c:v>
                </c:pt>
              </c:strCache>
            </c:strRef>
          </c:cat>
          <c:val>
            <c:numRef>
              <c:f>Monthly!$D$9:$FH$9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2-4CBD-BD1E-ECF16F376F89}"/>
            </c:ext>
          </c:extLst>
        </c:ser>
        <c:ser>
          <c:idx val="2"/>
          <c:order val="2"/>
          <c:tx>
            <c:strRef>
              <c:f>Monthly!$C$10</c:f>
              <c:strCache>
                <c:ptCount val="1"/>
                <c:pt idx="0">
                  <c:v>DB-R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Monthly!$D$2:$FH$2</c:f>
              <c:strCache>
                <c:ptCount val="15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9">
                  <c:v>w28</c:v>
                </c:pt>
                <c:pt idx="10">
                  <c:v>w29</c:v>
                </c:pt>
                <c:pt idx="11">
                  <c:v>w30</c:v>
                </c:pt>
                <c:pt idx="12">
                  <c:v>w31</c:v>
                </c:pt>
                <c:pt idx="13">
                  <c:v>w32</c:v>
                </c:pt>
                <c:pt idx="14">
                  <c:v>w33</c:v>
                </c:pt>
              </c:strCache>
            </c:strRef>
          </c:cat>
          <c:val>
            <c:numRef>
              <c:f>Monthly!$D$10:$FH$10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4CBD-BD1E-ECF16F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579520"/>
        <c:axId val="3935813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Monthly!$D$2:$FH$2</c15:sqref>
                        </c15:formulaRef>
                      </c:ext>
                    </c:extLst>
                    <c:strCache>
                      <c:ptCount val="15"/>
                      <c:pt idx="0">
                        <c:v>Jan'24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9">
                        <c:v>w28</c:v>
                      </c:pt>
                      <c:pt idx="10">
                        <c:v>w29</c:v>
                      </c:pt>
                      <c:pt idx="11">
                        <c:v>w30</c:v>
                      </c:pt>
                      <c:pt idx="12">
                        <c:v>w31</c:v>
                      </c:pt>
                      <c:pt idx="13">
                        <c:v>w32</c:v>
                      </c:pt>
                      <c:pt idx="14">
                        <c:v>w33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11.375</c:v>
                    </c:pt>
                    <c:pt idx="1">
                      <c:v>3.5</c:v>
                    </c:pt>
                    <c:pt idx="2">
                      <c:v>3.875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9632-4CBD-BD1E-ECF16F376F89}"/>
                  </c:ext>
                </c:extLst>
              </c15:ser>
            </c15:filteredBarSeries>
          </c:ext>
        </c:extLst>
      </c:barChart>
      <c:catAx>
        <c:axId val="393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93581312"/>
        <c:crosses val="autoZero"/>
        <c:auto val="1"/>
        <c:lblAlgn val="ctr"/>
        <c:lblOffset val="100"/>
        <c:noMultiLvlLbl val="0"/>
      </c:catAx>
      <c:valAx>
        <c:axId val="3935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57952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23141458120251601"/>
          <c:y val="0.86099452410030297"/>
          <c:w val="0.46087387056174711"/>
          <c:h val="9.2137834634707247E-2"/>
        </c:manualLayout>
      </c:layout>
      <c:overlay val="0"/>
    </c:legend>
    <c:plotVisOnly val="1"/>
    <c:dispBlanksAs val="gap"/>
    <c:showDLblsOverMax val="0"/>
  </c:chart>
  <c:spPr>
    <a:noFill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73759384728074E-3"/>
          <c:y val="9.241032370953631E-4"/>
          <c:w val="0.99547262406152714"/>
          <c:h val="0.991897054534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59B-483C-AC31-02F2557D352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56C-4EBE-8BB3-64541D512AB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56C-4EBE-8BB3-64541D512AB4}"/>
              </c:ext>
            </c:extLst>
          </c:dPt>
          <c:dLbls>
            <c:dLbl>
              <c:idx val="0"/>
              <c:layout>
                <c:manualLayout>
                  <c:x val="-0.18177557979071024"/>
                  <c:y val="0.120817728971145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572625399987487"/>
                      <c:h val="0.333449002777345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59B-483C-AC31-02F2557D3528}"/>
                </c:ext>
              </c:extLst>
            </c:dLbl>
            <c:dLbl>
              <c:idx val="1"/>
              <c:layout>
                <c:manualLayout>
                  <c:x val="7.9976324222644467E-3"/>
                  <c:y val="-2.22835620788954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42916392793946"/>
                      <c:h val="0.333449002777345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56C-4EBE-8BB3-64541D512AB4}"/>
                </c:ext>
              </c:extLst>
            </c:dLbl>
            <c:dLbl>
              <c:idx val="2"/>
              <c:layout>
                <c:manualLayout>
                  <c:x val="0.30071766023847979"/>
                  <c:y val="4.46655994952606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93689172613448"/>
                      <c:h val="0.333449002777345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6C-4EBE-8BB3-64541D512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'QIMS trend'!$I$2:$I$4</c:f>
              <c:strCache>
                <c:ptCount val="3"/>
                <c:pt idx="0">
                  <c:v>WB</c:v>
                </c:pt>
                <c:pt idx="1">
                  <c:v>FC</c:v>
                </c:pt>
                <c:pt idx="2">
                  <c:v>RM</c:v>
                </c:pt>
              </c:strCache>
            </c:strRef>
          </c:cat>
          <c:val>
            <c:numRef>
              <c:f>'QIMS trend'!$J$2:$J$4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B-483C-AC31-02F2557D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Quarterly!$C$9</c:f>
              <c:strCache>
                <c:ptCount val="1"/>
                <c:pt idx="0">
                  <c:v>Dashboard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Quarterly!$D$5:$CI$5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Quarterly!$D$9:$CI$9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05-460F-9A80-0B8C8CA4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55552"/>
        <c:axId val="405603072"/>
      </c:lineChart>
      <c:catAx>
        <c:axId val="4024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603072"/>
        <c:crosses val="autoZero"/>
        <c:auto val="1"/>
        <c:lblAlgn val="ctr"/>
        <c:lblOffset val="100"/>
        <c:noMultiLvlLbl val="0"/>
      </c:catAx>
      <c:valAx>
        <c:axId val="405603072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2455552"/>
        <c:crosses val="autoZero"/>
        <c:crossBetween val="between"/>
        <c:majorUnit val="1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Quarterly!$C$12</c:f>
              <c:strCache>
                <c:ptCount val="1"/>
                <c:pt idx="0">
                  <c:v>QIMS 錯漏混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Quarterly!$D$5:$CI$5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Quarterly!$D$12:$CI$12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C3-4B0A-A2BB-F8B7B431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8512"/>
        <c:axId val="405650048"/>
      </c:lineChart>
      <c:catAx>
        <c:axId val="40564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650048"/>
        <c:crosses val="autoZero"/>
        <c:auto val="1"/>
        <c:lblAlgn val="ctr"/>
        <c:lblOffset val="100"/>
        <c:noMultiLvlLbl val="0"/>
      </c:catAx>
      <c:valAx>
        <c:axId val="405650048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648512"/>
        <c:crosses val="autoZero"/>
        <c:crossBetween val="between"/>
        <c:majorUnit val="1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>
              <a:latin typeface="+mn-lt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Quarterly!$C$21</c:f>
              <c:strCache>
                <c:ptCount val="1"/>
                <c:pt idx="0">
                  <c:v>Qual Fail Case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Quarterly!$D$5:$CI$5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Quarterly!$D$21:$CI$21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C9-4A97-B0C9-D5C94930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2720"/>
        <c:axId val="405689088"/>
      </c:lineChart>
      <c:catAx>
        <c:axId val="4056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689088"/>
        <c:crosses val="autoZero"/>
        <c:auto val="1"/>
        <c:lblAlgn val="ctr"/>
        <c:lblOffset val="100"/>
        <c:noMultiLvlLbl val="0"/>
      </c:catAx>
      <c:valAx>
        <c:axId val="405689088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662720"/>
        <c:crosses val="autoZero"/>
        <c:crossBetween val="between"/>
        <c:majorUnit val="1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Quarterly!$C$18</c:f>
              <c:strCache>
                <c:ptCount val="1"/>
                <c:pt idx="0">
                  <c:v>Scrap DPM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Quarterly!$D$5:$CI$5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Quarterly!$D$18:$CI$18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AC-43C5-AC53-889C2945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09952"/>
        <c:axId val="405711488"/>
      </c:lineChart>
      <c:catAx>
        <c:axId val="40570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711488"/>
        <c:crosses val="autoZero"/>
        <c:auto val="1"/>
        <c:lblAlgn val="ctr"/>
        <c:lblOffset val="100"/>
        <c:noMultiLvlLbl val="0"/>
      </c:catAx>
      <c:valAx>
        <c:axId val="405711488"/>
        <c:scaling>
          <c:orientation val="minMax"/>
          <c:min val="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405709952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Quarterly!$C$3</c:f>
              <c:strCache>
                <c:ptCount val="1"/>
                <c:pt idx="0">
                  <c:v>QIMS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Quarterly!$D$2:$CI$2</c:f>
              <c:strCache>
                <c:ptCount val="10"/>
                <c:pt idx="0">
                  <c:v>Q4</c:v>
                </c:pt>
                <c:pt idx="1">
                  <c:v>Q1'Y24</c:v>
                </c:pt>
                <c:pt idx="2">
                  <c:v>Q2</c:v>
                </c:pt>
                <c:pt idx="3">
                  <c:v>Q3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</c:strCache>
            </c:strRef>
          </c:cat>
          <c:val>
            <c:numRef>
              <c:f>Quarterly!$D$3:$CI$3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9E-4390-A097-F2E15FEA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88704"/>
        <c:axId val="393306880"/>
      </c:lineChart>
      <c:catAx>
        <c:axId val="39328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306880"/>
        <c:crosses val="autoZero"/>
        <c:auto val="1"/>
        <c:lblAlgn val="ctr"/>
        <c:lblOffset val="100"/>
        <c:noMultiLvlLbl val="0"/>
      </c:catAx>
      <c:valAx>
        <c:axId val="393306880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88704"/>
        <c:crosses val="autoZero"/>
        <c:crossBetween val="between"/>
        <c:majorUnit val="1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Monthly!$C$6</c:f>
              <c:strCache>
                <c:ptCount val="1"/>
                <c:pt idx="0">
                  <c:v>CCS/ QCS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Monthly!$AR$5:$CA$5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Monthly!$AR$6:$CA$6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4E-4583-849A-6230D7DB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69536"/>
        <c:axId val="393171328"/>
      </c:lineChart>
      <c:catAx>
        <c:axId val="39316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171328"/>
        <c:crosses val="autoZero"/>
        <c:auto val="1"/>
        <c:lblAlgn val="ctr"/>
        <c:lblOffset val="100"/>
        <c:noMultiLvlLbl val="0"/>
      </c:catAx>
      <c:valAx>
        <c:axId val="393171328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169536"/>
        <c:crosses val="autoZero"/>
        <c:crossBetween val="between"/>
        <c:majorUnit val="1"/>
      </c:valAx>
      <c:spPr>
        <a:solidFill>
          <a:schemeClr val="tx1"/>
        </a:solidFill>
      </c:spPr>
    </c:plotArea>
    <c:legend>
      <c:legendPos val="t"/>
      <c:layout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Monthly!$C$9</c:f>
              <c:strCache>
                <c:ptCount val="1"/>
                <c:pt idx="0">
                  <c:v>Dashboard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Monthly!$AR$8:$CA$8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Monthly!$AR$9:$CA$9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81-4B64-8523-43761C6C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16768"/>
        <c:axId val="393218304"/>
      </c:lineChart>
      <c:catAx>
        <c:axId val="3932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18304"/>
        <c:crosses val="autoZero"/>
        <c:auto val="1"/>
        <c:lblAlgn val="ctr"/>
        <c:lblOffset val="100"/>
        <c:noMultiLvlLbl val="0"/>
      </c:catAx>
      <c:valAx>
        <c:axId val="393218304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16768"/>
        <c:crosses val="autoZero"/>
        <c:crossBetween val="between"/>
        <c:majorUnit val="1"/>
      </c:valAx>
      <c:spPr>
        <a:solidFill>
          <a:schemeClr val="tx1"/>
        </a:solidFill>
      </c:spPr>
    </c:plotArea>
    <c:legend>
      <c:legendPos val="t"/>
      <c:layout/>
      <c:overlay val="0"/>
      <c:txPr>
        <a:bodyPr/>
        <a:lstStyle/>
        <a:p>
          <a:pPr>
            <a:defRPr sz="1100" b="1"/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Monthly!$C$12</c:f>
              <c:strCache>
                <c:ptCount val="1"/>
                <c:pt idx="0">
                  <c:v>QIMS 錯漏混</c:v>
                </c:pt>
              </c:strCache>
            </c:strRef>
          </c:tx>
          <c:spPr>
            <a:ln w="76200">
              <a:solidFill>
                <a:srgbClr val="00CC99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CC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Monthly!$AR$11:$CA$11</c:f>
              <c:strCache>
                <c:ptCount val="8"/>
                <c:pt idx="0">
                  <c:v>Jan'24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Monthly!$AR$12:$CA$12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F7-48FA-A4F3-BF4C4AEE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43648"/>
        <c:axId val="393257728"/>
      </c:lineChart>
      <c:catAx>
        <c:axId val="39324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57728"/>
        <c:crosses val="autoZero"/>
        <c:auto val="1"/>
        <c:lblAlgn val="ctr"/>
        <c:lblOffset val="100"/>
        <c:noMultiLvlLbl val="0"/>
      </c:catAx>
      <c:valAx>
        <c:axId val="393257728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bg1"/>
            </a:solidFill>
          </a:ln>
        </c:spPr>
        <c:crossAx val="393243648"/>
        <c:crosses val="autoZero"/>
        <c:crossBetween val="between"/>
        <c:majorUnit val="1"/>
      </c:valAx>
      <c:spPr>
        <a:solidFill>
          <a:schemeClr val="tx1"/>
        </a:solidFill>
      </c:spPr>
    </c:plotArea>
    <c:legend>
      <c:legendPos val="t"/>
      <c:overlay val="0"/>
      <c:txPr>
        <a:bodyPr/>
        <a:lstStyle/>
        <a:p>
          <a:pPr>
            <a:defRPr sz="1100" b="1">
              <a:latin typeface="+mn-lt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135526</xdr:colOff>
      <xdr:row>21</xdr:row>
      <xdr:rowOff>196273</xdr:rowOff>
    </xdr:from>
    <xdr:to>
      <xdr:col>77</xdr:col>
      <xdr:colOff>472784</xdr:colOff>
      <xdr:row>29</xdr:row>
      <xdr:rowOff>68551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78</xdr:col>
      <xdr:colOff>44896</xdr:colOff>
      <xdr:row>21</xdr:row>
      <xdr:rowOff>196273</xdr:rowOff>
    </xdr:from>
    <xdr:to>
      <xdr:col>90</xdr:col>
      <xdr:colOff>19856</xdr:colOff>
      <xdr:row>29</xdr:row>
      <xdr:rowOff>70182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25</xdr:col>
      <xdr:colOff>127905</xdr:colOff>
      <xdr:row>30</xdr:row>
      <xdr:rowOff>5455</xdr:rowOff>
    </xdr:from>
    <xdr:to>
      <xdr:col>77</xdr:col>
      <xdr:colOff>465163</xdr:colOff>
      <xdr:row>37</xdr:row>
      <xdr:rowOff>98727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30</xdr:row>
      <xdr:rowOff>5455</xdr:rowOff>
    </xdr:from>
    <xdr:to>
      <xdr:col>22</xdr:col>
      <xdr:colOff>552953</xdr:colOff>
      <xdr:row>37</xdr:row>
      <xdr:rowOff>98727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78</xdr:col>
      <xdr:colOff>29656</xdr:colOff>
      <xdr:row>30</xdr:row>
      <xdr:rowOff>5455</xdr:rowOff>
    </xdr:from>
    <xdr:to>
      <xdr:col>90</xdr:col>
      <xdr:colOff>19856</xdr:colOff>
      <xdr:row>37</xdr:row>
      <xdr:rowOff>98727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0</xdr:colOff>
      <xdr:row>21</xdr:row>
      <xdr:rowOff>196273</xdr:rowOff>
    </xdr:from>
    <xdr:to>
      <xdr:col>22</xdr:col>
      <xdr:colOff>552953</xdr:colOff>
      <xdr:row>29</xdr:row>
      <xdr:rowOff>70182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68</xdr:col>
      <xdr:colOff>22115</xdr:colOff>
      <xdr:row>21</xdr:row>
      <xdr:rowOff>187829</xdr:rowOff>
    </xdr:from>
    <xdr:to>
      <xdr:col>137</xdr:col>
      <xdr:colOff>170445</xdr:colOff>
      <xdr:row>29</xdr:row>
      <xdr:rowOff>92718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137</xdr:col>
      <xdr:colOff>261575</xdr:colOff>
      <xdr:row>21</xdr:row>
      <xdr:rowOff>187829</xdr:rowOff>
    </xdr:from>
    <xdr:to>
      <xdr:col>166</xdr:col>
      <xdr:colOff>233189</xdr:colOff>
      <xdr:row>29</xdr:row>
      <xdr:rowOff>82288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68</xdr:col>
      <xdr:colOff>13198</xdr:colOff>
      <xdr:row>29</xdr:row>
      <xdr:rowOff>165687</xdr:rowOff>
    </xdr:from>
    <xdr:to>
      <xdr:col>137</xdr:col>
      <xdr:colOff>167338</xdr:colOff>
      <xdr:row>37</xdr:row>
      <xdr:rowOff>61900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1033905</xdr:colOff>
      <xdr:row>29</xdr:row>
      <xdr:rowOff>167443</xdr:rowOff>
    </xdr:from>
    <xdr:to>
      <xdr:col>67</xdr:col>
      <xdr:colOff>402196</xdr:colOff>
      <xdr:row>37</xdr:row>
      <xdr:rowOff>61900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137</xdr:col>
      <xdr:colOff>255763</xdr:colOff>
      <xdr:row>29</xdr:row>
      <xdr:rowOff>157013</xdr:rowOff>
    </xdr:from>
    <xdr:to>
      <xdr:col>166</xdr:col>
      <xdr:colOff>233551</xdr:colOff>
      <xdr:row>37</xdr:row>
      <xdr:rowOff>61900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1045811</xdr:colOff>
      <xdr:row>21</xdr:row>
      <xdr:rowOff>187829</xdr:rowOff>
    </xdr:from>
    <xdr:to>
      <xdr:col>67</xdr:col>
      <xdr:colOff>414102</xdr:colOff>
      <xdr:row>29</xdr:row>
      <xdr:rowOff>92717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0</xdr:row>
      <xdr:rowOff>10152</xdr:rowOff>
    </xdr:from>
    <xdr:to>
      <xdr:col>7</xdr:col>
      <xdr:colOff>250809</xdr:colOff>
      <xdr:row>11</xdr:row>
      <xdr:rowOff>97117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3738</xdr:colOff>
      <xdr:row>0</xdr:row>
      <xdr:rowOff>171823</xdr:rowOff>
    </xdr:from>
    <xdr:to>
      <xdr:col>16</xdr:col>
      <xdr:colOff>246529</xdr:colOff>
      <xdr:row>11</xdr:row>
      <xdr:rowOff>104588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CJ22"/>
  <sheetViews>
    <sheetView zoomScale="85" zoomScaleNormal="85" workbookViewId="0">
      <selection activeCell="CI1" sqref="CB1:CI1048576"/>
    </sheetView>
  </sheetViews>
  <sheetFormatPr defaultRowHeight="17" outlineLevelRow="1" outlineLevelCol="1" x14ac:dyDescent="0.4"/>
  <cols>
    <col min="3" max="3" width="12.90625" bestFit="1" customWidth="1"/>
    <col min="4" max="13" width="4" hidden="1" customWidth="1" outlineLevel="1"/>
    <col min="14" max="15" width="4" hidden="1" customWidth="1" outlineLevel="1" collapsed="1"/>
    <col min="16" max="17" width="8.7265625" hidden="1" customWidth="1" outlineLevel="1" collapsed="1"/>
    <col min="18" max="19" width="8.7265625" hidden="1" customWidth="1" outlineLevel="1"/>
    <col min="20" max="20" width="8.7265625" customWidth="1" collapsed="1"/>
    <col min="21" max="22" width="8.7265625" collapsed="1"/>
    <col min="24" max="25" width="0" hidden="1" customWidth="1"/>
    <col min="26" max="26" width="3" customWidth="1"/>
    <col min="27" max="59" width="8.7265625" hidden="1" customWidth="1" outlineLevel="1"/>
    <col min="60" max="60" width="8.7265625" hidden="1" customWidth="1" outlineLevel="1" collapsed="1"/>
    <col min="61" max="68" width="8.7265625" hidden="1" customWidth="1" outlineLevel="1"/>
    <col min="69" max="69" width="8.7265625" hidden="1" customWidth="1" outlineLevel="1" collapsed="1"/>
    <col min="70" max="71" width="8.7265625" hidden="1" customWidth="1" outlineLevel="1"/>
    <col min="72" max="72" width="0" hidden="1" customWidth="1" outlineLevel="1" collapsed="1"/>
    <col min="73" max="74" width="0" hidden="1" customWidth="1" outlineLevel="1"/>
    <col min="75" max="75" width="8.7265625" collapsed="1"/>
    <col min="80" max="83" width="8.7265625" hidden="1" customWidth="1"/>
    <col min="84" max="84" width="8.7265625" hidden="1" customWidth="1" collapsed="1"/>
    <col min="85" max="86" width="8.7265625" hidden="1" customWidth="1"/>
    <col min="87" max="87" width="4.90625" hidden="1" customWidth="1" outlineLevel="1"/>
    <col min="88" max="88" width="8.90625" collapsed="1"/>
    <col min="92" max="92" width="8.90625" customWidth="1"/>
  </cols>
  <sheetData>
    <row r="1" spans="1:87" x14ac:dyDescent="0.4">
      <c r="BT1" t="s">
        <v>144</v>
      </c>
      <c r="CF1" t="s">
        <v>143</v>
      </c>
    </row>
    <row r="2" spans="1:87" x14ac:dyDescent="0.4">
      <c r="D2" t="s">
        <v>28</v>
      </c>
      <c r="E2" t="s">
        <v>29</v>
      </c>
      <c r="F2" t="s">
        <v>30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1</v>
      </c>
      <c r="N2" t="s">
        <v>34</v>
      </c>
      <c r="O2" t="s">
        <v>3</v>
      </c>
      <c r="P2" t="s">
        <v>38</v>
      </c>
      <c r="Q2" t="s">
        <v>131</v>
      </c>
      <c r="R2" t="s">
        <v>41</v>
      </c>
      <c r="S2" t="s">
        <v>69</v>
      </c>
      <c r="T2" t="s">
        <v>132</v>
      </c>
      <c r="U2" t="s">
        <v>133</v>
      </c>
      <c r="V2" t="s">
        <v>2</v>
      </c>
      <c r="W2" t="s">
        <v>140</v>
      </c>
      <c r="X2" t="s">
        <v>145</v>
      </c>
      <c r="Y2" t="s">
        <v>146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32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32</v>
      </c>
      <c r="AW2" t="s">
        <v>5</v>
      </c>
      <c r="AX2" t="s">
        <v>6</v>
      </c>
      <c r="AY2" t="s">
        <v>7</v>
      </c>
      <c r="AZ2" t="s">
        <v>8</v>
      </c>
      <c r="BA2" t="s">
        <v>9</v>
      </c>
      <c r="BB2" t="s">
        <v>10</v>
      </c>
      <c r="BC2" t="s">
        <v>11</v>
      </c>
      <c r="BD2" t="s">
        <v>12</v>
      </c>
      <c r="BE2" t="s">
        <v>13</v>
      </c>
      <c r="BF2" t="s">
        <v>14</v>
      </c>
      <c r="BG2" t="s">
        <v>15</v>
      </c>
      <c r="BH2" t="s">
        <v>32</v>
      </c>
      <c r="BI2" t="s">
        <v>5</v>
      </c>
      <c r="BJ2" t="s">
        <v>6</v>
      </c>
      <c r="BK2" t="s">
        <v>40</v>
      </c>
      <c r="BL2" t="s">
        <v>42</v>
      </c>
      <c r="BM2" t="s">
        <v>44</v>
      </c>
      <c r="BN2" t="s">
        <v>70</v>
      </c>
      <c r="BO2" t="s">
        <v>71</v>
      </c>
      <c r="BP2" t="s">
        <v>72</v>
      </c>
      <c r="BQ2" t="s">
        <v>13</v>
      </c>
      <c r="BR2" t="s">
        <v>14</v>
      </c>
      <c r="BS2" t="s">
        <v>15</v>
      </c>
      <c r="BT2" t="s">
        <v>109</v>
      </c>
      <c r="BU2" t="s">
        <v>110</v>
      </c>
      <c r="BV2" t="s">
        <v>111</v>
      </c>
      <c r="BW2" t="s">
        <v>33</v>
      </c>
      <c r="BX2" t="s">
        <v>126</v>
      </c>
      <c r="BY2" t="s">
        <v>44</v>
      </c>
      <c r="BZ2" t="s">
        <v>10</v>
      </c>
      <c r="CA2" t="s">
        <v>11</v>
      </c>
      <c r="CB2" t="s">
        <v>12</v>
      </c>
      <c r="CC2" t="s">
        <v>13</v>
      </c>
      <c r="CD2" t="s">
        <v>14</v>
      </c>
      <c r="CE2" t="s">
        <v>15</v>
      </c>
      <c r="CF2" t="s">
        <v>109</v>
      </c>
      <c r="CG2" t="s">
        <v>110</v>
      </c>
      <c r="CH2" t="s">
        <v>111</v>
      </c>
      <c r="CI2" s="6"/>
    </row>
    <row r="3" spans="1:87" x14ac:dyDescent="0.4">
      <c r="C3" t="s">
        <v>22</v>
      </c>
      <c r="D3">
        <v>4</v>
      </c>
      <c r="E3">
        <v>3</v>
      </c>
      <c r="F3">
        <v>3</v>
      </c>
      <c r="G3">
        <v>2</v>
      </c>
      <c r="H3">
        <v>1</v>
      </c>
      <c r="I3">
        <v>0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f>SUM(BH3:BJ3)</f>
        <v>1</v>
      </c>
      <c r="R3">
        <f>SUM(BK3:BM3)</f>
        <v>1</v>
      </c>
      <c r="S3">
        <f>SUM(BN3:BP3)</f>
        <v>1</v>
      </c>
      <c r="T3">
        <f>SUM(BQ3:BS3)</f>
        <v>1</v>
      </c>
      <c r="U3">
        <f>SUM(BT3:BV3)</f>
        <v>1</v>
      </c>
      <c r="V3">
        <f>SUM(BW3:BY3)</f>
        <v>4</v>
      </c>
      <c r="W3">
        <f>SUM(BZ3:CB3)</f>
        <v>2</v>
      </c>
      <c r="X3">
        <f>SUM(CC3:CE3)</f>
        <v>0</v>
      </c>
      <c r="Y3">
        <f>SUM(CF3:CH3)</f>
        <v>0</v>
      </c>
      <c r="AA3">
        <v>1</v>
      </c>
      <c r="AB3">
        <v>1</v>
      </c>
      <c r="AC3">
        <v>1</v>
      </c>
      <c r="AD3">
        <v>2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 s="10">
        <f t="shared" ref="BH3:BM3" si="0">SUM(BH6,BH9)</f>
        <v>0</v>
      </c>
      <c r="BI3" s="10">
        <f t="shared" si="0"/>
        <v>0</v>
      </c>
      <c r="BJ3" s="10">
        <f t="shared" si="0"/>
        <v>1</v>
      </c>
      <c r="BK3" s="10">
        <f t="shared" si="0"/>
        <v>0</v>
      </c>
      <c r="BL3" s="10">
        <f t="shared" si="0"/>
        <v>1</v>
      </c>
      <c r="BM3" s="10">
        <f t="shared" si="0"/>
        <v>0</v>
      </c>
      <c r="BN3" s="10">
        <f>SUM(BN6,BN9)</f>
        <v>0</v>
      </c>
      <c r="BO3" s="10">
        <f t="shared" ref="BO3:BS3" si="1">SUM(BO6,BO9)</f>
        <v>1</v>
      </c>
      <c r="BP3" s="10">
        <f t="shared" si="1"/>
        <v>0</v>
      </c>
      <c r="BQ3" s="10">
        <f t="shared" si="1"/>
        <v>1</v>
      </c>
      <c r="BR3" s="10">
        <f t="shared" si="1"/>
        <v>0</v>
      </c>
      <c r="BS3" s="10">
        <f t="shared" si="1"/>
        <v>0</v>
      </c>
      <c r="BT3" s="10">
        <f t="shared" ref="BT3:BV3" si="2">SUM(BT6,BT9)</f>
        <v>1</v>
      </c>
      <c r="BU3" s="7">
        <f t="shared" si="2"/>
        <v>0</v>
      </c>
      <c r="BV3" s="7">
        <f t="shared" si="2"/>
        <v>0</v>
      </c>
      <c r="BW3" s="10">
        <f t="shared" ref="BW3:CA3" si="3">SUM(BW6,BW9)</f>
        <v>1</v>
      </c>
      <c r="BX3" s="10">
        <f t="shared" si="3"/>
        <v>1</v>
      </c>
      <c r="BY3" s="10">
        <f t="shared" si="3"/>
        <v>2</v>
      </c>
      <c r="BZ3" s="7">
        <f t="shared" si="3"/>
        <v>2</v>
      </c>
      <c r="CA3" s="7">
        <f t="shared" si="3"/>
        <v>0</v>
      </c>
      <c r="CB3" s="7">
        <f t="shared" ref="CB3:CH3" si="4">SUM(CB6,CB9)</f>
        <v>0</v>
      </c>
      <c r="CC3" s="7">
        <f t="shared" si="4"/>
        <v>0</v>
      </c>
      <c r="CD3" s="7">
        <f t="shared" si="4"/>
        <v>0</v>
      </c>
      <c r="CE3" s="7">
        <f t="shared" si="4"/>
        <v>0</v>
      </c>
      <c r="CF3" s="7">
        <f t="shared" ref="CF3" si="5">SUM(CF6,CF9)</f>
        <v>0</v>
      </c>
      <c r="CG3" s="7">
        <f t="shared" si="4"/>
        <v>0</v>
      </c>
      <c r="CH3" s="7">
        <f t="shared" si="4"/>
        <v>0</v>
      </c>
      <c r="CI3" s="6"/>
    </row>
    <row r="4" spans="1:87" x14ac:dyDescent="0.4">
      <c r="CI4" s="6"/>
    </row>
    <row r="5" spans="1:87" x14ac:dyDescent="0.4">
      <c r="D5" t="s">
        <v>4</v>
      </c>
      <c r="E5" t="s">
        <v>1</v>
      </c>
      <c r="F5" t="s">
        <v>2</v>
      </c>
      <c r="G5" t="s">
        <v>3</v>
      </c>
      <c r="H5" t="s">
        <v>4</v>
      </c>
      <c r="I5" t="s">
        <v>1</v>
      </c>
      <c r="J5" t="s">
        <v>2</v>
      </c>
      <c r="K5" t="s">
        <v>3</v>
      </c>
      <c r="L5" t="s">
        <v>4</v>
      </c>
      <c r="M5" t="s">
        <v>1</v>
      </c>
      <c r="N5" t="s">
        <v>34</v>
      </c>
      <c r="O5" t="s">
        <v>3</v>
      </c>
      <c r="P5" t="s">
        <v>38</v>
      </c>
      <c r="Q5" t="s">
        <v>131</v>
      </c>
      <c r="R5" t="s">
        <v>41</v>
      </c>
      <c r="S5" t="s">
        <v>69</v>
      </c>
      <c r="T5" t="s">
        <v>38</v>
      </c>
      <c r="U5" t="s">
        <v>133</v>
      </c>
      <c r="V5" t="s">
        <v>2</v>
      </c>
      <c r="W5" t="s">
        <v>139</v>
      </c>
      <c r="X5" t="s">
        <v>145</v>
      </c>
      <c r="Y5" t="s">
        <v>146</v>
      </c>
      <c r="AA5" t="s">
        <v>7</v>
      </c>
      <c r="AB5" t="s">
        <v>8</v>
      </c>
      <c r="AC5" t="s">
        <v>9</v>
      </c>
      <c r="AD5" t="s">
        <v>10</v>
      </c>
      <c r="AE5" t="s">
        <v>11</v>
      </c>
      <c r="AF5" t="s">
        <v>12</v>
      </c>
      <c r="AG5" t="s">
        <v>13</v>
      </c>
      <c r="AH5" t="s">
        <v>14</v>
      </c>
      <c r="AI5" t="s">
        <v>15</v>
      </c>
      <c r="AJ5" t="s">
        <v>32</v>
      </c>
      <c r="AK5" t="s">
        <v>5</v>
      </c>
      <c r="AL5" t="s">
        <v>6</v>
      </c>
      <c r="AM5" t="s">
        <v>7</v>
      </c>
      <c r="AN5" t="s">
        <v>8</v>
      </c>
      <c r="AO5" t="s">
        <v>9</v>
      </c>
      <c r="AP5" t="s">
        <v>10</v>
      </c>
      <c r="AQ5" t="s">
        <v>11</v>
      </c>
      <c r="AR5" t="s">
        <v>12</v>
      </c>
      <c r="AS5" t="s">
        <v>13</v>
      </c>
      <c r="AT5" t="s">
        <v>14</v>
      </c>
      <c r="AU5" t="s">
        <v>15</v>
      </c>
      <c r="AV5" t="s">
        <v>32</v>
      </c>
      <c r="AW5" t="s">
        <v>5</v>
      </c>
      <c r="AX5" t="s">
        <v>6</v>
      </c>
      <c r="AY5" t="s">
        <v>7</v>
      </c>
      <c r="AZ5" t="s">
        <v>8</v>
      </c>
      <c r="BA5" t="s">
        <v>9</v>
      </c>
      <c r="BB5" t="s">
        <v>10</v>
      </c>
      <c r="BC5" t="s">
        <v>11</v>
      </c>
      <c r="BD5" t="s">
        <v>12</v>
      </c>
      <c r="BE5" t="s">
        <v>13</v>
      </c>
      <c r="BF5" t="s">
        <v>14</v>
      </c>
      <c r="BG5" t="s">
        <v>15</v>
      </c>
      <c r="BH5" t="s">
        <v>36</v>
      </c>
      <c r="BI5" t="s">
        <v>5</v>
      </c>
      <c r="BJ5" t="s">
        <v>37</v>
      </c>
      <c r="BK5" t="s">
        <v>33</v>
      </c>
      <c r="BL5" t="s">
        <v>43</v>
      </c>
      <c r="BM5" t="str">
        <f>BM2</f>
        <v>Jun</v>
      </c>
      <c r="BN5" t="str">
        <f>BN2</f>
        <v>Jul</v>
      </c>
      <c r="BO5" t="s">
        <v>65</v>
      </c>
      <c r="BP5" t="s">
        <v>68</v>
      </c>
      <c r="BQ5" t="s">
        <v>13</v>
      </c>
      <c r="BR5" t="s">
        <v>14</v>
      </c>
      <c r="BS5" t="s">
        <v>15</v>
      </c>
      <c r="BT5" t="s">
        <v>109</v>
      </c>
      <c r="BU5" t="s">
        <v>110</v>
      </c>
      <c r="BV5" t="s">
        <v>111</v>
      </c>
      <c r="BW5" t="s">
        <v>33</v>
      </c>
      <c r="BX5" t="s">
        <v>126</v>
      </c>
      <c r="BY5" t="s">
        <v>44</v>
      </c>
      <c r="BZ5" t="s">
        <v>10</v>
      </c>
      <c r="CA5" t="s">
        <v>11</v>
      </c>
      <c r="CB5" t="s">
        <v>12</v>
      </c>
      <c r="CC5" t="s">
        <v>13</v>
      </c>
      <c r="CD5" t="s">
        <v>14</v>
      </c>
      <c r="CE5" t="s">
        <v>15</v>
      </c>
      <c r="CF5" t="s">
        <v>32</v>
      </c>
      <c r="CG5" t="s">
        <v>110</v>
      </c>
      <c r="CH5" t="s">
        <v>111</v>
      </c>
      <c r="CI5" s="6"/>
    </row>
    <row r="6" spans="1:87" x14ac:dyDescent="0.4">
      <c r="C6" t="s">
        <v>18</v>
      </c>
      <c r="D6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>SUM(BH6:BJ6)</f>
        <v>0</v>
      </c>
      <c r="R6">
        <f>SUM(BK6:BM6)</f>
        <v>1</v>
      </c>
      <c r="S6">
        <f>SUM(BN6:BP6)</f>
        <v>0</v>
      </c>
      <c r="T6">
        <f>SUM(BQ6:BS6)</f>
        <v>0</v>
      </c>
      <c r="U6">
        <f>SUM(BT6:BV6)</f>
        <v>0</v>
      </c>
      <c r="V6">
        <f>SUM(BW6:BY6)</f>
        <v>3</v>
      </c>
      <c r="W6">
        <f>SUM(BZ6:CB6)</f>
        <v>1</v>
      </c>
      <c r="X6">
        <f>SUM(CC6:CE6)</f>
        <v>0</v>
      </c>
      <c r="Y6">
        <f>SUM(CF6:CH6)</f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7">
        <v>0</v>
      </c>
      <c r="BI6" s="7">
        <v>0</v>
      </c>
      <c r="BJ6" s="7">
        <v>0</v>
      </c>
      <c r="BK6" s="7">
        <v>0</v>
      </c>
      <c r="BL6" s="7">
        <v>1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7">
        <v>1</v>
      </c>
      <c r="BX6" s="7">
        <v>1</v>
      </c>
      <c r="BY6" s="7">
        <v>1</v>
      </c>
      <c r="BZ6" s="7">
        <v>1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6"/>
    </row>
    <row r="7" spans="1:87" x14ac:dyDescent="0.4">
      <c r="AJ7" t="s">
        <v>32</v>
      </c>
      <c r="AK7" t="s">
        <v>5</v>
      </c>
      <c r="AL7" t="s">
        <v>6</v>
      </c>
      <c r="BY7" s="7"/>
      <c r="CI7" s="6"/>
    </row>
    <row r="8" spans="1:87" x14ac:dyDescent="0.4">
      <c r="D8" t="s">
        <v>4</v>
      </c>
      <c r="E8" t="s">
        <v>1</v>
      </c>
      <c r="F8" t="s">
        <v>2</v>
      </c>
      <c r="G8" t="s">
        <v>3</v>
      </c>
      <c r="H8" t="s">
        <v>4</v>
      </c>
      <c r="I8" t="s">
        <v>1</v>
      </c>
      <c r="J8" t="s">
        <v>2</v>
      </c>
      <c r="K8" t="s">
        <v>3</v>
      </c>
      <c r="L8" t="s">
        <v>4</v>
      </c>
      <c r="M8" t="s">
        <v>1</v>
      </c>
      <c r="N8" t="s">
        <v>34</v>
      </c>
      <c r="O8" t="s">
        <v>3</v>
      </c>
      <c r="P8" t="s">
        <v>38</v>
      </c>
      <c r="Q8" t="s">
        <v>131</v>
      </c>
      <c r="R8" t="s">
        <v>41</v>
      </c>
      <c r="S8" t="s">
        <v>69</v>
      </c>
      <c r="T8" t="s">
        <v>38</v>
      </c>
      <c r="U8" t="s">
        <v>133</v>
      </c>
      <c r="V8" t="s">
        <v>2</v>
      </c>
      <c r="W8" t="s">
        <v>139</v>
      </c>
      <c r="X8" t="s">
        <v>145</v>
      </c>
      <c r="Y8" t="s">
        <v>146</v>
      </c>
      <c r="AA8" t="s">
        <v>7</v>
      </c>
      <c r="AB8" t="s">
        <v>8</v>
      </c>
      <c r="AC8" t="s">
        <v>9</v>
      </c>
      <c r="AD8" t="s">
        <v>10</v>
      </c>
      <c r="AE8" t="s">
        <v>11</v>
      </c>
      <c r="AF8" t="s">
        <v>12</v>
      </c>
      <c r="AG8" t="s">
        <v>13</v>
      </c>
      <c r="AH8" t="s">
        <v>14</v>
      </c>
      <c r="AI8" t="s">
        <v>15</v>
      </c>
      <c r="AJ8">
        <v>0</v>
      </c>
      <c r="AK8">
        <v>0</v>
      </c>
      <c r="AL8">
        <v>0</v>
      </c>
      <c r="AM8" t="s">
        <v>7</v>
      </c>
      <c r="AN8" t="s">
        <v>8</v>
      </c>
      <c r="AO8" t="s">
        <v>9</v>
      </c>
      <c r="AP8" t="s">
        <v>10</v>
      </c>
      <c r="AQ8" t="s">
        <v>11</v>
      </c>
      <c r="AR8" t="s">
        <v>12</v>
      </c>
      <c r="AS8" t="s">
        <v>13</v>
      </c>
      <c r="AT8" t="s">
        <v>14</v>
      </c>
      <c r="AU8" t="s">
        <v>15</v>
      </c>
      <c r="AV8" t="s">
        <v>32</v>
      </c>
      <c r="AW8" t="s">
        <v>5</v>
      </c>
      <c r="AX8" t="s">
        <v>6</v>
      </c>
      <c r="AY8" t="s">
        <v>7</v>
      </c>
      <c r="AZ8" t="s">
        <v>8</v>
      </c>
      <c r="BA8" t="s">
        <v>9</v>
      </c>
      <c r="BB8" t="s">
        <v>10</v>
      </c>
      <c r="BC8" t="s">
        <v>11</v>
      </c>
      <c r="BD8" t="s">
        <v>12</v>
      </c>
      <c r="BE8" t="s">
        <v>13</v>
      </c>
      <c r="BF8" t="s">
        <v>14</v>
      </c>
      <c r="BG8" t="s">
        <v>15</v>
      </c>
      <c r="BH8" t="s">
        <v>36</v>
      </c>
      <c r="BI8" t="s">
        <v>5</v>
      </c>
      <c r="BJ8" t="s">
        <v>37</v>
      </c>
      <c r="BK8" t="s">
        <v>33</v>
      </c>
      <c r="BL8" t="s">
        <v>43</v>
      </c>
      <c r="BM8" t="str">
        <f>BM5</f>
        <v>Jun</v>
      </c>
      <c r="BN8" t="str">
        <f>BN5</f>
        <v>Jul</v>
      </c>
      <c r="BO8" t="s">
        <v>65</v>
      </c>
      <c r="BP8" t="s">
        <v>68</v>
      </c>
      <c r="BQ8" t="s">
        <v>13</v>
      </c>
      <c r="BR8" t="s">
        <v>14</v>
      </c>
      <c r="BS8" t="s">
        <v>15</v>
      </c>
      <c r="BT8" t="s">
        <v>109</v>
      </c>
      <c r="BU8" t="s">
        <v>110</v>
      </c>
      <c r="BV8" t="s">
        <v>111</v>
      </c>
      <c r="BW8" t="s">
        <v>33</v>
      </c>
      <c r="BX8" t="s">
        <v>126</v>
      </c>
      <c r="BY8" t="s">
        <v>44</v>
      </c>
      <c r="BZ8" t="s">
        <v>10</v>
      </c>
      <c r="CA8" t="s">
        <v>11</v>
      </c>
      <c r="CB8" t="s">
        <v>12</v>
      </c>
      <c r="CC8" t="s">
        <v>13</v>
      </c>
      <c r="CD8" t="s">
        <v>14</v>
      </c>
      <c r="CE8" t="s">
        <v>15</v>
      </c>
      <c r="CF8" t="s">
        <v>32</v>
      </c>
      <c r="CG8" t="s">
        <v>110</v>
      </c>
      <c r="CH8" t="s">
        <v>111</v>
      </c>
      <c r="CI8" s="6"/>
    </row>
    <row r="9" spans="1:87" x14ac:dyDescent="0.4">
      <c r="C9" t="s">
        <v>16</v>
      </c>
      <c r="D9">
        <v>2</v>
      </c>
      <c r="E9">
        <v>3</v>
      </c>
      <c r="F9">
        <v>2</v>
      </c>
      <c r="G9">
        <v>2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f>SUM(BH9:BJ9)</f>
        <v>1</v>
      </c>
      <c r="R9">
        <f>SUM(BK9:BM9)</f>
        <v>0</v>
      </c>
      <c r="S9">
        <f>SUM(BN9:BP9)</f>
        <v>1</v>
      </c>
      <c r="T9">
        <f>SUM(BQ9:BS9)</f>
        <v>1</v>
      </c>
      <c r="U9">
        <f>SUM(BT9:BV9)</f>
        <v>1</v>
      </c>
      <c r="V9">
        <f>SUM(BW9:BY9)</f>
        <v>1</v>
      </c>
      <c r="W9">
        <f>SUM(BZ9:CB9)</f>
        <v>1</v>
      </c>
      <c r="X9">
        <f>SUM(CC9:CE9)</f>
        <v>0</v>
      </c>
      <c r="Y9">
        <f>SUM(CF9:CH9)</f>
        <v>0</v>
      </c>
      <c r="AA9">
        <v>1</v>
      </c>
      <c r="AB9">
        <v>0</v>
      </c>
      <c r="AC9">
        <v>1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32</v>
      </c>
      <c r="AK9" t="s">
        <v>5</v>
      </c>
      <c r="AL9" t="s">
        <v>6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 s="7">
        <v>0</v>
      </c>
      <c r="BI9" s="7">
        <v>0</v>
      </c>
      <c r="BJ9" s="7">
        <v>1</v>
      </c>
      <c r="BK9" s="7">
        <v>0</v>
      </c>
      <c r="BL9" s="7">
        <v>0</v>
      </c>
      <c r="BM9" s="15">
        <v>0</v>
      </c>
      <c r="BN9" s="15">
        <v>0</v>
      </c>
      <c r="BO9" s="15">
        <v>1</v>
      </c>
      <c r="BP9" s="15">
        <v>0</v>
      </c>
      <c r="BQ9" s="15">
        <v>1</v>
      </c>
      <c r="BR9" s="15">
        <v>0</v>
      </c>
      <c r="BS9" s="15">
        <v>0</v>
      </c>
      <c r="BT9" s="7">
        <v>1</v>
      </c>
      <c r="BU9" s="15">
        <v>0</v>
      </c>
      <c r="BV9" s="15">
        <v>0</v>
      </c>
      <c r="BW9" s="15">
        <v>0</v>
      </c>
      <c r="BX9" s="15">
        <v>0</v>
      </c>
      <c r="BY9" s="7">
        <v>1</v>
      </c>
      <c r="BZ9" s="7">
        <v>1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6"/>
    </row>
    <row r="10" spans="1:87" x14ac:dyDescent="0.4">
      <c r="AJ10">
        <v>0</v>
      </c>
      <c r="AK10">
        <v>0</v>
      </c>
      <c r="AL10">
        <v>0</v>
      </c>
      <c r="CI10" s="6"/>
    </row>
    <row r="11" spans="1:87" x14ac:dyDescent="0.4">
      <c r="D11" t="s">
        <v>4</v>
      </c>
      <c r="E11" t="s">
        <v>1</v>
      </c>
      <c r="F11" t="s">
        <v>2</v>
      </c>
      <c r="G11" t="s">
        <v>3</v>
      </c>
      <c r="H11" t="s">
        <v>4</v>
      </c>
      <c r="I11" t="s">
        <v>1</v>
      </c>
      <c r="J11" t="s">
        <v>2</v>
      </c>
      <c r="K11" t="s">
        <v>3</v>
      </c>
      <c r="L11" t="s">
        <v>4</v>
      </c>
      <c r="M11" t="s">
        <v>1</v>
      </c>
      <c r="N11" t="s">
        <v>34</v>
      </c>
      <c r="O11" t="s">
        <v>3</v>
      </c>
      <c r="P11" t="s">
        <v>38</v>
      </c>
      <c r="Q11" t="s">
        <v>131</v>
      </c>
      <c r="R11" t="s">
        <v>41</v>
      </c>
      <c r="S11" t="s">
        <v>69</v>
      </c>
      <c r="T11" t="s">
        <v>38</v>
      </c>
      <c r="U11" t="s">
        <v>133</v>
      </c>
      <c r="V11" t="s">
        <v>2</v>
      </c>
      <c r="W11" t="s">
        <v>139</v>
      </c>
      <c r="X11" t="s">
        <v>145</v>
      </c>
      <c r="Y11" t="s">
        <v>146</v>
      </c>
      <c r="AA11" t="s">
        <v>7</v>
      </c>
      <c r="AB11" t="s">
        <v>8</v>
      </c>
      <c r="AC11" t="s">
        <v>9</v>
      </c>
      <c r="AD11" t="s">
        <v>10</v>
      </c>
      <c r="AE11" t="s">
        <v>11</v>
      </c>
      <c r="AF11" t="s">
        <v>12</v>
      </c>
      <c r="AG11" t="s">
        <v>13</v>
      </c>
      <c r="AH11" t="s">
        <v>14</v>
      </c>
      <c r="AI11" t="s">
        <v>15</v>
      </c>
      <c r="AJ11" t="s">
        <v>32</v>
      </c>
      <c r="AK11" t="s">
        <v>5</v>
      </c>
      <c r="AL11" t="s">
        <v>6</v>
      </c>
      <c r="AM11" t="s">
        <v>7</v>
      </c>
      <c r="AN11" t="s">
        <v>8</v>
      </c>
      <c r="AO11" t="s">
        <v>9</v>
      </c>
      <c r="AP11" t="s">
        <v>10</v>
      </c>
      <c r="AQ11" t="s">
        <v>11</v>
      </c>
      <c r="AR11" t="s">
        <v>12</v>
      </c>
      <c r="AS11" t="s">
        <v>13</v>
      </c>
      <c r="AT11" t="s">
        <v>14</v>
      </c>
      <c r="AU11" t="s">
        <v>15</v>
      </c>
      <c r="AV11" t="s">
        <v>32</v>
      </c>
      <c r="AW11" t="s">
        <v>5</v>
      </c>
      <c r="AX11" t="s">
        <v>6</v>
      </c>
      <c r="AY11" t="s">
        <v>7</v>
      </c>
      <c r="AZ11" t="s">
        <v>8</v>
      </c>
      <c r="BA11" t="s">
        <v>9</v>
      </c>
      <c r="BB11" t="s">
        <v>10</v>
      </c>
      <c r="BC11" t="s">
        <v>11</v>
      </c>
      <c r="BD11" t="s">
        <v>12</v>
      </c>
      <c r="BE11" t="s">
        <v>13</v>
      </c>
      <c r="BF11" t="s">
        <v>14</v>
      </c>
      <c r="BG11" t="s">
        <v>15</v>
      </c>
      <c r="BH11" t="s">
        <v>32</v>
      </c>
      <c r="BI11" t="s">
        <v>5</v>
      </c>
      <c r="BJ11" t="s">
        <v>6</v>
      </c>
      <c r="BK11" t="s">
        <v>40</v>
      </c>
      <c r="BL11" t="s">
        <v>42</v>
      </c>
      <c r="BM11" t="str">
        <f>BM2</f>
        <v>Jun</v>
      </c>
      <c r="BN11" t="s">
        <v>70</v>
      </c>
      <c r="BO11" t="s">
        <v>71</v>
      </c>
      <c r="BP11" t="s">
        <v>72</v>
      </c>
      <c r="BQ11" t="s">
        <v>13</v>
      </c>
      <c r="BR11" t="s">
        <v>14</v>
      </c>
      <c r="BS11" t="s">
        <v>15</v>
      </c>
      <c r="BT11" t="s">
        <v>109</v>
      </c>
      <c r="BU11" t="s">
        <v>110</v>
      </c>
      <c r="BV11" t="s">
        <v>111</v>
      </c>
      <c r="BW11" t="s">
        <v>33</v>
      </c>
      <c r="BX11" t="s">
        <v>126</v>
      </c>
      <c r="BY11" t="s">
        <v>44</v>
      </c>
      <c r="BZ11" t="s">
        <v>10</v>
      </c>
      <c r="CA11" t="s">
        <v>11</v>
      </c>
      <c r="CB11" t="s">
        <v>12</v>
      </c>
      <c r="CC11" t="s">
        <v>13</v>
      </c>
      <c r="CD11" t="s">
        <v>14</v>
      </c>
      <c r="CE11" t="s">
        <v>15</v>
      </c>
      <c r="CF11" t="s">
        <v>32</v>
      </c>
      <c r="CG11" t="s">
        <v>110</v>
      </c>
      <c r="CH11" t="s">
        <v>111</v>
      </c>
      <c r="CI11" s="6"/>
    </row>
    <row r="12" spans="1:87" x14ac:dyDescent="0.4">
      <c r="C12" t="s">
        <v>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SUM(BH12:BJ12)</f>
        <v>0</v>
      </c>
      <c r="R12">
        <f>SUM(BK12:BM12)</f>
        <v>0</v>
      </c>
      <c r="S12">
        <f>SUM(BN12:BP12)</f>
        <v>0</v>
      </c>
      <c r="T12">
        <f>SUM(BQ12:BS12)</f>
        <v>0</v>
      </c>
      <c r="U12">
        <f>SUM(BT12:BV12)</f>
        <v>0</v>
      </c>
      <c r="V12">
        <f>SUM(BW12:BY12)</f>
        <v>0</v>
      </c>
      <c r="W12">
        <f>SUM(BZ12:CB12)</f>
        <v>0</v>
      </c>
      <c r="X12">
        <f>SUM(CC12:CE12)</f>
        <v>0</v>
      </c>
      <c r="Y12">
        <f>SUM(CF12:CH12)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15">
        <v>0</v>
      </c>
      <c r="BN12" s="7">
        <v>0</v>
      </c>
      <c r="BO12" s="7">
        <v>0</v>
      </c>
      <c r="BP12" s="7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6"/>
    </row>
    <row r="13" spans="1:87" x14ac:dyDescent="0.4">
      <c r="AJ13" t="s">
        <v>32</v>
      </c>
      <c r="AK13" t="s">
        <v>5</v>
      </c>
      <c r="AL13" t="s">
        <v>6</v>
      </c>
      <c r="CI13" s="6"/>
    </row>
    <row r="14" spans="1:87" x14ac:dyDescent="0.4">
      <c r="Q14" t="s">
        <v>131</v>
      </c>
      <c r="U14" t="s">
        <v>133</v>
      </c>
      <c r="BH14" t="s">
        <v>36</v>
      </c>
      <c r="BI14" t="s">
        <v>5</v>
      </c>
      <c r="BJ14" t="s">
        <v>37</v>
      </c>
      <c r="BK14" t="s">
        <v>33</v>
      </c>
      <c r="BL14" t="s">
        <v>43</v>
      </c>
      <c r="BM14" t="str">
        <f>BM11</f>
        <v>Jun</v>
      </c>
      <c r="BN14" t="str">
        <f>BN11</f>
        <v>Jul</v>
      </c>
      <c r="BO14" t="s">
        <v>65</v>
      </c>
      <c r="BP14" t="s">
        <v>68</v>
      </c>
      <c r="BQ14" t="s">
        <v>13</v>
      </c>
      <c r="BR14" t="s">
        <v>14</v>
      </c>
      <c r="BS14" t="s">
        <v>15</v>
      </c>
      <c r="BT14" t="s">
        <v>109</v>
      </c>
      <c r="BU14" t="s">
        <v>110</v>
      </c>
      <c r="BV14" t="s">
        <v>111</v>
      </c>
      <c r="BW14" t="s">
        <v>33</v>
      </c>
      <c r="BX14" t="s">
        <v>126</v>
      </c>
      <c r="BY14" t="s">
        <v>44</v>
      </c>
      <c r="BZ14" t="s">
        <v>10</v>
      </c>
      <c r="CA14" t="s">
        <v>11</v>
      </c>
      <c r="CB14" t="s">
        <v>12</v>
      </c>
      <c r="CC14" t="s">
        <v>13</v>
      </c>
      <c r="CD14" t="s">
        <v>14</v>
      </c>
      <c r="CE14" t="s">
        <v>15</v>
      </c>
      <c r="CF14" t="s">
        <v>32</v>
      </c>
      <c r="CG14" t="s">
        <v>110</v>
      </c>
      <c r="CH14" t="s">
        <v>111</v>
      </c>
      <c r="CI14" s="6"/>
    </row>
    <row r="15" spans="1:87" outlineLevel="1" x14ac:dyDescent="0.4">
      <c r="A15" s="17" t="s">
        <v>141</v>
      </c>
      <c r="C15" t="s">
        <v>97</v>
      </c>
      <c r="Q15">
        <f>SUM(BH15:BJ15)</f>
        <v>0</v>
      </c>
      <c r="R15">
        <f>SUM(BK15:BM15)</f>
        <v>1</v>
      </c>
      <c r="S15">
        <f>SUM(BN15:BP15)</f>
        <v>0</v>
      </c>
      <c r="T15">
        <f>SUM(BQ15:BS15)</f>
        <v>1</v>
      </c>
      <c r="U15">
        <f>SUM(BT15:BV15)</f>
        <v>0</v>
      </c>
      <c r="V15">
        <f>SUM(BW15:BY15)</f>
        <v>0</v>
      </c>
      <c r="W15">
        <f>SUM(BZ15:CB15)</f>
        <v>0</v>
      </c>
      <c r="X15">
        <f>SUM(CC15:CE15)</f>
        <v>0</v>
      </c>
      <c r="Y15">
        <f>SUM(CF15:CH15)</f>
        <v>0</v>
      </c>
      <c r="AM15" s="5"/>
      <c r="AN15" s="5"/>
      <c r="AO15" s="5"/>
      <c r="BH15" s="7">
        <v>0</v>
      </c>
      <c r="BI15" s="7">
        <v>0</v>
      </c>
      <c r="BJ15" s="7">
        <v>0</v>
      </c>
      <c r="BK15" s="15">
        <v>0</v>
      </c>
      <c r="BL15" s="7">
        <v>0</v>
      </c>
      <c r="BM15" s="7">
        <v>1</v>
      </c>
      <c r="BN15" s="15">
        <v>0</v>
      </c>
      <c r="BO15" s="15">
        <v>0</v>
      </c>
      <c r="BP15" s="15">
        <v>0</v>
      </c>
      <c r="BQ15" s="7">
        <v>1</v>
      </c>
      <c r="BR15" s="7">
        <v>0</v>
      </c>
      <c r="BS15" s="15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6"/>
    </row>
    <row r="16" spans="1:87" outlineLevel="1" x14ac:dyDescent="0.4">
      <c r="AJ16">
        <v>0</v>
      </c>
      <c r="AK16">
        <v>0</v>
      </c>
      <c r="AL16">
        <v>0</v>
      </c>
      <c r="CI16" s="6"/>
    </row>
    <row r="17" spans="3:87" outlineLevel="1" x14ac:dyDescent="0.4">
      <c r="D17" t="s">
        <v>4</v>
      </c>
      <c r="E17" t="s">
        <v>1</v>
      </c>
      <c r="F17" t="s">
        <v>2</v>
      </c>
      <c r="G17" t="s">
        <v>3</v>
      </c>
      <c r="H17" t="s">
        <v>4</v>
      </c>
      <c r="I17" t="s">
        <v>1</v>
      </c>
      <c r="J17" t="s">
        <v>2</v>
      </c>
      <c r="K17" t="s">
        <v>3</v>
      </c>
      <c r="L17" t="s">
        <v>4</v>
      </c>
      <c r="M17" t="s">
        <v>1</v>
      </c>
      <c r="N17" t="s">
        <v>34</v>
      </c>
      <c r="O17" t="s">
        <v>3</v>
      </c>
      <c r="P17" t="s">
        <v>38</v>
      </c>
      <c r="Q17" t="s">
        <v>131</v>
      </c>
      <c r="R17" t="s">
        <v>41</v>
      </c>
      <c r="S17" t="s">
        <v>69</v>
      </c>
      <c r="T17" t="s">
        <v>38</v>
      </c>
      <c r="U17" t="s">
        <v>133</v>
      </c>
      <c r="V17" t="s">
        <v>2</v>
      </c>
      <c r="W17" t="s">
        <v>139</v>
      </c>
      <c r="X17" t="s">
        <v>145</v>
      </c>
      <c r="Y17" t="s">
        <v>146</v>
      </c>
      <c r="AA17" t="s">
        <v>7</v>
      </c>
      <c r="AB17" t="s">
        <v>8</v>
      </c>
      <c r="AC17" t="s">
        <v>9</v>
      </c>
      <c r="AD17" t="s">
        <v>10</v>
      </c>
      <c r="AE17" t="s">
        <v>11</v>
      </c>
      <c r="AF17" t="s">
        <v>12</v>
      </c>
      <c r="AG17" t="s">
        <v>13</v>
      </c>
      <c r="AH17" t="s">
        <v>14</v>
      </c>
      <c r="AI17" t="s">
        <v>15</v>
      </c>
      <c r="AJ17" t="s">
        <v>32</v>
      </c>
      <c r="AK17" t="s">
        <v>5</v>
      </c>
      <c r="AL17" t="s">
        <v>6</v>
      </c>
      <c r="AM17" t="s">
        <v>7</v>
      </c>
      <c r="AN17" t="s">
        <v>8</v>
      </c>
      <c r="AO17" t="s">
        <v>9</v>
      </c>
      <c r="AP17" t="s">
        <v>10</v>
      </c>
      <c r="AQ17" t="s">
        <v>11</v>
      </c>
      <c r="AR17" t="s">
        <v>12</v>
      </c>
      <c r="AS17" t="s">
        <v>13</v>
      </c>
      <c r="AT17" t="s">
        <v>14</v>
      </c>
      <c r="AU17" t="s">
        <v>15</v>
      </c>
      <c r="AV17" t="s">
        <v>32</v>
      </c>
      <c r="AW17" t="s">
        <v>5</v>
      </c>
      <c r="AX17" t="s">
        <v>6</v>
      </c>
      <c r="AY17" t="s">
        <v>7</v>
      </c>
      <c r="AZ17" t="s">
        <v>8</v>
      </c>
      <c r="BA17" t="s">
        <v>9</v>
      </c>
      <c r="BB17" t="s">
        <v>10</v>
      </c>
      <c r="BC17" t="s">
        <v>11</v>
      </c>
      <c r="BD17" t="s">
        <v>12</v>
      </c>
      <c r="BE17" t="s">
        <v>13</v>
      </c>
      <c r="BF17" t="s">
        <v>14</v>
      </c>
      <c r="BG17" t="s">
        <v>15</v>
      </c>
      <c r="BH17" t="s">
        <v>36</v>
      </c>
      <c r="BI17" t="s">
        <v>5</v>
      </c>
      <c r="BJ17" t="s">
        <v>37</v>
      </c>
      <c r="BK17" t="s">
        <v>33</v>
      </c>
      <c r="BL17" t="s">
        <v>43</v>
      </c>
      <c r="BM17" t="str">
        <f>BM14</f>
        <v>Jun</v>
      </c>
      <c r="BN17" t="str">
        <f>BN14</f>
        <v>Jul</v>
      </c>
      <c r="BO17" t="s">
        <v>65</v>
      </c>
      <c r="BP17" t="s">
        <v>68</v>
      </c>
      <c r="BQ17" t="s">
        <v>13</v>
      </c>
      <c r="BR17" t="s">
        <v>14</v>
      </c>
      <c r="BS17" t="s">
        <v>15</v>
      </c>
      <c r="BT17" t="s">
        <v>109</v>
      </c>
      <c r="BU17" t="s">
        <v>110</v>
      </c>
      <c r="BV17" t="s">
        <v>111</v>
      </c>
      <c r="BW17" t="s">
        <v>33</v>
      </c>
      <c r="BX17" t="s">
        <v>126</v>
      </c>
      <c r="BY17" t="s">
        <v>44</v>
      </c>
      <c r="BZ17" t="s">
        <v>10</v>
      </c>
      <c r="CA17" t="s">
        <v>11</v>
      </c>
      <c r="CB17" t="s">
        <v>12</v>
      </c>
      <c r="CC17" t="s">
        <v>13</v>
      </c>
      <c r="CD17" t="s">
        <v>14</v>
      </c>
      <c r="CE17" t="s">
        <v>15</v>
      </c>
      <c r="CF17" t="s">
        <v>32</v>
      </c>
      <c r="CG17" t="s">
        <v>110</v>
      </c>
      <c r="CH17" t="s">
        <v>111</v>
      </c>
      <c r="CI17" s="6"/>
    </row>
    <row r="18" spans="3:87" x14ac:dyDescent="0.4">
      <c r="C18" t="s">
        <v>21</v>
      </c>
      <c r="D18" s="4">
        <v>1.0315308101126377</v>
      </c>
      <c r="E18" s="4">
        <v>2.0350812680779393</v>
      </c>
      <c r="F18" s="5">
        <v>4.252903134784658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>SUM(BH18:BJ18)</f>
        <v>0</v>
      </c>
      <c r="R18">
        <f>SUM(BK18:BM18)</f>
        <v>0</v>
      </c>
      <c r="S18">
        <f>SUM(BN18:BP18)</f>
        <v>0</v>
      </c>
      <c r="T18">
        <f>SUM(BQ18:BS18)</f>
        <v>0</v>
      </c>
      <c r="U18">
        <f>SUM(BT18:BV18)</f>
        <v>0</v>
      </c>
      <c r="V18">
        <f>SUM(BW18:BY18)</f>
        <v>0</v>
      </c>
      <c r="W18">
        <f>SUM(BZ18:CB18)</f>
        <v>0</v>
      </c>
      <c r="X18">
        <f>SUM(CC18:CE18)</f>
        <v>0</v>
      </c>
      <c r="Y18">
        <f>SUM(CF18:CH18)</f>
        <v>0</v>
      </c>
      <c r="Z18" s="5"/>
      <c r="AA18" s="5">
        <v>0.59129500699814386</v>
      </c>
      <c r="AB18" s="5">
        <v>10.389334482767222</v>
      </c>
      <c r="AC18" s="5">
        <v>2.359679434786444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>
        <v>0</v>
      </c>
      <c r="AM18" s="5">
        <v>0</v>
      </c>
      <c r="AN18" s="5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15">
        <v>0</v>
      </c>
      <c r="BN18" s="7">
        <v>0</v>
      </c>
      <c r="BO18" s="7">
        <v>0</v>
      </c>
      <c r="BP18" s="7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6"/>
    </row>
    <row r="19" spans="3:87" x14ac:dyDescent="0.4">
      <c r="AJ19" t="s">
        <v>32</v>
      </c>
      <c r="AK19" t="s">
        <v>5</v>
      </c>
      <c r="AL19" t="s">
        <v>6</v>
      </c>
      <c r="CI19" s="6"/>
    </row>
    <row r="20" spans="3:87" x14ac:dyDescent="0.4">
      <c r="D20" t="s">
        <v>4</v>
      </c>
      <c r="E20" t="s">
        <v>1</v>
      </c>
      <c r="F20" t="s">
        <v>2</v>
      </c>
      <c r="G20" t="s">
        <v>3</v>
      </c>
      <c r="H20" t="s">
        <v>4</v>
      </c>
      <c r="I20" t="s">
        <v>1</v>
      </c>
      <c r="J20" t="s">
        <v>2</v>
      </c>
      <c r="K20" t="s">
        <v>3</v>
      </c>
      <c r="L20" t="s">
        <v>4</v>
      </c>
      <c r="M20" t="s">
        <v>1</v>
      </c>
      <c r="N20" t="s">
        <v>34</v>
      </c>
      <c r="O20" t="s">
        <v>3</v>
      </c>
      <c r="P20" t="s">
        <v>38</v>
      </c>
      <c r="Q20" t="s">
        <v>131</v>
      </c>
      <c r="R20" t="s">
        <v>41</v>
      </c>
      <c r="S20" t="s">
        <v>69</v>
      </c>
      <c r="T20" t="s">
        <v>38</v>
      </c>
      <c r="U20" t="s">
        <v>133</v>
      </c>
      <c r="V20" t="s">
        <v>2</v>
      </c>
      <c r="W20" t="s">
        <v>139</v>
      </c>
      <c r="X20" t="s">
        <v>145</v>
      </c>
      <c r="Y20" t="s">
        <v>146</v>
      </c>
      <c r="AA20" t="s">
        <v>7</v>
      </c>
      <c r="AB20" t="s">
        <v>8</v>
      </c>
      <c r="AC20" t="s">
        <v>9</v>
      </c>
      <c r="AD20" t="s">
        <v>10</v>
      </c>
      <c r="AE20" t="s">
        <v>11</v>
      </c>
      <c r="AF20" t="s">
        <v>12</v>
      </c>
      <c r="AG20" t="s">
        <v>13</v>
      </c>
      <c r="AH20" t="s">
        <v>14</v>
      </c>
      <c r="AI20" t="s">
        <v>15</v>
      </c>
      <c r="AJ20">
        <v>0</v>
      </c>
      <c r="AK20">
        <v>0</v>
      </c>
      <c r="AL20">
        <v>0</v>
      </c>
      <c r="AM20" t="s">
        <v>7</v>
      </c>
      <c r="AN20" t="s">
        <v>8</v>
      </c>
      <c r="AO20" t="s">
        <v>9</v>
      </c>
      <c r="AP20" t="s">
        <v>10</v>
      </c>
      <c r="AQ20" t="s">
        <v>11</v>
      </c>
      <c r="AR20" t="s">
        <v>12</v>
      </c>
      <c r="AS20" t="s">
        <v>13</v>
      </c>
      <c r="AT20" t="s">
        <v>14</v>
      </c>
      <c r="AU20" t="s">
        <v>15</v>
      </c>
      <c r="AV20" t="s">
        <v>32</v>
      </c>
      <c r="AW20" t="s">
        <v>5</v>
      </c>
      <c r="AX20" t="s">
        <v>6</v>
      </c>
      <c r="AY20" t="s">
        <v>7</v>
      </c>
      <c r="AZ20" t="s">
        <v>8</v>
      </c>
      <c r="BA20" t="s">
        <v>9</v>
      </c>
      <c r="BB20" t="s">
        <v>10</v>
      </c>
      <c r="BC20" t="s">
        <v>11</v>
      </c>
      <c r="BD20" t="s">
        <v>12</v>
      </c>
      <c r="BE20" t="s">
        <v>13</v>
      </c>
      <c r="BF20" t="s">
        <v>14</v>
      </c>
      <c r="BG20" t="s">
        <v>15</v>
      </c>
      <c r="BH20" t="s">
        <v>36</v>
      </c>
      <c r="BI20" t="s">
        <v>5</v>
      </c>
      <c r="BJ20" t="s">
        <v>37</v>
      </c>
      <c r="BK20" t="s">
        <v>33</v>
      </c>
      <c r="BL20" t="s">
        <v>42</v>
      </c>
      <c r="BM20" t="str">
        <f>BM17</f>
        <v>Jun</v>
      </c>
      <c r="BN20" t="str">
        <f>BN17</f>
        <v>Jul</v>
      </c>
      <c r="BO20" t="s">
        <v>65</v>
      </c>
      <c r="BP20" t="s">
        <v>68</v>
      </c>
      <c r="BQ20" t="s">
        <v>13</v>
      </c>
      <c r="BR20" t="s">
        <v>14</v>
      </c>
      <c r="BS20" t="s">
        <v>15</v>
      </c>
      <c r="BT20" t="s">
        <v>109</v>
      </c>
      <c r="BU20" t="s">
        <v>110</v>
      </c>
      <c r="BV20" t="s">
        <v>111</v>
      </c>
      <c r="BW20" t="s">
        <v>33</v>
      </c>
      <c r="BX20" t="s">
        <v>126</v>
      </c>
      <c r="BY20" t="s">
        <v>44</v>
      </c>
      <c r="BZ20" t="s">
        <v>10</v>
      </c>
      <c r="CA20" t="s">
        <v>11</v>
      </c>
      <c r="CB20" t="s">
        <v>12</v>
      </c>
      <c r="CC20" t="s">
        <v>13</v>
      </c>
      <c r="CD20" t="s">
        <v>14</v>
      </c>
      <c r="CE20" t="s">
        <v>15</v>
      </c>
      <c r="CF20" t="s">
        <v>32</v>
      </c>
      <c r="CG20" t="s">
        <v>110</v>
      </c>
      <c r="CH20" t="s">
        <v>111</v>
      </c>
      <c r="CI20" s="6"/>
    </row>
    <row r="21" spans="3:87" x14ac:dyDescent="0.4">
      <c r="C21" t="s">
        <v>20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>SUM(BH21:BJ21)</f>
        <v>0</v>
      </c>
      <c r="R21">
        <f>SUM(BK21:BM21)</f>
        <v>2</v>
      </c>
      <c r="S21">
        <f>SUM(BN21:BP21)</f>
        <v>1</v>
      </c>
      <c r="T21" s="7">
        <f>SUM(BQ21:BS21)</f>
        <v>1</v>
      </c>
      <c r="U21">
        <f>SUM(BT21:BV21)</f>
        <v>0</v>
      </c>
      <c r="V21">
        <f>SUM(BW21:BY21)</f>
        <v>0</v>
      </c>
      <c r="W21">
        <f>SUM(BZ21:CB21)</f>
        <v>0</v>
      </c>
      <c r="X21">
        <f>SUM(CC21:CE21)</f>
        <v>0</v>
      </c>
      <c r="Y21">
        <f>SUM(CF21:CH21)</f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32</v>
      </c>
      <c r="AK21" t="s">
        <v>5</v>
      </c>
      <c r="AL21" t="s">
        <v>6</v>
      </c>
      <c r="AM21" s="5">
        <v>0</v>
      </c>
      <c r="AN21" s="5">
        <v>0</v>
      </c>
      <c r="AO21" s="5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s="7">
        <v>0</v>
      </c>
      <c r="BI21" s="7">
        <v>0</v>
      </c>
      <c r="BJ21" s="7">
        <v>0</v>
      </c>
      <c r="BK21" s="7">
        <v>1</v>
      </c>
      <c r="BL21" s="7">
        <v>0</v>
      </c>
      <c r="BM21" s="15">
        <v>1</v>
      </c>
      <c r="BN21" s="15">
        <v>0</v>
      </c>
      <c r="BO21" s="15">
        <v>1</v>
      </c>
      <c r="BP21" s="15">
        <v>0</v>
      </c>
      <c r="BQ21" s="15">
        <v>1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6"/>
    </row>
    <row r="22" spans="3:87" x14ac:dyDescent="0.4">
      <c r="AJ22">
        <v>0</v>
      </c>
      <c r="AK22">
        <v>0</v>
      </c>
      <c r="AL22">
        <v>0</v>
      </c>
      <c r="CI22" s="6"/>
    </row>
  </sheetData>
  <phoneticPr fontId="1" type="noConversion"/>
  <conditionalFormatting sqref="BH12:BP12 BH18:BP18 BH15:BP15">
    <cfRule type="cellIs" dxfId="121" priority="79" operator="greaterThan">
      <formula>0</formula>
    </cfRule>
  </conditionalFormatting>
  <conditionalFormatting sqref="BH9:BN9 BP9 BH6:BS6 BR9:BS9">
    <cfRule type="cellIs" dxfId="120" priority="81" operator="greaterThan">
      <formula>0</formula>
    </cfRule>
  </conditionalFormatting>
  <conditionalFormatting sqref="BH3:BS3">
    <cfRule type="cellIs" dxfId="119" priority="80" operator="greaterThan">
      <formula>0</formula>
    </cfRule>
  </conditionalFormatting>
  <conditionalFormatting sqref="BQ9">
    <cfRule type="cellIs" dxfId="118" priority="77" operator="greaterThan">
      <formula>0</formula>
    </cfRule>
  </conditionalFormatting>
  <conditionalFormatting sqref="BO9">
    <cfRule type="cellIs" dxfId="117" priority="76" operator="greaterThan">
      <formula>0</formula>
    </cfRule>
  </conditionalFormatting>
  <conditionalFormatting sqref="BQ18:BS18 BQ12:BS12">
    <cfRule type="cellIs" dxfId="116" priority="75" operator="greaterThan">
      <formula>0</formula>
    </cfRule>
  </conditionalFormatting>
  <conditionalFormatting sqref="BH21:BP21">
    <cfRule type="cellIs" dxfId="115" priority="74" operator="greaterThan">
      <formula>0</formula>
    </cfRule>
  </conditionalFormatting>
  <conditionalFormatting sqref="BQ21:BS21">
    <cfRule type="cellIs" dxfId="114" priority="73" operator="greaterThan">
      <formula>0</formula>
    </cfRule>
  </conditionalFormatting>
  <conditionalFormatting sqref="BQ15">
    <cfRule type="cellIs" dxfId="113" priority="72" operator="greaterThan">
      <formula>0</formula>
    </cfRule>
  </conditionalFormatting>
  <conditionalFormatting sqref="BR15">
    <cfRule type="cellIs" dxfId="112" priority="71" operator="greaterThan">
      <formula>0</formula>
    </cfRule>
  </conditionalFormatting>
  <conditionalFormatting sqref="BS15">
    <cfRule type="cellIs" dxfId="111" priority="70" operator="greaterThan">
      <formula>0</formula>
    </cfRule>
  </conditionalFormatting>
  <conditionalFormatting sqref="BT6:BV6 BU9:BV9">
    <cfRule type="cellIs" dxfId="110" priority="69" operator="greaterThan">
      <formula>0</formula>
    </cfRule>
  </conditionalFormatting>
  <conditionalFormatting sqref="BT3:BV3">
    <cfRule type="cellIs" dxfId="109" priority="68" operator="greaterThan">
      <formula>0</formula>
    </cfRule>
  </conditionalFormatting>
  <conditionalFormatting sqref="BT18:BV18 BT12:BV12">
    <cfRule type="cellIs" dxfId="108" priority="67" operator="greaterThan">
      <formula>0</formula>
    </cfRule>
  </conditionalFormatting>
  <conditionalFormatting sqref="BT21:BV21">
    <cfRule type="cellIs" dxfId="107" priority="66" operator="greaterThan">
      <formula>0</formula>
    </cfRule>
  </conditionalFormatting>
  <conditionalFormatting sqref="BT15:BV15">
    <cfRule type="cellIs" dxfId="106" priority="65" operator="greaterThan">
      <formula>0</formula>
    </cfRule>
  </conditionalFormatting>
  <conditionalFormatting sqref="BT9">
    <cfRule type="cellIs" dxfId="105" priority="64" operator="greaterThan">
      <formula>0</formula>
    </cfRule>
  </conditionalFormatting>
  <conditionalFormatting sqref="BX9">
    <cfRule type="cellIs" dxfId="104" priority="63" operator="greaterThan">
      <formula>0</formula>
    </cfRule>
  </conditionalFormatting>
  <conditionalFormatting sqref="BW3:BY3">
    <cfRule type="cellIs" dxfId="103" priority="62" operator="greaterThan">
      <formula>0</formula>
    </cfRule>
  </conditionalFormatting>
  <conditionalFormatting sqref="BW18:BY18 BW12:BY12">
    <cfRule type="cellIs" dxfId="102" priority="61" operator="greaterThan">
      <formula>0</formula>
    </cfRule>
  </conditionalFormatting>
  <conditionalFormatting sqref="BW21:BY21">
    <cfRule type="cellIs" dxfId="101" priority="60" operator="greaterThan">
      <formula>0</formula>
    </cfRule>
  </conditionalFormatting>
  <conditionalFormatting sqref="BW15:BY15">
    <cfRule type="cellIs" dxfId="100" priority="59" operator="greaterThan">
      <formula>0</formula>
    </cfRule>
  </conditionalFormatting>
  <conditionalFormatting sqref="BW9">
    <cfRule type="cellIs" dxfId="99" priority="57" operator="greaterThan">
      <formula>0</formula>
    </cfRule>
  </conditionalFormatting>
  <conditionalFormatting sqref="BW6:BX6">
    <cfRule type="cellIs" dxfId="98" priority="56" operator="greaterThan">
      <formula>0</formula>
    </cfRule>
  </conditionalFormatting>
  <conditionalFormatting sqref="T21">
    <cfRule type="cellIs" dxfId="97" priority="55" operator="greaterThan">
      <formula>0</formula>
    </cfRule>
  </conditionalFormatting>
  <conditionalFormatting sqref="BY6">
    <cfRule type="cellIs" dxfId="96" priority="54" operator="greaterThan">
      <formula>0</formula>
    </cfRule>
  </conditionalFormatting>
  <conditionalFormatting sqref="BY9">
    <cfRule type="cellIs" dxfId="95" priority="53" operator="greaterThan">
      <formula>0</formula>
    </cfRule>
  </conditionalFormatting>
  <conditionalFormatting sqref="A3:B3 A6:B6 A9:B9 A12:B12 A15:B15 A18:B18 A21:B21 D21:W21 D18:W18 D15:W15 D12:W12 D9:W9 D6:W6 AA3:BY3 AA6:BY6 AA9:BY9 AA12:BY12 AA15:BY15 AA18:BY18 AA21:BY21 CI21 CI18 CI15 CI12 CI9 CI6 CI3 D3:W3">
    <cfRule type="notContainsText" dxfId="94" priority="52" operator="notContains" text="0">
      <formula>ISERROR(SEARCH("0",A3))</formula>
    </cfRule>
  </conditionalFormatting>
  <conditionalFormatting sqref="CA6 CA9">
    <cfRule type="cellIs" dxfId="93" priority="51" operator="greaterThan">
      <formula>0</formula>
    </cfRule>
  </conditionalFormatting>
  <conditionalFormatting sqref="BZ3:CA3">
    <cfRule type="cellIs" dxfId="92" priority="50" operator="greaterThan">
      <formula>0</formula>
    </cfRule>
  </conditionalFormatting>
  <conditionalFormatting sqref="BZ18:CA18 BZ12:CA12">
    <cfRule type="cellIs" dxfId="91" priority="49" operator="greaterThan">
      <formula>0</formula>
    </cfRule>
  </conditionalFormatting>
  <conditionalFormatting sqref="BZ21:CA21">
    <cfRule type="cellIs" dxfId="90" priority="48" operator="greaterThan">
      <formula>0</formula>
    </cfRule>
  </conditionalFormatting>
  <conditionalFormatting sqref="BZ15:CA15">
    <cfRule type="cellIs" dxfId="89" priority="47" operator="greaterThan">
      <formula>0</formula>
    </cfRule>
  </conditionalFormatting>
  <conditionalFormatting sqref="BZ3:CA3 CA6 CA9 BZ12:CA12 BZ15:CA15 BZ18:CA18 BZ21:CA21">
    <cfRule type="notContainsText" dxfId="88" priority="46" operator="notContains" text="0">
      <formula>ISERROR(SEARCH("0",BZ3))</formula>
    </cfRule>
  </conditionalFormatting>
  <conditionalFormatting sqref="CB6:CC6 CB9:CC9">
    <cfRule type="cellIs" dxfId="87" priority="45" operator="greaterThan">
      <formula>0</formula>
    </cfRule>
  </conditionalFormatting>
  <conditionalFormatting sqref="CB3:CC3">
    <cfRule type="cellIs" dxfId="86" priority="44" operator="greaterThan">
      <formula>0</formula>
    </cfRule>
  </conditionalFormatting>
  <conditionalFormatting sqref="CB18:CC18 CB12:CC12">
    <cfRule type="cellIs" dxfId="85" priority="43" operator="greaterThan">
      <formula>0</formula>
    </cfRule>
  </conditionalFormatting>
  <conditionalFormatting sqref="CB21:CC21">
    <cfRule type="cellIs" dxfId="84" priority="42" operator="greaterThan">
      <formula>0</formula>
    </cfRule>
  </conditionalFormatting>
  <conditionalFormatting sqref="CB15:CC15">
    <cfRule type="cellIs" dxfId="83" priority="41" operator="greaterThan">
      <formula>0</formula>
    </cfRule>
  </conditionalFormatting>
  <conditionalFormatting sqref="CB3:CC3 CB6:CC6 CB9:CC9 CB12:CC12 CB15:CC15 CB18:CC18 CB21:CC21">
    <cfRule type="notContainsText" dxfId="82" priority="40" operator="notContains" text="0">
      <formula>ISERROR(SEARCH("0",CB3))</formula>
    </cfRule>
  </conditionalFormatting>
  <conditionalFormatting sqref="CD6:CE6 CD9:CE9">
    <cfRule type="cellIs" dxfId="81" priority="39" operator="greaterThan">
      <formula>0</formula>
    </cfRule>
  </conditionalFormatting>
  <conditionalFormatting sqref="CD3:CE3">
    <cfRule type="cellIs" dxfId="80" priority="38" operator="greaterThan">
      <formula>0</formula>
    </cfRule>
  </conditionalFormatting>
  <conditionalFormatting sqref="CD18:CE18 CD12:CE12">
    <cfRule type="cellIs" dxfId="79" priority="37" operator="greaterThan">
      <formula>0</formula>
    </cfRule>
  </conditionalFormatting>
  <conditionalFormatting sqref="CD21:CE21">
    <cfRule type="cellIs" dxfId="78" priority="36" operator="greaterThan">
      <formula>0</formula>
    </cfRule>
  </conditionalFormatting>
  <conditionalFormatting sqref="CD15:CE15">
    <cfRule type="cellIs" dxfId="77" priority="35" operator="greaterThan">
      <formula>0</formula>
    </cfRule>
  </conditionalFormatting>
  <conditionalFormatting sqref="CD3:CE3 CD6:CE6 CD9:CE9 CD12:CE12 CD15:CE15 CD18:CE18 CD21:CE21">
    <cfRule type="notContainsText" dxfId="76" priority="34" operator="notContains" text="0">
      <formula>ISERROR(SEARCH("0",CD3))</formula>
    </cfRule>
  </conditionalFormatting>
  <conditionalFormatting sqref="CF6 CF9">
    <cfRule type="cellIs" dxfId="75" priority="20" operator="greaterThan">
      <formula>0</formula>
    </cfRule>
  </conditionalFormatting>
  <conditionalFormatting sqref="CF3">
    <cfRule type="cellIs" dxfId="74" priority="19" operator="greaterThan">
      <formula>0</formula>
    </cfRule>
  </conditionalFormatting>
  <conditionalFormatting sqref="CF18 CF12">
    <cfRule type="cellIs" dxfId="73" priority="18" operator="greaterThan">
      <formula>0</formula>
    </cfRule>
  </conditionalFormatting>
  <conditionalFormatting sqref="CF21">
    <cfRule type="cellIs" dxfId="72" priority="17" operator="greaterThan">
      <formula>0</formula>
    </cfRule>
  </conditionalFormatting>
  <conditionalFormatting sqref="CF15">
    <cfRule type="cellIs" dxfId="71" priority="16" operator="greaterThan">
      <formula>0</formula>
    </cfRule>
  </conditionalFormatting>
  <conditionalFormatting sqref="CF3 CF6 CF9 CF12 CF15 CF18 CF21">
    <cfRule type="notContainsText" dxfId="70" priority="15" operator="notContains" text="0">
      <formula>ISERROR(SEARCH("0",CF3))</formula>
    </cfRule>
  </conditionalFormatting>
  <conditionalFormatting sqref="CG6 CG9">
    <cfRule type="cellIs" dxfId="69" priority="27" operator="greaterThan">
      <formula>0</formula>
    </cfRule>
  </conditionalFormatting>
  <conditionalFormatting sqref="CG3">
    <cfRule type="cellIs" dxfId="68" priority="26" operator="greaterThan">
      <formula>0</formula>
    </cfRule>
  </conditionalFormatting>
  <conditionalFormatting sqref="CG18 CG12">
    <cfRule type="cellIs" dxfId="67" priority="25" operator="greaterThan">
      <formula>0</formula>
    </cfRule>
  </conditionalFormatting>
  <conditionalFormatting sqref="CG21">
    <cfRule type="cellIs" dxfId="66" priority="24" operator="greaterThan">
      <formula>0</formula>
    </cfRule>
  </conditionalFormatting>
  <conditionalFormatting sqref="CG15">
    <cfRule type="cellIs" dxfId="65" priority="23" operator="greaterThan">
      <formula>0</formula>
    </cfRule>
  </conditionalFormatting>
  <conditionalFormatting sqref="BZ9">
    <cfRule type="cellIs" dxfId="64" priority="2" operator="greaterThan">
      <formula>0</formula>
    </cfRule>
  </conditionalFormatting>
  <conditionalFormatting sqref="CG3 CG6 CG9 CG12 CG15 CG18 CG21">
    <cfRule type="notContainsText" dxfId="63" priority="21" operator="notContains" text="0">
      <formula>ISERROR(SEARCH("0",CG3))</formula>
    </cfRule>
  </conditionalFormatting>
  <conditionalFormatting sqref="Y21 Y18 Y15 Y12 Y9 Y6 Y3">
    <cfRule type="notContainsText" dxfId="62" priority="13" operator="notContains" text="0">
      <formula>ISERROR(SEARCH("0",Y3))</formula>
    </cfRule>
  </conditionalFormatting>
  <conditionalFormatting sqref="X21 X18 X15 X12 X9 X6 X3">
    <cfRule type="notContainsText" dxfId="61" priority="14" operator="notContains" text="0">
      <formula>ISERROR(SEARCH("0",X3))</formula>
    </cfRule>
  </conditionalFormatting>
  <conditionalFormatting sqref="BZ9">
    <cfRule type="notContainsText" dxfId="60" priority="1" operator="notContains" text="0">
      <formula>ISERROR(SEARCH("0",BZ9))</formula>
    </cfRule>
  </conditionalFormatting>
  <conditionalFormatting sqref="CH6 CH9">
    <cfRule type="cellIs" dxfId="59" priority="12" operator="greaterThan">
      <formula>0</formula>
    </cfRule>
  </conditionalFormatting>
  <conditionalFormatting sqref="CH3">
    <cfRule type="cellIs" dxfId="58" priority="11" operator="greaterThan">
      <formula>0</formula>
    </cfRule>
  </conditionalFormatting>
  <conditionalFormatting sqref="CH18 CH12">
    <cfRule type="cellIs" dxfId="57" priority="10" operator="greaterThan">
      <formula>0</formula>
    </cfRule>
  </conditionalFormatting>
  <conditionalFormatting sqref="CH21">
    <cfRule type="cellIs" dxfId="56" priority="9" operator="greaterThan">
      <formula>0</formula>
    </cfRule>
  </conditionalFormatting>
  <conditionalFormatting sqref="CH15">
    <cfRule type="cellIs" dxfId="55" priority="8" operator="greaterThan">
      <formula>0</formula>
    </cfRule>
  </conditionalFormatting>
  <conditionalFormatting sqref="CH3 CH6 CH9 CH12 CH15 CH18 CH21">
    <cfRule type="notContainsText" dxfId="54" priority="7" operator="notContains" text="0">
      <formula>ISERROR(SEARCH("0",CH3))</formula>
    </cfRule>
  </conditionalFormatting>
  <conditionalFormatting sqref="BZ6">
    <cfRule type="cellIs" dxfId="53" priority="5" operator="greaterThan">
      <formula>0</formula>
    </cfRule>
  </conditionalFormatting>
  <conditionalFormatting sqref="BZ6">
    <cfRule type="notContainsText" dxfId="52" priority="4" operator="notContains" text="0">
      <formula>ISERROR(SEARCH("0",BZ6))</formula>
    </cfRule>
  </conditionalFormatting>
  <pageMargins left="0.7" right="0.7" top="0.75" bottom="0.75" header="0.3" footer="0.3"/>
  <pageSetup paperSize="11" orientation="portrait" r:id="rId1"/>
  <headerFooter>
    <oddHeader>&amp;RASE Confidential / Security-C</oddHeader>
  </headerFooter>
  <ignoredErrors>
    <ignoredError sqref="S6 Q7:S7 Q16:S16 Q9:S10 R8:S8 Q12:S13 R11:S11 Q18:S18 R17:S17 BH14:BH15 Z16:BH18 Z6:BH13 T14:BG15 T7:Y13 BI6:CB13 T19:CB21 T16:Y18 BI16:CB18 BI14:CB15 T6:V6 X6:Y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C1:FI22"/>
  <sheetViews>
    <sheetView zoomScale="85" zoomScaleNormal="85" workbookViewId="0">
      <selection activeCell="BO10" activeCellId="1" sqref="BO3:BS3 BO10:BS10"/>
    </sheetView>
  </sheetViews>
  <sheetFormatPr defaultRowHeight="17" outlineLevelCol="1" x14ac:dyDescent="0.4"/>
  <cols>
    <col min="2" max="2" width="3.90625" customWidth="1"/>
    <col min="3" max="3" width="18.90625" customWidth="1"/>
    <col min="4" max="47" width="3.08984375" hidden="1" customWidth="1" outlineLevel="1"/>
    <col min="48" max="48" width="3.08984375" hidden="1" customWidth="1" outlineLevel="1" collapsed="1"/>
    <col min="49" max="51" width="3.08984375" hidden="1" customWidth="1" outlineLevel="1"/>
    <col min="52" max="53" width="6.90625" hidden="1" customWidth="1" outlineLevel="1" collapsed="1"/>
    <col min="54" max="54" width="6.90625" hidden="1" customWidth="1" outlineLevel="1"/>
    <col min="55" max="55" width="6.90625" hidden="1" customWidth="1" outlineLevel="1" collapsed="1"/>
    <col min="56" max="56" width="6.90625" hidden="1" customWidth="1" outlineLevel="1"/>
    <col min="57" max="61" width="6.90625" hidden="1" customWidth="1" outlineLevel="1" collapsed="1"/>
    <col min="62" max="63" width="6.90625" hidden="1" customWidth="1" outlineLevel="1"/>
    <col min="64" max="64" width="6.90625" customWidth="1" collapsed="1"/>
    <col min="65" max="71" width="6.90625" customWidth="1"/>
    <col min="72" max="78" width="6.90625" hidden="1" customWidth="1"/>
    <col min="79" max="79" width="4.08984375" customWidth="1"/>
    <col min="80" max="81" width="5.6328125" style="14" hidden="1" customWidth="1" outlineLevel="1" collapsed="1"/>
    <col min="82" max="82" width="5.453125" style="14" hidden="1" customWidth="1" outlineLevel="1"/>
    <col min="83" max="85" width="5.6328125" style="14" hidden="1" customWidth="1" outlineLevel="1" collapsed="1"/>
    <col min="86" max="86" width="5.6328125" style="14" hidden="1" customWidth="1" outlineLevel="1"/>
    <col min="87" max="90" width="5.6328125" style="14" hidden="1" customWidth="1" outlineLevel="1" collapsed="1"/>
    <col min="91" max="91" width="5.6328125" style="14" hidden="1" customWidth="1" outlineLevel="1"/>
    <col min="92" max="95" width="5.6328125" style="14" hidden="1" customWidth="1" outlineLevel="1" collapsed="1"/>
    <col min="96" max="96" width="5.6328125" style="14" hidden="1" customWidth="1" outlineLevel="1"/>
    <col min="97" max="102" width="5.6328125" style="14" hidden="1" customWidth="1" outlineLevel="1" collapsed="1"/>
    <col min="103" max="104" width="5.6328125" style="14" hidden="1" customWidth="1" outlineLevel="1"/>
    <col min="105" max="109" width="5.6328125" style="14" hidden="1" customWidth="1" outlineLevel="1" collapsed="1"/>
    <col min="110" max="111" width="5.6328125" style="14" hidden="1" customWidth="1" outlineLevel="1"/>
    <col min="112" max="112" width="5.54296875" style="14" hidden="1" customWidth="1" outlineLevel="1"/>
    <col min="113" max="113" width="5.6328125" style="14" hidden="1" customWidth="1" outlineLevel="1" collapsed="1"/>
    <col min="114" max="114" width="4.36328125" style="14" hidden="1" customWidth="1" outlineLevel="1"/>
    <col min="115" max="117" width="5.6328125" style="14" hidden="1" customWidth="1" outlineLevel="1"/>
    <col min="118" max="120" width="5.6328125" style="14" hidden="1" customWidth="1" outlineLevel="1" collapsed="1"/>
    <col min="121" max="121" width="5.6328125" style="14" hidden="1" customWidth="1" outlineLevel="1"/>
    <col min="122" max="123" width="5.6328125" style="16" hidden="1" customWidth="1" outlineLevel="1"/>
    <col min="124" max="127" width="5.6328125" style="16" hidden="1" customWidth="1" outlineLevel="1" collapsed="1"/>
    <col min="128" max="128" width="5.6328125" style="16" hidden="1" customWidth="1" outlineLevel="1"/>
    <col min="129" max="135" width="5.6328125" style="16" hidden="1" customWidth="1" outlineLevel="1" collapsed="1"/>
    <col min="136" max="136" width="5.6328125" style="16" customWidth="1" collapsed="1"/>
    <col min="137" max="141" width="5.6328125" style="16" customWidth="1"/>
    <col min="142" max="164" width="5.6328125" style="16" hidden="1" customWidth="1" outlineLevel="1"/>
    <col min="165" max="165" width="8.7265625" customWidth="1" collapsed="1"/>
  </cols>
  <sheetData>
    <row r="1" spans="3:164" x14ac:dyDescent="0.4">
      <c r="D1" t="s">
        <v>49</v>
      </c>
      <c r="P1" t="s">
        <v>47</v>
      </c>
      <c r="AB1" t="s">
        <v>46</v>
      </c>
      <c r="AN1" t="s">
        <v>45</v>
      </c>
      <c r="BX1" t="s">
        <v>142</v>
      </c>
      <c r="DV1" s="16">
        <v>5</v>
      </c>
      <c r="EA1" s="16">
        <v>6</v>
      </c>
      <c r="EE1" s="16">
        <v>7</v>
      </c>
      <c r="EI1" s="16">
        <v>8</v>
      </c>
      <c r="EN1" s="16">
        <v>9</v>
      </c>
      <c r="ER1" s="16">
        <v>10</v>
      </c>
      <c r="EW1" s="16">
        <v>11</v>
      </c>
      <c r="FA1" s="16">
        <v>12</v>
      </c>
    </row>
    <row r="2" spans="3:164" x14ac:dyDescent="0.4">
      <c r="D2" t="s">
        <v>0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1" t="s">
        <v>15</v>
      </c>
      <c r="P2" t="s">
        <v>17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s="11" t="s">
        <v>15</v>
      </c>
      <c r="AB2" t="s">
        <v>32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s="11" t="s">
        <v>15</v>
      </c>
      <c r="AN2" t="s">
        <v>36</v>
      </c>
      <c r="AO2" t="s">
        <v>5</v>
      </c>
      <c r="AP2" t="s">
        <v>6</v>
      </c>
      <c r="AQ2" t="s">
        <v>33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35</v>
      </c>
      <c r="AY2" s="11" t="s">
        <v>15</v>
      </c>
      <c r="AZ2" t="s">
        <v>36</v>
      </c>
      <c r="BA2" t="s">
        <v>5</v>
      </c>
      <c r="BB2" t="s">
        <v>37</v>
      </c>
      <c r="BC2" t="s">
        <v>39</v>
      </c>
      <c r="BD2" t="s">
        <v>43</v>
      </c>
      <c r="BE2" t="s">
        <v>50</v>
      </c>
      <c r="BF2" t="s">
        <v>51</v>
      </c>
      <c r="BG2" t="s">
        <v>65</v>
      </c>
      <c r="BH2" t="s">
        <v>68</v>
      </c>
      <c r="BI2" t="s">
        <v>13</v>
      </c>
      <c r="BJ2" t="s">
        <v>81</v>
      </c>
      <c r="BK2" t="s">
        <v>86</v>
      </c>
      <c r="BL2" t="s">
        <v>95</v>
      </c>
      <c r="BM2" t="s">
        <v>99</v>
      </c>
      <c r="BN2" t="s">
        <v>37</v>
      </c>
      <c r="BO2" t="s">
        <v>116</v>
      </c>
      <c r="BP2" t="s">
        <v>122</v>
      </c>
      <c r="BQ2" t="s">
        <v>123</v>
      </c>
      <c r="BR2" t="s">
        <v>130</v>
      </c>
      <c r="BS2" t="s">
        <v>138</v>
      </c>
      <c r="BT2" t="s">
        <v>12</v>
      </c>
      <c r="BU2" t="s">
        <v>13</v>
      </c>
      <c r="BV2" t="s">
        <v>14</v>
      </c>
      <c r="BW2" t="s">
        <v>15</v>
      </c>
      <c r="BX2" t="s">
        <v>32</v>
      </c>
      <c r="BY2" t="s">
        <v>5</v>
      </c>
      <c r="BZ2" t="s">
        <v>6</v>
      </c>
      <c r="CA2" s="6"/>
      <c r="CB2" s="14" t="s">
        <v>54</v>
      </c>
      <c r="CC2" s="14" t="s">
        <v>55</v>
      </c>
      <c r="CD2" s="14" t="s">
        <v>56</v>
      </c>
      <c r="CE2" s="14" t="s">
        <v>53</v>
      </c>
      <c r="CF2" s="14" t="s">
        <v>52</v>
      </c>
      <c r="CG2" s="14" t="s">
        <v>59</v>
      </c>
      <c r="CH2" s="14" t="s">
        <v>60</v>
      </c>
      <c r="CI2" s="14" t="s">
        <v>61</v>
      </c>
      <c r="CJ2" s="14" t="s">
        <v>62</v>
      </c>
      <c r="CK2" s="14" t="s">
        <v>63</v>
      </c>
      <c r="CL2" s="14" t="s">
        <v>64</v>
      </c>
      <c r="CM2" s="14" t="s">
        <v>66</v>
      </c>
      <c r="CN2" s="14" t="s">
        <v>67</v>
      </c>
      <c r="CO2" s="14" t="s">
        <v>73</v>
      </c>
      <c r="CP2" s="14" t="s">
        <v>74</v>
      </c>
      <c r="CQ2" s="14" t="s">
        <v>75</v>
      </c>
      <c r="CR2" s="14" t="s">
        <v>76</v>
      </c>
      <c r="CS2" s="14" t="s">
        <v>77</v>
      </c>
      <c r="CT2" s="14" t="s">
        <v>78</v>
      </c>
      <c r="CU2" s="14" t="s">
        <v>79</v>
      </c>
      <c r="CV2" s="14" t="s">
        <v>80</v>
      </c>
      <c r="CW2" s="14" t="s">
        <v>82</v>
      </c>
      <c r="CX2" s="14" t="s">
        <v>83</v>
      </c>
      <c r="CY2" s="14" t="s">
        <v>84</v>
      </c>
      <c r="CZ2" s="14" t="s">
        <v>85</v>
      </c>
      <c r="DA2" s="14" t="s">
        <v>87</v>
      </c>
      <c r="DB2" s="14" t="s">
        <v>88</v>
      </c>
      <c r="DC2" s="14" t="s">
        <v>89</v>
      </c>
      <c r="DD2" s="14" t="s">
        <v>90</v>
      </c>
      <c r="DE2" s="14" t="s">
        <v>91</v>
      </c>
      <c r="DF2" s="14" t="s">
        <v>92</v>
      </c>
      <c r="DG2" s="14" t="s">
        <v>93</v>
      </c>
      <c r="DH2" s="14" t="s">
        <v>94</v>
      </c>
      <c r="DI2" s="14" t="s">
        <v>100</v>
      </c>
      <c r="DJ2" s="14" t="s">
        <v>101</v>
      </c>
      <c r="DK2" s="14" t="s">
        <v>102</v>
      </c>
      <c r="DL2" s="14" t="s">
        <v>103</v>
      </c>
      <c r="DM2" s="14" t="s">
        <v>104</v>
      </c>
      <c r="DN2" s="14" t="s">
        <v>105</v>
      </c>
      <c r="DO2" s="14" t="s">
        <v>106</v>
      </c>
      <c r="DP2" s="14" t="s">
        <v>107</v>
      </c>
      <c r="DQ2" s="14" t="s">
        <v>108</v>
      </c>
      <c r="DR2" s="14" t="s">
        <v>112</v>
      </c>
      <c r="DS2" s="14" t="s">
        <v>113</v>
      </c>
      <c r="DT2" s="14" t="s">
        <v>114</v>
      </c>
      <c r="DU2" s="14" t="s">
        <v>115</v>
      </c>
      <c r="DV2" s="14" t="s">
        <v>117</v>
      </c>
      <c r="DW2" s="14" t="s">
        <v>118</v>
      </c>
      <c r="DX2" s="14" t="s">
        <v>119</v>
      </c>
      <c r="DY2" s="14" t="s">
        <v>120</v>
      </c>
      <c r="DZ2" s="14" t="s">
        <v>121</v>
      </c>
      <c r="EA2" s="14" t="s">
        <v>124</v>
      </c>
      <c r="EB2" s="14" t="s">
        <v>54</v>
      </c>
      <c r="EC2" s="14" t="s">
        <v>55</v>
      </c>
      <c r="ED2" s="14" t="s">
        <v>56</v>
      </c>
      <c r="EE2" s="14" t="s">
        <v>127</v>
      </c>
      <c r="EF2" s="14" t="s">
        <v>128</v>
      </c>
      <c r="EG2" s="14" t="s">
        <v>129</v>
      </c>
      <c r="EH2" s="14" t="s">
        <v>60</v>
      </c>
      <c r="EI2" s="14" t="s">
        <v>134</v>
      </c>
      <c r="EJ2" s="14" t="s">
        <v>135</v>
      </c>
      <c r="EK2" s="14" t="s">
        <v>63</v>
      </c>
      <c r="EL2" s="14" t="s">
        <v>64</v>
      </c>
      <c r="EM2" s="14" t="s">
        <v>136</v>
      </c>
      <c r="EN2" s="14" t="s">
        <v>137</v>
      </c>
      <c r="EO2" s="14" t="s">
        <v>147</v>
      </c>
      <c r="EP2" s="14" t="s">
        <v>148</v>
      </c>
      <c r="EQ2" s="14" t="s">
        <v>149</v>
      </c>
      <c r="ER2" s="14" t="s">
        <v>150</v>
      </c>
      <c r="ES2" s="14" t="s">
        <v>77</v>
      </c>
      <c r="ET2" s="14" t="s">
        <v>78</v>
      </c>
      <c r="EU2" s="14" t="s">
        <v>79</v>
      </c>
      <c r="EV2" s="14" t="s">
        <v>151</v>
      </c>
      <c r="EW2" s="14" t="s">
        <v>82</v>
      </c>
      <c r="EX2" s="14" t="s">
        <v>83</v>
      </c>
      <c r="EY2" s="14" t="s">
        <v>84</v>
      </c>
      <c r="EZ2" s="14" t="s">
        <v>85</v>
      </c>
      <c r="FA2" s="14" t="s">
        <v>152</v>
      </c>
      <c r="FB2" s="14" t="s">
        <v>153</v>
      </c>
      <c r="FC2" s="14" t="s">
        <v>154</v>
      </c>
      <c r="FD2" s="14" t="s">
        <v>155</v>
      </c>
      <c r="FE2" s="14"/>
      <c r="FF2" s="14"/>
      <c r="FG2" s="14"/>
      <c r="FH2" s="6"/>
    </row>
    <row r="3" spans="3:164" x14ac:dyDescent="0.4">
      <c r="C3" s="10" t="s">
        <v>22</v>
      </c>
      <c r="D3" s="10">
        <f t="shared" ref="D3:BH3" si="0">SUM(D6,D9)</f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2">
        <f t="shared" si="0"/>
        <v>0</v>
      </c>
      <c r="P3" s="10">
        <f t="shared" si="0"/>
        <v>0</v>
      </c>
      <c r="Q3" s="10">
        <f t="shared" si="0"/>
        <v>2</v>
      </c>
      <c r="R3" s="10">
        <f t="shared" si="0"/>
        <v>0</v>
      </c>
      <c r="S3" s="10">
        <f t="shared" si="0"/>
        <v>1</v>
      </c>
      <c r="T3" s="10">
        <f t="shared" si="0"/>
        <v>1</v>
      </c>
      <c r="U3" s="10">
        <f t="shared" si="0"/>
        <v>1</v>
      </c>
      <c r="V3" s="10">
        <f t="shared" si="0"/>
        <v>2</v>
      </c>
      <c r="W3" s="10">
        <f t="shared" si="0"/>
        <v>0</v>
      </c>
      <c r="X3" s="10">
        <f t="shared" si="0"/>
        <v>0</v>
      </c>
      <c r="Y3" s="10">
        <f t="shared" si="0"/>
        <v>1</v>
      </c>
      <c r="Z3" s="10">
        <f t="shared" si="0"/>
        <v>0</v>
      </c>
      <c r="AA3" s="12">
        <f t="shared" si="0"/>
        <v>0</v>
      </c>
      <c r="AB3" s="10">
        <f t="shared" si="0"/>
        <v>0</v>
      </c>
      <c r="AC3" s="10">
        <f t="shared" si="0"/>
        <v>0</v>
      </c>
      <c r="AD3" s="10">
        <f t="shared" si="0"/>
        <v>0</v>
      </c>
      <c r="AE3" s="10">
        <f t="shared" si="0"/>
        <v>1</v>
      </c>
      <c r="AF3" s="10">
        <f t="shared" si="0"/>
        <v>1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0">
        <f t="shared" si="0"/>
        <v>1</v>
      </c>
      <c r="AK3" s="10">
        <f t="shared" si="0"/>
        <v>0</v>
      </c>
      <c r="AL3" s="10">
        <f t="shared" si="0"/>
        <v>1</v>
      </c>
      <c r="AM3" s="12">
        <f t="shared" si="0"/>
        <v>0</v>
      </c>
      <c r="AN3" s="10">
        <f t="shared" si="0"/>
        <v>0</v>
      </c>
      <c r="AO3" s="10">
        <f t="shared" si="0"/>
        <v>1</v>
      </c>
      <c r="AP3" s="10">
        <f t="shared" si="0"/>
        <v>0</v>
      </c>
      <c r="AQ3" s="10">
        <f t="shared" si="0"/>
        <v>1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1</v>
      </c>
      <c r="AY3" s="12">
        <f>SUM(AY6,AY9)</f>
        <v>0</v>
      </c>
      <c r="AZ3" s="10">
        <f t="shared" si="0"/>
        <v>0</v>
      </c>
      <c r="BA3" s="10">
        <f t="shared" si="0"/>
        <v>0</v>
      </c>
      <c r="BB3" s="10">
        <f t="shared" si="0"/>
        <v>1</v>
      </c>
      <c r="BC3" s="10">
        <f t="shared" si="0"/>
        <v>0</v>
      </c>
      <c r="BD3" s="10">
        <f t="shared" si="0"/>
        <v>1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>SUM(BI6,BI9)</f>
        <v>1</v>
      </c>
      <c r="BJ3" s="10">
        <f>SUM(BJ6,BJ9)</f>
        <v>0</v>
      </c>
      <c r="BK3" s="10">
        <f>SUM(BK6,BK9)</f>
        <v>1</v>
      </c>
      <c r="BL3" s="10">
        <f t="shared" ref="BL3" si="1">SUM(BL6,BL9)</f>
        <v>1</v>
      </c>
      <c r="BM3" s="10">
        <f t="shared" ref="BM3:BR3" si="2">SUM(BM6,BM9)</f>
        <v>0</v>
      </c>
      <c r="BN3" s="10">
        <f t="shared" si="2"/>
        <v>0</v>
      </c>
      <c r="BO3" s="10">
        <f t="shared" si="2"/>
        <v>1</v>
      </c>
      <c r="BP3" s="10">
        <f t="shared" si="2"/>
        <v>1</v>
      </c>
      <c r="BQ3" s="10">
        <f t="shared" si="2"/>
        <v>2</v>
      </c>
      <c r="BR3" s="10">
        <f t="shared" si="2"/>
        <v>2</v>
      </c>
      <c r="BS3" s="10">
        <f>SUM(BS6,BS9)</f>
        <v>0</v>
      </c>
      <c r="BT3" s="10">
        <f t="shared" ref="BT3:BY3" si="3">SUM(BT6,BT9)</f>
        <v>0</v>
      </c>
      <c r="BU3" s="10">
        <f t="shared" si="3"/>
        <v>0</v>
      </c>
      <c r="BV3" s="10">
        <f t="shared" si="3"/>
        <v>0</v>
      </c>
      <c r="BW3" s="10">
        <f t="shared" si="3"/>
        <v>0</v>
      </c>
      <c r="BX3" s="10">
        <f t="shared" si="3"/>
        <v>0</v>
      </c>
      <c r="BY3" s="10">
        <f t="shared" si="3"/>
        <v>0</v>
      </c>
      <c r="BZ3" s="10">
        <f>SUM(BZ6,BZ9)</f>
        <v>0</v>
      </c>
      <c r="CA3" s="6"/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6"/>
    </row>
    <row r="4" spans="3:164" x14ac:dyDescent="0.4">
      <c r="O4" s="11"/>
      <c r="AA4" s="11"/>
      <c r="AM4" s="11"/>
      <c r="AY4" s="11"/>
      <c r="CA4" s="6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6"/>
    </row>
    <row r="5" spans="3:164" x14ac:dyDescent="0.4">
      <c r="D5" t="s">
        <v>0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s="11" t="s">
        <v>15</v>
      </c>
      <c r="P5" t="s">
        <v>0</v>
      </c>
      <c r="Q5" t="s">
        <v>5</v>
      </c>
      <c r="R5" t="s">
        <v>6</v>
      </c>
      <c r="S5" t="s">
        <v>7</v>
      </c>
      <c r="T5" t="s">
        <v>8</v>
      </c>
      <c r="U5" t="s">
        <v>9</v>
      </c>
      <c r="V5" t="s">
        <v>10</v>
      </c>
      <c r="W5" t="s">
        <v>11</v>
      </c>
      <c r="X5" t="s">
        <v>12</v>
      </c>
      <c r="Y5" t="s">
        <v>13</v>
      </c>
      <c r="Z5" t="s">
        <v>14</v>
      </c>
      <c r="AA5" s="11" t="s">
        <v>15</v>
      </c>
      <c r="AB5" t="s">
        <v>32</v>
      </c>
      <c r="AC5" t="s">
        <v>5</v>
      </c>
      <c r="AD5" t="s">
        <v>6</v>
      </c>
      <c r="AE5" t="s">
        <v>7</v>
      </c>
      <c r="AF5" t="s">
        <v>8</v>
      </c>
      <c r="AG5" t="s">
        <v>9</v>
      </c>
      <c r="AH5" t="s">
        <v>10</v>
      </c>
      <c r="AI5" t="s">
        <v>11</v>
      </c>
      <c r="AJ5" t="s">
        <v>12</v>
      </c>
      <c r="AK5" t="s">
        <v>13</v>
      </c>
      <c r="AL5" t="s">
        <v>14</v>
      </c>
      <c r="AM5" s="11" t="s">
        <v>15</v>
      </c>
      <c r="AN5" t="s">
        <v>32</v>
      </c>
      <c r="AO5" t="s">
        <v>5</v>
      </c>
      <c r="AP5" t="s">
        <v>6</v>
      </c>
      <c r="AQ5" t="s">
        <v>33</v>
      </c>
      <c r="AR5" t="s">
        <v>8</v>
      </c>
      <c r="AS5" t="s">
        <v>9</v>
      </c>
      <c r="AT5" t="s">
        <v>10</v>
      </c>
      <c r="AU5" t="s">
        <v>11</v>
      </c>
      <c r="AV5" t="s">
        <v>12</v>
      </c>
      <c r="AW5" t="s">
        <v>13</v>
      </c>
      <c r="AX5" t="str">
        <f>AX2</f>
        <v>Nov</v>
      </c>
      <c r="AY5" s="11" t="s">
        <v>15</v>
      </c>
      <c r="AZ5" t="s">
        <v>36</v>
      </c>
      <c r="BA5" t="s">
        <v>5</v>
      </c>
      <c r="BB5" t="s">
        <v>37</v>
      </c>
      <c r="BC5" t="s">
        <v>39</v>
      </c>
      <c r="BD5" t="s">
        <v>43</v>
      </c>
      <c r="BE5" t="str">
        <f>BE2</f>
        <v>Jun</v>
      </c>
      <c r="BF5" t="str">
        <f>BF2</f>
        <v>Jul</v>
      </c>
      <c r="BG5" t="s">
        <v>65</v>
      </c>
      <c r="BH5" t="s">
        <v>68</v>
      </c>
      <c r="BI5" t="s">
        <v>13</v>
      </c>
      <c r="BJ5" t="s">
        <v>81</v>
      </c>
      <c r="BK5" s="11" t="s">
        <v>98</v>
      </c>
      <c r="BL5" t="s">
        <v>95</v>
      </c>
      <c r="BM5" t="s">
        <v>99</v>
      </c>
      <c r="BN5" t="s">
        <v>37</v>
      </c>
      <c r="BO5" t="s">
        <v>116</v>
      </c>
      <c r="BP5" t="str">
        <f>BP2</f>
        <v>May</v>
      </c>
      <c r="BQ5" t="str">
        <f>BQ2</f>
        <v>Jun</v>
      </c>
      <c r="BR5" t="str">
        <f>BR2</f>
        <v>Jul</v>
      </c>
      <c r="BS5" t="str">
        <f>BS2</f>
        <v>Aug</v>
      </c>
      <c r="BT5" t="s">
        <v>12</v>
      </c>
      <c r="BU5" t="s">
        <v>13</v>
      </c>
      <c r="BV5" t="s">
        <v>14</v>
      </c>
      <c r="BW5" t="s">
        <v>15</v>
      </c>
      <c r="BX5" t="s">
        <v>32</v>
      </c>
      <c r="BY5" t="s">
        <v>5</v>
      </c>
      <c r="BZ5" t="s">
        <v>6</v>
      </c>
      <c r="CA5" s="6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6"/>
    </row>
    <row r="6" spans="3:164" x14ac:dyDescent="0.4">
      <c r="C6" t="s">
        <v>18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3"/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13">
        <v>0</v>
      </c>
      <c r="AB6" s="7">
        <v>0</v>
      </c>
      <c r="AC6" s="7">
        <v>0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3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13">
        <v>0</v>
      </c>
      <c r="AZ6" s="7">
        <v>0</v>
      </c>
      <c r="BA6" s="7">
        <v>0</v>
      </c>
      <c r="BB6" s="7">
        <v>0</v>
      </c>
      <c r="BC6" s="7">
        <v>0</v>
      </c>
      <c r="BD6" s="7">
        <v>1</v>
      </c>
      <c r="BE6" s="15">
        <v>0</v>
      </c>
      <c r="BF6" s="15">
        <v>0</v>
      </c>
      <c r="BG6" s="15">
        <v>0</v>
      </c>
      <c r="BH6" s="15">
        <v>0</v>
      </c>
      <c r="BI6" s="15">
        <f>SUM(CR6:CU6)</f>
        <v>0</v>
      </c>
      <c r="BJ6" s="15">
        <f>SUM(CV6:CZ6)</f>
        <v>0</v>
      </c>
      <c r="BK6" s="15">
        <f>SUM(DA6:DD6)</f>
        <v>0</v>
      </c>
      <c r="BL6" s="7">
        <f>SUM(DE6:DH6)</f>
        <v>0</v>
      </c>
      <c r="BM6" s="7">
        <f>SUM(DI6:DM6)</f>
        <v>0</v>
      </c>
      <c r="BN6" s="7">
        <f>SUM(DN6:DQ6)</f>
        <v>0</v>
      </c>
      <c r="BO6" s="7">
        <f>SUM(DR6:DU6)</f>
        <v>1</v>
      </c>
      <c r="BP6" s="7">
        <f>SUM(DV6:DZ6)</f>
        <v>1</v>
      </c>
      <c r="BQ6" s="7">
        <f>SUM(EA6:ED6)</f>
        <v>1</v>
      </c>
      <c r="BR6" s="7">
        <f>SUM(EE6:EH6)</f>
        <v>1</v>
      </c>
      <c r="BS6" s="7">
        <f>SUM(EI6:EM6)</f>
        <v>0</v>
      </c>
      <c r="BT6" s="7">
        <f>SUM(EN6:EQ6)</f>
        <v>0</v>
      </c>
      <c r="BU6" s="7">
        <f>SUM(ER6:EV6)</f>
        <v>0</v>
      </c>
      <c r="BV6" s="7">
        <f>SUM(EW6:EZ6)</f>
        <v>0</v>
      </c>
      <c r="BW6" s="7">
        <f>SUM(FA6:FD6)</f>
        <v>0</v>
      </c>
      <c r="BX6" s="7"/>
      <c r="BY6" s="7"/>
      <c r="BZ6" s="7"/>
      <c r="CA6" s="6"/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DR6" s="7"/>
      <c r="DS6" s="7"/>
      <c r="DT6" s="7"/>
      <c r="DU6" s="7">
        <v>1</v>
      </c>
      <c r="DV6" s="7"/>
      <c r="DW6" s="7"/>
      <c r="DX6" s="7">
        <v>1</v>
      </c>
      <c r="DY6" s="7"/>
      <c r="DZ6" s="7"/>
      <c r="EA6" s="7"/>
      <c r="EB6" s="7"/>
      <c r="EC6" s="7"/>
      <c r="ED6" s="7">
        <v>1</v>
      </c>
      <c r="EE6" s="7"/>
      <c r="EF6" s="7"/>
      <c r="EG6" s="7"/>
      <c r="EH6" s="7">
        <v>1</v>
      </c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6"/>
    </row>
    <row r="7" spans="3:164" x14ac:dyDescent="0.4">
      <c r="O7" s="11"/>
      <c r="AA7" s="11"/>
      <c r="AM7" s="11"/>
      <c r="AY7" s="11"/>
      <c r="CA7" s="6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6"/>
    </row>
    <row r="8" spans="3:164" x14ac:dyDescent="0.4">
      <c r="D8" t="s">
        <v>0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s="11" t="s">
        <v>15</v>
      </c>
      <c r="P8" t="s">
        <v>0</v>
      </c>
      <c r="Q8" t="s">
        <v>5</v>
      </c>
      <c r="R8" t="s">
        <v>6</v>
      </c>
      <c r="S8" t="s">
        <v>7</v>
      </c>
      <c r="T8" t="s">
        <v>8</v>
      </c>
      <c r="U8" t="s">
        <v>9</v>
      </c>
      <c r="V8" t="s">
        <v>10</v>
      </c>
      <c r="W8" t="s">
        <v>11</v>
      </c>
      <c r="X8" t="s">
        <v>12</v>
      </c>
      <c r="Y8" t="s">
        <v>13</v>
      </c>
      <c r="Z8" t="s">
        <v>14</v>
      </c>
      <c r="AA8" s="11" t="s">
        <v>15</v>
      </c>
      <c r="AB8" t="s">
        <v>32</v>
      </c>
      <c r="AC8" t="s">
        <v>5</v>
      </c>
      <c r="AD8" t="s">
        <v>6</v>
      </c>
      <c r="AE8" t="s">
        <v>7</v>
      </c>
      <c r="AF8" t="s">
        <v>8</v>
      </c>
      <c r="AG8" t="s">
        <v>9</v>
      </c>
      <c r="AH8" t="s">
        <v>10</v>
      </c>
      <c r="AI8" t="s">
        <v>11</v>
      </c>
      <c r="AJ8" t="s">
        <v>12</v>
      </c>
      <c r="AK8" t="s">
        <v>13</v>
      </c>
      <c r="AL8" t="s">
        <v>14</v>
      </c>
      <c r="AM8" s="11" t="s">
        <v>15</v>
      </c>
      <c r="AN8" t="s">
        <v>32</v>
      </c>
      <c r="AO8" t="s">
        <v>5</v>
      </c>
      <c r="AP8" t="s">
        <v>6</v>
      </c>
      <c r="AQ8" t="s">
        <v>33</v>
      </c>
      <c r="AR8" t="s">
        <v>8</v>
      </c>
      <c r="AS8" t="s">
        <v>9</v>
      </c>
      <c r="AT8" t="s">
        <v>10</v>
      </c>
      <c r="AU8" t="s">
        <v>11</v>
      </c>
      <c r="AV8" t="s">
        <v>12</v>
      </c>
      <c r="AW8" t="s">
        <v>13</v>
      </c>
      <c r="AX8" t="str">
        <f>AX2</f>
        <v>Nov</v>
      </c>
      <c r="AY8" s="11" t="s">
        <v>15</v>
      </c>
      <c r="AZ8" t="s">
        <v>36</v>
      </c>
      <c r="BA8" t="s">
        <v>5</v>
      </c>
      <c r="BB8" t="s">
        <v>37</v>
      </c>
      <c r="BC8" t="s">
        <v>39</v>
      </c>
      <c r="BD8" t="s">
        <v>43</v>
      </c>
      <c r="BE8" t="str">
        <f>BE5</f>
        <v>Jun</v>
      </c>
      <c r="BF8" t="str">
        <f>BF5</f>
        <v>Jul</v>
      </c>
      <c r="BG8" t="s">
        <v>65</v>
      </c>
      <c r="BH8" t="s">
        <v>68</v>
      </c>
      <c r="BI8" t="s">
        <v>13</v>
      </c>
      <c r="BJ8" t="s">
        <v>14</v>
      </c>
      <c r="BK8" s="11" t="s">
        <v>98</v>
      </c>
      <c r="BL8" t="s">
        <v>95</v>
      </c>
      <c r="BM8" t="s">
        <v>99</v>
      </c>
      <c r="BN8" t="s">
        <v>37</v>
      </c>
      <c r="BO8" t="s">
        <v>116</v>
      </c>
      <c r="BP8" t="str">
        <f>BP5</f>
        <v>May</v>
      </c>
      <c r="BQ8" t="str">
        <f>BQ5</f>
        <v>Jun</v>
      </c>
      <c r="BR8" t="str">
        <f>BR5</f>
        <v>Jul</v>
      </c>
      <c r="BS8" t="str">
        <f>BS5</f>
        <v>Aug</v>
      </c>
      <c r="BT8" t="s">
        <v>12</v>
      </c>
      <c r="BU8" t="s">
        <v>13</v>
      </c>
      <c r="BV8" t="s">
        <v>14</v>
      </c>
      <c r="BW8" t="s">
        <v>15</v>
      </c>
      <c r="BX8" t="s">
        <v>32</v>
      </c>
      <c r="BY8" t="s">
        <v>5</v>
      </c>
      <c r="BZ8" t="s">
        <v>6</v>
      </c>
      <c r="CA8" s="6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6"/>
    </row>
    <row r="9" spans="3:164" x14ac:dyDescent="0.4">
      <c r="C9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3"/>
      <c r="P9" s="7">
        <v>0</v>
      </c>
      <c r="Q9" s="7">
        <v>2</v>
      </c>
      <c r="R9" s="7">
        <v>0</v>
      </c>
      <c r="S9" s="7">
        <v>1</v>
      </c>
      <c r="T9" s="7">
        <v>0</v>
      </c>
      <c r="U9" s="7">
        <v>1</v>
      </c>
      <c r="V9" s="7">
        <v>2</v>
      </c>
      <c r="W9" s="7">
        <v>0</v>
      </c>
      <c r="X9" s="7">
        <v>0</v>
      </c>
      <c r="Y9" s="7">
        <v>1</v>
      </c>
      <c r="Z9" s="7">
        <v>0</v>
      </c>
      <c r="AA9" s="13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1</v>
      </c>
      <c r="AM9" s="13">
        <v>0</v>
      </c>
      <c r="AN9" s="7">
        <v>0</v>
      </c>
      <c r="AO9" s="7">
        <v>1</v>
      </c>
      <c r="AP9" s="7">
        <v>0</v>
      </c>
      <c r="AQ9" s="7">
        <v>1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1</v>
      </c>
      <c r="AY9" s="13">
        <v>0</v>
      </c>
      <c r="AZ9" s="7">
        <v>0</v>
      </c>
      <c r="BA9" s="7">
        <v>0</v>
      </c>
      <c r="BB9" s="7">
        <v>1</v>
      </c>
      <c r="BC9" s="7">
        <v>0</v>
      </c>
      <c r="BD9" s="7">
        <v>0</v>
      </c>
      <c r="BE9" s="15">
        <v>0</v>
      </c>
      <c r="BF9" s="15">
        <v>0</v>
      </c>
      <c r="BG9" s="15">
        <v>0</v>
      </c>
      <c r="BH9" s="15">
        <v>0</v>
      </c>
      <c r="BI9" s="15">
        <v>1</v>
      </c>
      <c r="BJ9" s="15">
        <f>SUM(CV9:CZ9)</f>
        <v>0</v>
      </c>
      <c r="BK9" s="13">
        <f>SUM(DA9:DD9)</f>
        <v>1</v>
      </c>
      <c r="BL9" s="7">
        <v>1</v>
      </c>
      <c r="BM9" s="7">
        <f>SUM(DI9:DM9)</f>
        <v>0</v>
      </c>
      <c r="BN9" s="7">
        <f>SUM(DN9:DQ9)</f>
        <v>0</v>
      </c>
      <c r="BO9" s="7">
        <f>SUM(DR9:DU9)</f>
        <v>0</v>
      </c>
      <c r="BP9" s="7">
        <f>SUM(DV9:DZ9)</f>
        <v>0</v>
      </c>
      <c r="BQ9" s="7">
        <f>SUM(EA9:ED9)</f>
        <v>1</v>
      </c>
      <c r="BR9" s="7">
        <f>SUM(EE9:EH9)</f>
        <v>1</v>
      </c>
      <c r="BS9" s="7">
        <v>0</v>
      </c>
      <c r="BT9" s="7">
        <f>SUM(EN9:EQ9)</f>
        <v>0</v>
      </c>
      <c r="BU9" s="7">
        <f>SUM(ER9:EV9)</f>
        <v>0</v>
      </c>
      <c r="BV9" s="7">
        <f>SUM(EW9:EZ9)</f>
        <v>0</v>
      </c>
      <c r="BW9" s="7">
        <f>SUM(FA9:FD9)</f>
        <v>0</v>
      </c>
      <c r="BX9" s="7"/>
      <c r="BY9" s="7"/>
      <c r="BZ9" s="7"/>
      <c r="CA9" s="6"/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U9" s="15">
        <v>1</v>
      </c>
      <c r="DD9" s="7">
        <v>1</v>
      </c>
      <c r="DG9" s="7">
        <v>1</v>
      </c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>
        <v>1</v>
      </c>
      <c r="EE9" s="7"/>
      <c r="EF9" s="7"/>
      <c r="EG9" s="7"/>
      <c r="EH9" s="7">
        <v>1</v>
      </c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6"/>
    </row>
    <row r="10" spans="3:164" x14ac:dyDescent="0.4">
      <c r="C10" s="6" t="s">
        <v>48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9"/>
      <c r="P10" s="6">
        <v>2</v>
      </c>
      <c r="Q10" s="6"/>
      <c r="R10" s="6">
        <v>1</v>
      </c>
      <c r="S10" s="6">
        <v>1</v>
      </c>
      <c r="T10" s="6">
        <v>0</v>
      </c>
      <c r="U10" s="6">
        <v>2</v>
      </c>
      <c r="V10" s="6">
        <v>3</v>
      </c>
      <c r="W10" s="6">
        <v>1</v>
      </c>
      <c r="X10" s="6">
        <v>3</v>
      </c>
      <c r="Y10" s="6">
        <v>1</v>
      </c>
      <c r="Z10" s="6">
        <v>0</v>
      </c>
      <c r="AA10" s="19">
        <v>1</v>
      </c>
      <c r="AB10" s="6">
        <v>1</v>
      </c>
      <c r="AC10" s="6">
        <v>1</v>
      </c>
      <c r="AD10" s="6">
        <v>4</v>
      </c>
      <c r="AE10" s="6">
        <v>1</v>
      </c>
      <c r="AF10" s="6">
        <v>0</v>
      </c>
      <c r="AG10" s="6">
        <v>0</v>
      </c>
      <c r="AH10" s="6">
        <v>2</v>
      </c>
      <c r="AI10" s="6">
        <v>1</v>
      </c>
      <c r="AJ10" s="6">
        <v>2</v>
      </c>
      <c r="AK10" s="6">
        <v>1</v>
      </c>
      <c r="AL10" s="6">
        <v>0</v>
      </c>
      <c r="AM10" s="19">
        <v>2</v>
      </c>
      <c r="AN10" s="6">
        <v>1</v>
      </c>
      <c r="AO10" s="6">
        <v>1</v>
      </c>
      <c r="AP10" s="6">
        <v>1</v>
      </c>
      <c r="AQ10" s="6">
        <v>0</v>
      </c>
      <c r="AR10" s="6">
        <v>0</v>
      </c>
      <c r="AS10" s="6">
        <v>0</v>
      </c>
      <c r="AT10" s="6">
        <v>2</v>
      </c>
      <c r="AU10" s="6">
        <v>0</v>
      </c>
      <c r="AV10" s="6">
        <v>0</v>
      </c>
      <c r="AW10" s="6">
        <v>1</v>
      </c>
      <c r="AX10" s="6">
        <v>1</v>
      </c>
      <c r="AY10" s="19">
        <v>0</v>
      </c>
      <c r="AZ10" s="6">
        <v>2</v>
      </c>
      <c r="BA10" s="6">
        <v>2</v>
      </c>
      <c r="BB10" s="6">
        <v>1</v>
      </c>
      <c r="BC10" s="6">
        <v>0</v>
      </c>
      <c r="BD10" s="6">
        <v>0</v>
      </c>
      <c r="BE10" s="6">
        <v>1</v>
      </c>
      <c r="BF10" s="6">
        <v>0</v>
      </c>
      <c r="BG10" s="6">
        <v>2</v>
      </c>
      <c r="BH10" s="6">
        <v>0</v>
      </c>
      <c r="BI10" s="6">
        <f>SUM(CR10:CU10)</f>
        <v>1</v>
      </c>
      <c r="BJ10" s="6">
        <f>SUM(CV10:CZ10)</f>
        <v>2</v>
      </c>
      <c r="BK10" s="19">
        <f>SUM(DA10:DD10)</f>
        <v>1</v>
      </c>
      <c r="BL10" s="6">
        <v>1</v>
      </c>
      <c r="BM10" s="6">
        <f>SUM(DI10:DM10)</f>
        <v>1</v>
      </c>
      <c r="BN10" s="6">
        <f>SUM(DN10:DQ10)</f>
        <v>0</v>
      </c>
      <c r="BO10" s="6">
        <f>SUM(DR10:DU10)</f>
        <v>2</v>
      </c>
      <c r="BP10" s="6">
        <f>SUM(DV10:DZ10)</f>
        <v>3</v>
      </c>
      <c r="BQ10" s="6">
        <f>SUM(EA10:ED10)</f>
        <v>1</v>
      </c>
      <c r="BR10" s="6">
        <f>SUM(EE10:EH10)</f>
        <v>1</v>
      </c>
      <c r="BS10" s="6">
        <v>1</v>
      </c>
      <c r="BT10" s="6"/>
      <c r="BU10" s="6"/>
      <c r="BV10" s="6"/>
      <c r="BW10" s="6"/>
      <c r="BX10" s="6"/>
      <c r="BY10" s="6"/>
      <c r="BZ10" s="6"/>
      <c r="CA10" s="6"/>
      <c r="CB10" s="14">
        <v>1</v>
      </c>
      <c r="CC10" s="14">
        <v>1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1</v>
      </c>
      <c r="CJ10" s="14">
        <v>0</v>
      </c>
      <c r="CU10" s="15">
        <v>1</v>
      </c>
      <c r="CX10" s="15">
        <v>1</v>
      </c>
      <c r="CY10" s="15">
        <v>1</v>
      </c>
      <c r="DB10" s="14">
        <v>1</v>
      </c>
      <c r="DH10" s="14">
        <v>1</v>
      </c>
      <c r="DM10" s="14">
        <v>1</v>
      </c>
      <c r="DR10" s="7">
        <v>1</v>
      </c>
      <c r="DS10" s="7"/>
      <c r="DT10" s="7"/>
      <c r="DU10" s="7">
        <v>1</v>
      </c>
      <c r="DV10" s="7"/>
      <c r="DW10" s="7">
        <v>1</v>
      </c>
      <c r="DX10" s="7">
        <v>1</v>
      </c>
      <c r="DY10" s="7">
        <v>1</v>
      </c>
      <c r="DZ10" s="7"/>
      <c r="EA10" s="7"/>
      <c r="EB10" s="7"/>
      <c r="EC10" s="7"/>
      <c r="ED10" s="7">
        <v>1</v>
      </c>
      <c r="EE10" s="7"/>
      <c r="EF10" s="7"/>
      <c r="EG10" s="7"/>
      <c r="EH10" s="7">
        <v>1</v>
      </c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6"/>
    </row>
    <row r="11" spans="3:164" x14ac:dyDescent="0.4">
      <c r="D11" t="s">
        <v>0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s="11" t="s">
        <v>15</v>
      </c>
      <c r="P11" t="s">
        <v>0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13</v>
      </c>
      <c r="Z11" t="s">
        <v>14</v>
      </c>
      <c r="AA11" s="11" t="s">
        <v>15</v>
      </c>
      <c r="AB11" t="s">
        <v>32</v>
      </c>
      <c r="AC11" t="s">
        <v>5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14</v>
      </c>
      <c r="AM11" s="11" t="s">
        <v>15</v>
      </c>
      <c r="AN11" t="s">
        <v>32</v>
      </c>
      <c r="AO11" t="s">
        <v>5</v>
      </c>
      <c r="AP11" t="s">
        <v>6</v>
      </c>
      <c r="AQ11" t="s">
        <v>33</v>
      </c>
      <c r="AR11" t="s">
        <v>8</v>
      </c>
      <c r="AS11" t="s">
        <v>9</v>
      </c>
      <c r="AT11" t="s">
        <v>10</v>
      </c>
      <c r="AU11" t="s">
        <v>11</v>
      </c>
      <c r="AV11" t="s">
        <v>12</v>
      </c>
      <c r="AW11" t="s">
        <v>13</v>
      </c>
      <c r="AX11" t="str">
        <f>AX2</f>
        <v>Nov</v>
      </c>
      <c r="AY11" s="11" t="s">
        <v>15</v>
      </c>
      <c r="AZ11" t="s">
        <v>36</v>
      </c>
      <c r="BA11" t="s">
        <v>5</v>
      </c>
      <c r="BB11" t="s">
        <v>37</v>
      </c>
      <c r="BC11" t="s">
        <v>39</v>
      </c>
      <c r="BD11" t="s">
        <v>43</v>
      </c>
      <c r="BE11" t="str">
        <f>BE8</f>
        <v>Jun</v>
      </c>
      <c r="BF11" t="str">
        <f>BF8</f>
        <v>Jul</v>
      </c>
      <c r="BG11" t="s">
        <v>65</v>
      </c>
      <c r="BH11" t="s">
        <v>68</v>
      </c>
      <c r="BI11" t="s">
        <v>13</v>
      </c>
      <c r="BJ11" t="s">
        <v>14</v>
      </c>
      <c r="BK11" s="11" t="s">
        <v>98</v>
      </c>
      <c r="BL11" t="s">
        <v>95</v>
      </c>
      <c r="BM11" t="s">
        <v>99</v>
      </c>
      <c r="BN11" t="s">
        <v>37</v>
      </c>
      <c r="BO11" t="s">
        <v>116</v>
      </c>
      <c r="BP11" t="str">
        <f>BP8</f>
        <v>May</v>
      </c>
      <c r="BQ11" t="str">
        <f>BQ8</f>
        <v>Jun</v>
      </c>
      <c r="BR11" t="str">
        <f>BR8</f>
        <v>Jul</v>
      </c>
      <c r="BS11" t="str">
        <f>BS8</f>
        <v>Aug</v>
      </c>
      <c r="BT11" t="s">
        <v>12</v>
      </c>
      <c r="BU11" t="s">
        <v>13</v>
      </c>
      <c r="BV11" t="s">
        <v>14</v>
      </c>
      <c r="BW11" t="s">
        <v>15</v>
      </c>
      <c r="BX11" t="s">
        <v>32</v>
      </c>
      <c r="BY11" t="s">
        <v>5</v>
      </c>
      <c r="BZ11" t="s">
        <v>6</v>
      </c>
      <c r="CA11" s="6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6"/>
    </row>
    <row r="12" spans="3:164" x14ac:dyDescent="0.4">
      <c r="C12" t="s">
        <v>19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3"/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3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3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13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15">
        <v>0</v>
      </c>
      <c r="BF12" s="7">
        <v>0</v>
      </c>
      <c r="BG12" s="7">
        <v>0</v>
      </c>
      <c r="BH12" s="7">
        <v>0</v>
      </c>
      <c r="BI12" s="15">
        <f>SUM(CR12:CU12)</f>
        <v>0</v>
      </c>
      <c r="BJ12" s="15">
        <f>SUM(CV12:CZ12)</f>
        <v>0</v>
      </c>
      <c r="BK12" s="13">
        <f>SUM(DA12:DD12)</f>
        <v>0</v>
      </c>
      <c r="BL12" s="7">
        <f>SUM(DE12:DH12)</f>
        <v>0</v>
      </c>
      <c r="BM12" s="7">
        <f>SUM(DI12:DM12)</f>
        <v>0</v>
      </c>
      <c r="BN12" s="7">
        <f>SUM(DN12:DQ12)</f>
        <v>0</v>
      </c>
      <c r="BO12" s="7">
        <f>SUM(DR12:DU12)</f>
        <v>0</v>
      </c>
      <c r="BP12" s="7">
        <f>SUM(DV12:DZ12)</f>
        <v>0</v>
      </c>
      <c r="BQ12" s="7">
        <f>SUM(EA12:ED12)</f>
        <v>0</v>
      </c>
      <c r="BR12" s="7">
        <f>SUM(EE12:EH12)</f>
        <v>0</v>
      </c>
      <c r="BS12" s="7">
        <f>SUM(EI12:EM12)</f>
        <v>0</v>
      </c>
      <c r="BT12" s="7">
        <f>SUM(EN12:EQ12)</f>
        <v>0</v>
      </c>
      <c r="BU12" s="7">
        <f>SUM(ER12:EV12)</f>
        <v>0</v>
      </c>
      <c r="BV12" s="7">
        <f>SUM(EW12:EZ12)</f>
        <v>0</v>
      </c>
      <c r="BW12" s="7">
        <f>SUM(FA12:FD12)</f>
        <v>0</v>
      </c>
      <c r="BX12" s="7"/>
      <c r="BY12" s="7"/>
      <c r="BZ12" s="7"/>
      <c r="CA12" s="6"/>
      <c r="CB12" s="16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6"/>
    </row>
    <row r="13" spans="3:164" x14ac:dyDescent="0.4">
      <c r="O13" s="11"/>
      <c r="AA13" s="11"/>
      <c r="AM13" s="11"/>
      <c r="AY13" s="11"/>
      <c r="BK13" s="11"/>
      <c r="CA13" s="6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6"/>
    </row>
    <row r="14" spans="3:164" x14ac:dyDescent="0.4">
      <c r="O14" s="11"/>
      <c r="AA14" s="11"/>
      <c r="AM14" s="11"/>
      <c r="AY14" s="11"/>
      <c r="AZ14" t="s">
        <v>36</v>
      </c>
      <c r="BA14" t="s">
        <v>5</v>
      </c>
      <c r="BB14" t="s">
        <v>37</v>
      </c>
      <c r="BC14" t="s">
        <v>39</v>
      </c>
      <c r="BD14" t="s">
        <v>43</v>
      </c>
      <c r="BE14" t="str">
        <f>BE11</f>
        <v>Jun</v>
      </c>
      <c r="BF14" t="str">
        <f>BF11</f>
        <v>Jul</v>
      </c>
      <c r="BG14" t="s">
        <v>65</v>
      </c>
      <c r="BH14" t="s">
        <v>72</v>
      </c>
      <c r="BI14" t="s">
        <v>13</v>
      </c>
      <c r="BJ14" t="s">
        <v>14</v>
      </c>
      <c r="BK14" s="11" t="s">
        <v>98</v>
      </c>
      <c r="BL14" t="s">
        <v>95</v>
      </c>
      <c r="BM14" t="s">
        <v>99</v>
      </c>
      <c r="BN14" t="s">
        <v>37</v>
      </c>
      <c r="BO14" t="s">
        <v>116</v>
      </c>
      <c r="BP14" t="str">
        <f>BP11</f>
        <v>May</v>
      </c>
      <c r="BQ14" t="str">
        <f>BQ11</f>
        <v>Jun</v>
      </c>
      <c r="BR14" t="str">
        <f>BR11</f>
        <v>Jul</v>
      </c>
      <c r="BS14" t="str">
        <f>BS11</f>
        <v>Aug</v>
      </c>
      <c r="BT14" t="s">
        <v>12</v>
      </c>
      <c r="BU14" t="s">
        <v>13</v>
      </c>
      <c r="BV14" t="s">
        <v>14</v>
      </c>
      <c r="BW14" t="s">
        <v>15</v>
      </c>
      <c r="BX14" t="s">
        <v>32</v>
      </c>
      <c r="BY14" t="s">
        <v>5</v>
      </c>
      <c r="BZ14" t="s">
        <v>6</v>
      </c>
      <c r="CA14" s="6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6"/>
    </row>
    <row r="15" spans="3:164" x14ac:dyDescent="0.4">
      <c r="C15" t="s">
        <v>97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3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13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13"/>
      <c r="AZ15" s="7">
        <v>0</v>
      </c>
      <c r="BA15" s="7">
        <v>0</v>
      </c>
      <c r="BB15" s="7">
        <v>0</v>
      </c>
      <c r="BC15" s="15">
        <v>0</v>
      </c>
      <c r="BD15" s="7">
        <v>0</v>
      </c>
      <c r="BE15" s="7">
        <v>1</v>
      </c>
      <c r="BF15" s="15">
        <v>0</v>
      </c>
      <c r="BG15" s="15">
        <v>0</v>
      </c>
      <c r="BH15" s="15">
        <v>0</v>
      </c>
      <c r="BI15" s="7">
        <v>1</v>
      </c>
      <c r="BJ15" s="7">
        <v>1</v>
      </c>
      <c r="BK15" s="15">
        <v>0</v>
      </c>
      <c r="BL15" s="7">
        <f>SUM(DE15:DH15)</f>
        <v>0</v>
      </c>
      <c r="BM15" s="7">
        <f>SUM(DI15:DM15)</f>
        <v>0</v>
      </c>
      <c r="BN15" s="7">
        <f>SUM(DN15:DQ15)</f>
        <v>0</v>
      </c>
      <c r="BO15" s="7">
        <f>SUM(DR15:DU15)</f>
        <v>0</v>
      </c>
      <c r="BP15" s="7">
        <f>SUM(DV15:DZ15)</f>
        <v>0</v>
      </c>
      <c r="BQ15" s="7">
        <f>SUM(EA15:ED15)</f>
        <v>0</v>
      </c>
      <c r="BR15" s="7">
        <f>SUM(EE15:EH15)</f>
        <v>0</v>
      </c>
      <c r="BS15" s="7">
        <f>SUM(EI15:EM15)</f>
        <v>0</v>
      </c>
      <c r="BT15" s="7">
        <f>SUM(EN15:EQ15)</f>
        <v>0</v>
      </c>
      <c r="BU15" s="7">
        <f>SUM(ER15:EV15)</f>
        <v>0</v>
      </c>
      <c r="BV15" s="7">
        <f>SUM(EW15:EZ15)</f>
        <v>0</v>
      </c>
      <c r="BW15" s="7">
        <f>SUM(FA15:FD15)</f>
        <v>0</v>
      </c>
      <c r="BX15" s="7"/>
      <c r="BY15" s="7"/>
      <c r="BZ15" s="7"/>
      <c r="CA15" s="6"/>
      <c r="CB15" s="16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6"/>
    </row>
    <row r="16" spans="3:164" x14ac:dyDescent="0.4">
      <c r="O16" s="11"/>
      <c r="AA16" s="11"/>
      <c r="AM16" s="11"/>
      <c r="AY16" s="11"/>
      <c r="BK16" s="11"/>
      <c r="CA16" s="6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6"/>
    </row>
    <row r="17" spans="3:164" x14ac:dyDescent="0.4">
      <c r="D17" t="s">
        <v>0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s="11" t="s">
        <v>15</v>
      </c>
      <c r="P17" t="s">
        <v>0</v>
      </c>
      <c r="Q17" t="s">
        <v>5</v>
      </c>
      <c r="R17" t="s">
        <v>6</v>
      </c>
      <c r="S17" t="s">
        <v>7</v>
      </c>
      <c r="T17" t="s">
        <v>8</v>
      </c>
      <c r="U17" t="s">
        <v>9</v>
      </c>
      <c r="V17" t="s">
        <v>10</v>
      </c>
      <c r="W17" t="s">
        <v>11</v>
      </c>
      <c r="X17" t="s">
        <v>12</v>
      </c>
      <c r="Y17" t="s">
        <v>13</v>
      </c>
      <c r="Z17" t="s">
        <v>14</v>
      </c>
      <c r="AA17" s="11" t="s">
        <v>15</v>
      </c>
      <c r="AB17" t="s">
        <v>32</v>
      </c>
      <c r="AC17" t="s">
        <v>5</v>
      </c>
      <c r="AD17" t="s">
        <v>6</v>
      </c>
      <c r="AE17" t="s">
        <v>7</v>
      </c>
      <c r="AF17" t="s">
        <v>8</v>
      </c>
      <c r="AG17" t="s">
        <v>9</v>
      </c>
      <c r="AH17" t="s">
        <v>10</v>
      </c>
      <c r="AI17" t="s">
        <v>11</v>
      </c>
      <c r="AJ17" t="s">
        <v>12</v>
      </c>
      <c r="AK17" t="s">
        <v>13</v>
      </c>
      <c r="AL17" t="s">
        <v>14</v>
      </c>
      <c r="AM17" s="11" t="s">
        <v>15</v>
      </c>
      <c r="AN17" t="s">
        <v>32</v>
      </c>
      <c r="AO17" t="s">
        <v>5</v>
      </c>
      <c r="AP17" t="s">
        <v>6</v>
      </c>
      <c r="AQ17" t="s">
        <v>33</v>
      </c>
      <c r="AR17" t="s">
        <v>8</v>
      </c>
      <c r="AS17" t="s">
        <v>9</v>
      </c>
      <c r="AT17" t="s">
        <v>10</v>
      </c>
      <c r="AU17" t="s">
        <v>11</v>
      </c>
      <c r="AV17" t="s">
        <v>12</v>
      </c>
      <c r="AW17" t="s">
        <v>13</v>
      </c>
      <c r="AX17" t="str">
        <f>AX2</f>
        <v>Nov</v>
      </c>
      <c r="AY17" s="11" t="s">
        <v>15</v>
      </c>
      <c r="AZ17" t="s">
        <v>36</v>
      </c>
      <c r="BA17" t="s">
        <v>5</v>
      </c>
      <c r="BB17" t="s">
        <v>37</v>
      </c>
      <c r="BC17" t="s">
        <v>39</v>
      </c>
      <c r="BD17" t="s">
        <v>43</v>
      </c>
      <c r="BE17" t="str">
        <f>BE14</f>
        <v>Jun</v>
      </c>
      <c r="BF17" t="str">
        <f>BF14</f>
        <v>Jul</v>
      </c>
      <c r="BG17" t="s">
        <v>65</v>
      </c>
      <c r="BH17" t="s">
        <v>68</v>
      </c>
      <c r="BI17" t="s">
        <v>13</v>
      </c>
      <c r="BJ17" t="s">
        <v>14</v>
      </c>
      <c r="BK17" s="11" t="s">
        <v>98</v>
      </c>
      <c r="BL17" t="s">
        <v>95</v>
      </c>
      <c r="BM17" t="s">
        <v>99</v>
      </c>
      <c r="BN17" t="s">
        <v>37</v>
      </c>
      <c r="BO17" t="s">
        <v>116</v>
      </c>
      <c r="BP17" t="str">
        <f>BP14</f>
        <v>May</v>
      </c>
      <c r="BQ17" t="str">
        <f>BQ14</f>
        <v>Jun</v>
      </c>
      <c r="BR17" t="str">
        <f>BR14</f>
        <v>Jul</v>
      </c>
      <c r="BS17" t="str">
        <f>BS14</f>
        <v>Aug</v>
      </c>
      <c r="BT17" t="s">
        <v>12</v>
      </c>
      <c r="BU17" t="s">
        <v>13</v>
      </c>
      <c r="BV17" t="s">
        <v>14</v>
      </c>
      <c r="BW17" t="s">
        <v>15</v>
      </c>
      <c r="BX17" t="s">
        <v>32</v>
      </c>
      <c r="BY17" t="s">
        <v>5</v>
      </c>
      <c r="BZ17" t="s">
        <v>6</v>
      </c>
      <c r="CA17" s="6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6"/>
    </row>
    <row r="18" spans="3:164" x14ac:dyDescent="0.4">
      <c r="C18" t="s">
        <v>21</v>
      </c>
      <c r="D18" s="8"/>
      <c r="E18" s="8"/>
      <c r="F18" s="8"/>
      <c r="G18" s="8"/>
      <c r="H18" s="8"/>
      <c r="I18" s="8"/>
      <c r="J18" s="7"/>
      <c r="K18" s="8"/>
      <c r="L18" s="8"/>
      <c r="M18" s="7"/>
      <c r="N18" s="7"/>
      <c r="O18" s="13"/>
      <c r="P18" s="8">
        <v>0</v>
      </c>
      <c r="Q18" s="8">
        <v>12.36533241203003</v>
      </c>
      <c r="R18" s="8">
        <v>0</v>
      </c>
      <c r="S18" s="8">
        <v>0.33121553542862292</v>
      </c>
      <c r="T18" s="8">
        <v>10.389334482767222</v>
      </c>
      <c r="U18" s="8">
        <v>2.359679434786444</v>
      </c>
      <c r="V18" s="7">
        <v>0</v>
      </c>
      <c r="W18" s="8">
        <v>0</v>
      </c>
      <c r="X18" s="8">
        <v>0</v>
      </c>
      <c r="Y18" s="7">
        <v>0</v>
      </c>
      <c r="Z18" s="7">
        <v>0</v>
      </c>
      <c r="AA18" s="13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3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9">
        <v>0</v>
      </c>
      <c r="AY18" s="13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15">
        <v>0</v>
      </c>
      <c r="BF18" s="7">
        <v>0</v>
      </c>
      <c r="BG18" s="7">
        <v>0</v>
      </c>
      <c r="BH18" s="7">
        <v>0</v>
      </c>
      <c r="BI18" s="15">
        <f>SUM(CR18:CU18)</f>
        <v>0</v>
      </c>
      <c r="BJ18" s="15">
        <f>SUM(CV18:CZ18)</f>
        <v>0</v>
      </c>
      <c r="BK18" s="13">
        <f>SUM(DA18:DD18)</f>
        <v>0</v>
      </c>
      <c r="BL18" s="7">
        <f>SUM(DE18:DH18)</f>
        <v>0</v>
      </c>
      <c r="BM18" s="7">
        <f>SUM(DI18:DM18)</f>
        <v>0</v>
      </c>
      <c r="BN18" s="7">
        <f>SUM(DN18:DQ18)</f>
        <v>0</v>
      </c>
      <c r="BO18" s="7">
        <f>SUM(DR18:DU18)</f>
        <v>0</v>
      </c>
      <c r="BP18" s="7">
        <f>SUM(DV18:DZ18)</f>
        <v>0</v>
      </c>
      <c r="BQ18" s="7">
        <f>SUM(EA18:ED18)</f>
        <v>0</v>
      </c>
      <c r="BR18" s="7">
        <f>SUM(EE18:EH18)</f>
        <v>0</v>
      </c>
      <c r="BS18" s="7">
        <f>SUM(EI18:EM18)</f>
        <v>0</v>
      </c>
      <c r="BT18" s="7">
        <f>SUM(EN18:EQ18)</f>
        <v>0</v>
      </c>
      <c r="BU18" s="7">
        <f>SUM(ER18:EV18)</f>
        <v>0</v>
      </c>
      <c r="BV18" s="7">
        <f>SUM(EW18:EZ18)</f>
        <v>0</v>
      </c>
      <c r="BW18" s="7">
        <f>SUM(FA18:FD18)</f>
        <v>0</v>
      </c>
      <c r="BX18" s="7"/>
      <c r="BY18" s="7"/>
      <c r="BZ18" s="7"/>
      <c r="CA18" s="6"/>
      <c r="CB18" s="16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6"/>
    </row>
    <row r="19" spans="3:164" x14ac:dyDescent="0.4">
      <c r="O19" s="11"/>
      <c r="AA19" s="11"/>
      <c r="AM19" s="11"/>
      <c r="AY19" s="11"/>
      <c r="BK19" s="11"/>
      <c r="CA19" s="6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6"/>
    </row>
    <row r="20" spans="3:164" x14ac:dyDescent="0.4">
      <c r="D20" t="s">
        <v>0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  <c r="O20" s="11" t="s">
        <v>15</v>
      </c>
      <c r="P20" t="s">
        <v>0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V20" t="s">
        <v>10</v>
      </c>
      <c r="W20" t="s">
        <v>11</v>
      </c>
      <c r="X20" t="s">
        <v>12</v>
      </c>
      <c r="Y20" t="s">
        <v>13</v>
      </c>
      <c r="Z20" t="s">
        <v>14</v>
      </c>
      <c r="AA20" s="11" t="s">
        <v>15</v>
      </c>
      <c r="AB20" t="s">
        <v>32</v>
      </c>
      <c r="AC20" t="s">
        <v>5</v>
      </c>
      <c r="AD20" t="s">
        <v>6</v>
      </c>
      <c r="AE20" t="s">
        <v>7</v>
      </c>
      <c r="AF20" t="s">
        <v>8</v>
      </c>
      <c r="AG20" t="s">
        <v>9</v>
      </c>
      <c r="AH20" t="s">
        <v>10</v>
      </c>
      <c r="AI20" t="s">
        <v>11</v>
      </c>
      <c r="AJ20" t="s">
        <v>12</v>
      </c>
      <c r="AK20" t="s">
        <v>13</v>
      </c>
      <c r="AL20" t="s">
        <v>14</v>
      </c>
      <c r="AM20" s="11" t="s">
        <v>15</v>
      </c>
      <c r="AN20" t="s">
        <v>32</v>
      </c>
      <c r="AO20" t="s">
        <v>5</v>
      </c>
      <c r="AP20" t="s">
        <v>6</v>
      </c>
      <c r="AQ20" t="s">
        <v>33</v>
      </c>
      <c r="AR20" t="s">
        <v>8</v>
      </c>
      <c r="AS20" t="s">
        <v>9</v>
      </c>
      <c r="AT20" t="s">
        <v>10</v>
      </c>
      <c r="AU20" t="s">
        <v>11</v>
      </c>
      <c r="AV20" t="s">
        <v>12</v>
      </c>
      <c r="AW20" t="s">
        <v>13</v>
      </c>
      <c r="AX20">
        <f>AX7</f>
        <v>0</v>
      </c>
      <c r="AY20" s="11" t="s">
        <v>15</v>
      </c>
      <c r="AZ20" t="s">
        <v>36</v>
      </c>
      <c r="BA20" t="s">
        <v>5</v>
      </c>
      <c r="BB20" t="s">
        <v>37</v>
      </c>
      <c r="BC20" t="s">
        <v>39</v>
      </c>
      <c r="BD20" t="s">
        <v>42</v>
      </c>
      <c r="BE20">
        <f>BE16</f>
        <v>0</v>
      </c>
      <c r="BF20">
        <f>BF16</f>
        <v>0</v>
      </c>
      <c r="BG20" t="s">
        <v>65</v>
      </c>
      <c r="BH20" t="s">
        <v>72</v>
      </c>
      <c r="BI20" t="s">
        <v>13</v>
      </c>
      <c r="BJ20" t="s">
        <v>14</v>
      </c>
      <c r="BK20" s="11" t="s">
        <v>14</v>
      </c>
      <c r="BL20" t="s">
        <v>95</v>
      </c>
      <c r="BM20" t="s">
        <v>99</v>
      </c>
      <c r="BN20" t="s">
        <v>37</v>
      </c>
      <c r="BO20" t="s">
        <v>116</v>
      </c>
      <c r="BP20" t="s">
        <v>8</v>
      </c>
      <c r="BQ20" t="s">
        <v>9</v>
      </c>
      <c r="BR20" t="s">
        <v>10</v>
      </c>
      <c r="BS20" t="s">
        <v>11</v>
      </c>
      <c r="BT20" t="s">
        <v>12</v>
      </c>
      <c r="BU20" t="s">
        <v>13</v>
      </c>
      <c r="BV20" t="s">
        <v>14</v>
      </c>
      <c r="BW20" t="s">
        <v>15</v>
      </c>
      <c r="BX20" t="s">
        <v>32</v>
      </c>
      <c r="BY20" t="s">
        <v>5</v>
      </c>
      <c r="BZ20" t="s">
        <v>6</v>
      </c>
      <c r="CA20" s="6"/>
      <c r="FH20" s="6"/>
    </row>
    <row r="21" spans="3:164" x14ac:dyDescent="0.4">
      <c r="C21" t="s">
        <v>20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3"/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13">
        <v>0</v>
      </c>
      <c r="AB21" s="7">
        <v>0</v>
      </c>
      <c r="AC21" s="7">
        <v>0</v>
      </c>
      <c r="AD21" s="7">
        <v>0</v>
      </c>
      <c r="AE21" s="7">
        <v>1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3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13">
        <v>0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15">
        <v>2</v>
      </c>
      <c r="BF21" s="15">
        <v>0</v>
      </c>
      <c r="BG21" s="15">
        <v>1</v>
      </c>
      <c r="BH21" s="15">
        <v>0</v>
      </c>
      <c r="BI21" s="15">
        <v>1</v>
      </c>
      <c r="BJ21" s="15">
        <v>0</v>
      </c>
      <c r="BK21" s="13">
        <v>1</v>
      </c>
      <c r="BL21" s="7">
        <f>SUM(DE21:DH21)</f>
        <v>0</v>
      </c>
      <c r="BM21" s="15">
        <v>0</v>
      </c>
      <c r="BN21" s="15">
        <v>0</v>
      </c>
      <c r="BO21" s="7">
        <v>0</v>
      </c>
      <c r="BP21" s="7"/>
      <c r="BQ21" s="7">
        <f>SUM(EA21:ED21)</f>
        <v>0</v>
      </c>
      <c r="BR21" s="7">
        <f>SUM(EE21:EH21)</f>
        <v>0</v>
      </c>
      <c r="BS21" s="7">
        <f>SUM(EI21:EM21)</f>
        <v>0</v>
      </c>
      <c r="BT21" s="7">
        <f>SUM(EN21:EQ21)</f>
        <v>0</v>
      </c>
      <c r="BU21" s="7">
        <f>SUM(ER21:EV21)</f>
        <v>0</v>
      </c>
      <c r="BV21" s="7">
        <f>SUM(EW21:EZ21)</f>
        <v>0</v>
      </c>
      <c r="BW21" s="7">
        <f>SUM(FA21:FD21)</f>
        <v>0</v>
      </c>
      <c r="BX21" s="7"/>
      <c r="BY21" s="7"/>
      <c r="BZ21" s="7"/>
      <c r="CA21" s="7"/>
      <c r="CB21" s="16"/>
    </row>
    <row r="22" spans="3:164" x14ac:dyDescent="0.4">
      <c r="O22" s="11"/>
      <c r="AA22" s="11"/>
      <c r="AM22" s="11"/>
      <c r="AY22" s="11"/>
      <c r="BK22" s="11"/>
      <c r="CA22" s="6"/>
    </row>
  </sheetData>
  <phoneticPr fontId="1" type="noConversion"/>
  <conditionalFormatting sqref="P12:BH12 P15:AZ15 P18:BH18 CB12 CB15 CB18 P6:BJ6 P9:BH9">
    <cfRule type="cellIs" dxfId="51" priority="63" operator="greaterThan">
      <formula>0</formula>
    </cfRule>
  </conditionalFormatting>
  <conditionalFormatting sqref="D6:O6 D9:O9 D12:O12 D15:O15 D18:O18">
    <cfRule type="cellIs" dxfId="50" priority="62" operator="greaterThan">
      <formula>0</formula>
    </cfRule>
  </conditionalFormatting>
  <conditionalFormatting sqref="D3:BJ3">
    <cfRule type="cellIs" dxfId="49" priority="61" operator="greaterThan">
      <formula>0</formula>
    </cfRule>
  </conditionalFormatting>
  <conditionalFormatting sqref="BI9">
    <cfRule type="cellIs" dxfId="48" priority="58" operator="greaterThan">
      <formula>0</formula>
    </cfRule>
  </conditionalFormatting>
  <conditionalFormatting sqref="BI12:BJ12">
    <cfRule type="cellIs" dxfId="47" priority="57" operator="greaterThan">
      <formula>0</formula>
    </cfRule>
  </conditionalFormatting>
  <conditionalFormatting sqref="BI18:BJ18">
    <cfRule type="cellIs" dxfId="46" priority="55" operator="greaterThan">
      <formula>0</formula>
    </cfRule>
  </conditionalFormatting>
  <conditionalFormatting sqref="BJ9">
    <cfRule type="cellIs" dxfId="45" priority="54" operator="greaterThan">
      <formula>0</formula>
    </cfRule>
  </conditionalFormatting>
  <conditionalFormatting sqref="CU10">
    <cfRule type="cellIs" dxfId="44" priority="52" operator="greaterThan">
      <formula>0</formula>
    </cfRule>
  </conditionalFormatting>
  <conditionalFormatting sqref="CU9">
    <cfRule type="cellIs" dxfId="43" priority="51" operator="greaterThan">
      <formula>0</formula>
    </cfRule>
  </conditionalFormatting>
  <conditionalFormatting sqref="CX10">
    <cfRule type="cellIs" dxfId="42" priority="50" operator="greaterThan">
      <formula>0</formula>
    </cfRule>
  </conditionalFormatting>
  <conditionalFormatting sqref="CY10">
    <cfRule type="cellIs" dxfId="41" priority="49" operator="greaterThan">
      <formula>0</formula>
    </cfRule>
  </conditionalFormatting>
  <conditionalFormatting sqref="BK6">
    <cfRule type="cellIs" dxfId="40" priority="48" operator="greaterThan">
      <formula>0</formula>
    </cfRule>
  </conditionalFormatting>
  <conditionalFormatting sqref="BK3">
    <cfRule type="cellIs" dxfId="39" priority="47" operator="greaterThan">
      <formula>0</formula>
    </cfRule>
  </conditionalFormatting>
  <conditionalFormatting sqref="BK12">
    <cfRule type="cellIs" dxfId="38" priority="46" operator="greaterThan">
      <formula>0</formula>
    </cfRule>
  </conditionalFormatting>
  <conditionalFormatting sqref="BK18">
    <cfRule type="cellIs" dxfId="37" priority="44" operator="greaterThan">
      <formula>0</formula>
    </cfRule>
  </conditionalFormatting>
  <conditionalFormatting sqref="BK9">
    <cfRule type="cellIs" dxfId="36" priority="42" operator="greaterThan">
      <formula>0</formula>
    </cfRule>
  </conditionalFormatting>
  <conditionalFormatting sqref="BL6:BM6 BL9:BM9 BL12:BM12 BL15:BM15 BL18:BM18">
    <cfRule type="cellIs" dxfId="35" priority="41" operator="greaterThan">
      <formula>0</formula>
    </cfRule>
  </conditionalFormatting>
  <conditionalFormatting sqref="BL3:BM3">
    <cfRule type="cellIs" dxfId="34" priority="40" operator="greaterThan">
      <formula>0</formula>
    </cfRule>
  </conditionalFormatting>
  <conditionalFormatting sqref="P21:BD21 CA21:CB21">
    <cfRule type="cellIs" dxfId="33" priority="36" operator="greaterThan">
      <formula>0</formula>
    </cfRule>
  </conditionalFormatting>
  <conditionalFormatting sqref="D21:O21">
    <cfRule type="cellIs" dxfId="32" priority="35" operator="greaterThan">
      <formula>0</formula>
    </cfRule>
  </conditionalFormatting>
  <conditionalFormatting sqref="BL21:BM21">
    <cfRule type="cellIs" dxfId="31" priority="33" operator="greaterThan">
      <formula>0</formula>
    </cfRule>
  </conditionalFormatting>
  <conditionalFormatting sqref="BE21:BH21">
    <cfRule type="cellIs" dxfId="30" priority="32" operator="greaterThan">
      <formula>0</formula>
    </cfRule>
  </conditionalFormatting>
  <conditionalFormatting sqref="BI21:BK21">
    <cfRule type="cellIs" dxfId="29" priority="31" operator="greaterThan">
      <formula>0</formula>
    </cfRule>
  </conditionalFormatting>
  <conditionalFormatting sqref="BA15:BH15">
    <cfRule type="cellIs" dxfId="28" priority="30" operator="greaterThan">
      <formula>0</formula>
    </cfRule>
  </conditionalFormatting>
  <conditionalFormatting sqref="BI15">
    <cfRule type="cellIs" dxfId="27" priority="29" operator="greaterThan">
      <formula>0</formula>
    </cfRule>
  </conditionalFormatting>
  <conditionalFormatting sqref="BJ15">
    <cfRule type="cellIs" dxfId="26" priority="28" operator="greaterThan">
      <formula>0</formula>
    </cfRule>
  </conditionalFormatting>
  <conditionalFormatting sqref="BK15">
    <cfRule type="cellIs" dxfId="25" priority="27" operator="greaterThan">
      <formula>0</formula>
    </cfRule>
  </conditionalFormatting>
  <conditionalFormatting sqref="DG9">
    <cfRule type="cellIs" dxfId="24" priority="26" operator="greaterThan">
      <formula>0</formula>
    </cfRule>
  </conditionalFormatting>
  <conditionalFormatting sqref="DD9">
    <cfRule type="cellIs" dxfId="23" priority="25" operator="greaterThan">
      <formula>0</formula>
    </cfRule>
  </conditionalFormatting>
  <conditionalFormatting sqref="BN6 BN9 BN12 BN15 BN18">
    <cfRule type="cellIs" dxfId="22" priority="24" operator="greaterThan">
      <formula>0</formula>
    </cfRule>
  </conditionalFormatting>
  <conditionalFormatting sqref="BN3">
    <cfRule type="cellIs" dxfId="21" priority="23" operator="greaterThan">
      <formula>0</formula>
    </cfRule>
  </conditionalFormatting>
  <conditionalFormatting sqref="BN21">
    <cfRule type="cellIs" dxfId="20" priority="22" operator="greaterThan">
      <formula>0</formula>
    </cfRule>
  </conditionalFormatting>
  <conditionalFormatting sqref="BO6 BO9 BO12 BO15 BO18">
    <cfRule type="cellIs" dxfId="19" priority="21" operator="greaterThan">
      <formula>0</formula>
    </cfRule>
  </conditionalFormatting>
  <conditionalFormatting sqref="BO3">
    <cfRule type="cellIs" dxfId="18" priority="20" operator="greaterThan">
      <formula>0</formula>
    </cfRule>
  </conditionalFormatting>
  <conditionalFormatting sqref="BO21:BP21">
    <cfRule type="cellIs" dxfId="17" priority="19" operator="greaterThan">
      <formula>0</formula>
    </cfRule>
  </conditionalFormatting>
  <conditionalFormatting sqref="BP6 BP12 BP15 BP18 BP9">
    <cfRule type="cellIs" dxfId="16" priority="18" operator="greaterThan">
      <formula>0</formula>
    </cfRule>
  </conditionalFormatting>
  <conditionalFormatting sqref="BP3">
    <cfRule type="cellIs" dxfId="15" priority="17" operator="greaterThan">
      <formula>0</formula>
    </cfRule>
  </conditionalFormatting>
  <conditionalFormatting sqref="BQ21">
    <cfRule type="cellIs" dxfId="14" priority="16" operator="greaterThan">
      <formula>0</formula>
    </cfRule>
  </conditionalFormatting>
  <conditionalFormatting sqref="BQ6 BQ12 BQ15 BQ18 BQ9">
    <cfRule type="cellIs" dxfId="13" priority="15" operator="greaterThan">
      <formula>0</formula>
    </cfRule>
  </conditionalFormatting>
  <conditionalFormatting sqref="BQ3">
    <cfRule type="cellIs" dxfId="12" priority="14" operator="greaterThan">
      <formula>0</formula>
    </cfRule>
  </conditionalFormatting>
  <conditionalFormatting sqref="BR9:BZ9 BR12:BZ12 BR15:BZ15 BR18:BZ18 BR6:BZ6">
    <cfRule type="cellIs" dxfId="11" priority="12" operator="greaterThan">
      <formula>0</formula>
    </cfRule>
  </conditionalFormatting>
  <conditionalFormatting sqref="BR3:BZ3">
    <cfRule type="cellIs" dxfId="10" priority="11" operator="greaterThan">
      <formula>0</formula>
    </cfRule>
  </conditionalFormatting>
  <conditionalFormatting sqref="BR21">
    <cfRule type="cellIs" dxfId="9" priority="10" operator="greaterThan">
      <formula>0</formula>
    </cfRule>
  </conditionalFormatting>
  <conditionalFormatting sqref="EH9">
    <cfRule type="cellIs" dxfId="8" priority="9" operator="greaterThan">
      <formula>0</formula>
    </cfRule>
  </conditionalFormatting>
  <conditionalFormatting sqref="ED6">
    <cfRule type="cellIs" dxfId="7" priority="8" operator="greaterThan">
      <formula>0</formula>
    </cfRule>
  </conditionalFormatting>
  <conditionalFormatting sqref="ED9:ED10">
    <cfRule type="cellIs" dxfId="6" priority="7" operator="greaterThan">
      <formula>0</formula>
    </cfRule>
  </conditionalFormatting>
  <conditionalFormatting sqref="EH6">
    <cfRule type="cellIs" dxfId="5" priority="6" operator="greaterThan">
      <formula>0</formula>
    </cfRule>
  </conditionalFormatting>
  <conditionalFormatting sqref="BS21:BZ21">
    <cfRule type="cellIs" dxfId="4" priority="5" operator="greaterThan">
      <formula>0</formula>
    </cfRule>
  </conditionalFormatting>
  <conditionalFormatting sqref="EJ9">
    <cfRule type="cellIs" dxfId="3" priority="4" operator="greaterThan">
      <formula>0</formula>
    </cfRule>
  </conditionalFormatting>
  <conditionalFormatting sqref="EH10">
    <cfRule type="cellIs" dxfId="0" priority="1" operator="greaterThan">
      <formula>0</formula>
    </cfRule>
  </conditionalFormatting>
  <pageMargins left="0.7" right="0.7" top="0.75" bottom="0.75" header="0.3" footer="0.3"/>
  <pageSetup paperSize="11" orientation="portrait" r:id="rId1"/>
  <headerFooter>
    <oddHeader>&amp;RASE Confidential / Security-C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I1:R4"/>
  <sheetViews>
    <sheetView showGridLines="0" tabSelected="1" zoomScale="85" zoomScaleNormal="85" workbookViewId="0">
      <selection activeCell="V12" sqref="V12"/>
    </sheetView>
  </sheetViews>
  <sheetFormatPr defaultRowHeight="17" x14ac:dyDescent="0.4"/>
  <cols>
    <col min="8" max="8" width="5.26953125" customWidth="1"/>
    <col min="9" max="10" width="4.453125" style="17" customWidth="1"/>
    <col min="11" max="26" width="4.453125" customWidth="1"/>
  </cols>
  <sheetData>
    <row r="1" spans="9:18" ht="17.5" thickBot="1" x14ac:dyDescent="0.45">
      <c r="I1" s="17" t="s">
        <v>125</v>
      </c>
      <c r="R1" t="s">
        <v>96</v>
      </c>
    </row>
    <row r="2" spans="9:18" ht="17.5" thickBot="1" x14ac:dyDescent="0.45">
      <c r="I2" s="18" t="s">
        <v>25</v>
      </c>
      <c r="J2" s="18">
        <v>15</v>
      </c>
      <c r="R2" s="20">
        <f>SUM(J2:J4)</f>
        <v>23</v>
      </c>
    </row>
    <row r="3" spans="9:18" ht="17.5" thickBot="1" x14ac:dyDescent="0.45">
      <c r="I3" s="18" t="s">
        <v>57</v>
      </c>
      <c r="J3" s="18">
        <v>3</v>
      </c>
      <c r="R3" s="20"/>
    </row>
    <row r="4" spans="9:18" ht="17.5" thickBot="1" x14ac:dyDescent="0.45">
      <c r="I4" s="18" t="s">
        <v>58</v>
      </c>
      <c r="J4" s="18">
        <v>5</v>
      </c>
      <c r="R4" s="20"/>
    </row>
  </sheetData>
  <phoneticPr fontId="1" type="noConversion"/>
  <pageMargins left="0.7" right="0.7" top="0.75" bottom="0.75" header="0.3" footer="0.3"/>
  <pageSetup paperSize="9" orientation="portrait" horizontalDpi="300" verticalDpi="300" r:id="rId1"/>
  <headerFooter>
    <oddHeader>&amp;RASE Confidential / Security-C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2:J13"/>
  <sheetViews>
    <sheetView workbookViewId="0">
      <selection activeCell="E37" sqref="E37"/>
    </sheetView>
  </sheetViews>
  <sheetFormatPr defaultRowHeight="17" x14ac:dyDescent="0.4"/>
  <cols>
    <col min="3" max="7" width="14.90625" bestFit="1" customWidth="1"/>
    <col min="10" max="10" width="24.08984375" customWidth="1"/>
  </cols>
  <sheetData>
    <row r="2" spans="2:10" x14ac:dyDescent="0.4">
      <c r="B2" s="1"/>
      <c r="C2" s="1" t="s">
        <v>23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2:10" x14ac:dyDescent="0.4">
      <c r="B3" s="1" t="s">
        <v>24</v>
      </c>
      <c r="C3" s="2">
        <v>1626245286.6433215</v>
      </c>
      <c r="D3" s="2">
        <v>1404493913.9569783</v>
      </c>
      <c r="E3" s="2">
        <v>1510366995.9999993</v>
      </c>
      <c r="F3" s="2">
        <v>1592928240.12006</v>
      </c>
      <c r="G3" s="2">
        <v>1306315203.0000002</v>
      </c>
      <c r="H3" s="2"/>
    </row>
    <row r="4" spans="2:10" x14ac:dyDescent="0.4">
      <c r="B4" s="1" t="s">
        <v>25</v>
      </c>
      <c r="C4" s="2">
        <v>346019641.40832376</v>
      </c>
      <c r="D4" s="2">
        <v>303274128.84480512</v>
      </c>
      <c r="E4" s="2">
        <v>197376217.43486977</v>
      </c>
      <c r="F4" s="2">
        <v>391623380.08415151</v>
      </c>
      <c r="G4" s="2">
        <v>305120516.90458304</v>
      </c>
      <c r="H4" s="2"/>
    </row>
    <row r="5" spans="2:10" x14ac:dyDescent="0.4">
      <c r="B5" s="1" t="s">
        <v>26</v>
      </c>
      <c r="C5" s="2">
        <v>84597562.612702876</v>
      </c>
      <c r="D5" s="2">
        <v>72678058.699789643</v>
      </c>
      <c r="E5" s="2">
        <v>76834415.545002013</v>
      </c>
      <c r="F5" s="2">
        <v>102950784.01026584</v>
      </c>
      <c r="G5" s="2">
        <v>85878208.933609307</v>
      </c>
      <c r="H5" s="2"/>
    </row>
    <row r="6" spans="2:10" x14ac:dyDescent="0.4">
      <c r="C6" s="3">
        <v>2974461052</v>
      </c>
      <c r="D6" s="3">
        <v>2264476123</v>
      </c>
      <c r="E6" s="3">
        <v>2408423274</v>
      </c>
      <c r="F6" s="3">
        <v>2656880206</v>
      </c>
      <c r="G6" s="3">
        <v>2297933524</v>
      </c>
    </row>
    <row r="9" spans="2:10" x14ac:dyDescent="0.4">
      <c r="B9" t="s">
        <v>27</v>
      </c>
      <c r="C9">
        <v>0</v>
      </c>
      <c r="D9">
        <v>28001</v>
      </c>
      <c r="E9">
        <v>0</v>
      </c>
      <c r="F9">
        <v>880</v>
      </c>
      <c r="G9">
        <v>23874</v>
      </c>
      <c r="J9">
        <v>2297933524</v>
      </c>
    </row>
    <row r="11" spans="2:10" x14ac:dyDescent="0.4">
      <c r="J11">
        <f>G9/J9*1000000</f>
        <v>10.389334482767222</v>
      </c>
    </row>
    <row r="13" spans="2:10" x14ac:dyDescent="0.4">
      <c r="B13" t="s">
        <v>21</v>
      </c>
      <c r="C13">
        <f>C9/C6*1000000</f>
        <v>0</v>
      </c>
      <c r="D13" s="4">
        <f>D9/D6*1000000</f>
        <v>12.36533241203003</v>
      </c>
      <c r="E13" s="4">
        <f>E9/E6*1000000</f>
        <v>0</v>
      </c>
      <c r="F13" s="4">
        <f>F9/F6*1000000</f>
        <v>0.33121553542862292</v>
      </c>
      <c r="G13" s="4">
        <f>G9/G6*1000000</f>
        <v>10.389334482767222</v>
      </c>
    </row>
  </sheetData>
  <phoneticPr fontId="1" type="noConversion"/>
  <pageMargins left="0.7" right="0.7" top="0.75" bottom="0.75" header="0.3" footer="0.3"/>
  <pageSetup paperSize="11" orientation="portrait" r:id="rId1"/>
  <headerFooter>
    <oddHeader>&amp;RASE Confidential / Security-C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C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Quarterly</vt:lpstr>
      <vt:lpstr>Monthly</vt:lpstr>
      <vt:lpstr>QIMS trend</vt:lpstr>
      <vt:lpstr>Scrap DPM</vt:lpstr>
    </vt:vector>
  </TitlesOfParts>
  <Company>ASE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辛秋慧</dc:creator>
  <cp:keywords>Security C</cp:keywords>
  <dc:description>Security C</dc:description>
  <cp:lastModifiedBy>辛秋慧</cp:lastModifiedBy>
  <dcterms:created xsi:type="dcterms:W3CDTF">2019-07-10T06:41:53Z</dcterms:created>
  <dcterms:modified xsi:type="dcterms:W3CDTF">2024-08-16T01:44:18Z</dcterms:modified>
</cp:coreProperties>
</file>