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Weights" sheetId="1" state="hidden" r:id="rId1"/>
    <sheet name="Draw" sheetId="2" state="visible" r:id="rId2"/>
    <sheet name="Neuron Explorer" sheetId="3" state="visible" r:id="rId3"/>
    <sheet name="Atten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/>
      </fill>
    </dxf>
    <dxf>
      <fill>
        <patternFill patternType="solid">
          <fgColor rgb="00CCCCCC"/>
          <bgColor rgb="00CCCCCC"/>
        </patternFill>
      </fill>
    </dxf>
    <dxf>
      <fill>
        <patternFill patternType="solid">
          <fgColor rgb="00FFF59D"/>
          <bgColor rgb="00FFF59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CCCCCC"/>
    <outlinePr summaryBelow="1" summaryRight="1"/>
    <pageSetUpPr/>
  </sheetPr>
  <dimension ref="A1:AF822"/>
  <sheetViews>
    <sheetView workbookViewId="0">
      <selection activeCell="A1" sqref="A1"/>
    </sheetView>
  </sheetViews>
  <sheetFormatPr baseColWidth="8" defaultRowHeight="15"/>
  <sheetData>
    <row r="1">
      <c r="A1" t="n">
        <v>0.006350335199385881</v>
      </c>
      <c r="B1" t="n">
        <v>-0.006672303192317486</v>
      </c>
      <c r="C1" t="n">
        <v>0.03234623000025749</v>
      </c>
      <c r="D1" t="n">
        <v>0.005298255942761898</v>
      </c>
      <c r="E1" t="n">
        <v>-0.02705538831651211</v>
      </c>
      <c r="F1" t="n">
        <v>0.01826330833137035</v>
      </c>
      <c r="G1" t="n">
        <v>0.06586194783449173</v>
      </c>
      <c r="H1" t="n">
        <v>0.04783481359481812</v>
      </c>
      <c r="I1" t="n">
        <v>-0.03554399684071541</v>
      </c>
      <c r="J1" t="n">
        <v>-0.06391343474388123</v>
      </c>
      <c r="K1" t="n">
        <v>-0.03148011490702629</v>
      </c>
      <c r="L1" t="n">
        <v>0.002087277127429843</v>
      </c>
      <c r="M1" t="n">
        <v>-0.1174317896366119</v>
      </c>
      <c r="N1" t="n">
        <v>-0.01105064805597067</v>
      </c>
      <c r="O1" t="n">
        <v>-0.06292800605297089</v>
      </c>
      <c r="P1" t="n">
        <v>-0.03698508813977242</v>
      </c>
      <c r="Q1" t="n">
        <v>-0.02748923003673553</v>
      </c>
      <c r="R1" t="n">
        <v>-0.01597557030618191</v>
      </c>
      <c r="S1" t="n">
        <v>0.02079048193991184</v>
      </c>
      <c r="T1" t="n">
        <v>0.05265487730503082</v>
      </c>
      <c r="U1" t="n">
        <v>-0.006491980981081724</v>
      </c>
      <c r="V1" t="n">
        <v>0.06901682913303375</v>
      </c>
      <c r="W1" t="n">
        <v>-0.03359740599989891</v>
      </c>
      <c r="X1" t="n">
        <v>0.01775394007563591</v>
      </c>
      <c r="Y1" t="n">
        <v>0.04563213512301445</v>
      </c>
      <c r="Z1" t="n">
        <v>0.004748337902128696</v>
      </c>
      <c r="AA1" t="n">
        <v>-0.03755238279700279</v>
      </c>
      <c r="AB1" t="n">
        <v>-0.04655416309833527</v>
      </c>
      <c r="AC1" t="n">
        <v>-0.02311864495277405</v>
      </c>
      <c r="AD1" t="n">
        <v>0.0111215328797698</v>
      </c>
      <c r="AE1" t="n">
        <v>-0.0509934201836586</v>
      </c>
      <c r="AF1" t="n">
        <v>-0.01056496240198612</v>
      </c>
    </row>
    <row r="2">
      <c r="A2" t="n">
        <v>-0.008042077533900738</v>
      </c>
      <c r="B2" t="n">
        <v>0.02731682732701302</v>
      </c>
      <c r="C2" t="n">
        <v>0.01084192283451557</v>
      </c>
      <c r="D2" t="n">
        <v>0.01794903166592121</v>
      </c>
      <c r="E2" t="n">
        <v>-0.03302333131432533</v>
      </c>
      <c r="F2" t="n">
        <v>-0.006546477321535349</v>
      </c>
      <c r="G2" t="n">
        <v>0.03959674015641212</v>
      </c>
      <c r="H2" t="n">
        <v>0.07542966306209564</v>
      </c>
      <c r="I2" t="n">
        <v>-0.06359241157770157</v>
      </c>
      <c r="J2" t="n">
        <v>0.0764646977186203</v>
      </c>
      <c r="K2" t="n">
        <v>0.06797697395086288</v>
      </c>
      <c r="L2" t="n">
        <v>0.03946218639612198</v>
      </c>
      <c r="M2" t="n">
        <v>0.01335702650249004</v>
      </c>
      <c r="N2" t="n">
        <v>-0.01585549674928188</v>
      </c>
      <c r="O2" t="n">
        <v>0.07364116609096527</v>
      </c>
      <c r="P2" t="n">
        <v>0.0990079939365387</v>
      </c>
      <c r="Q2" t="n">
        <v>0.09099630266427994</v>
      </c>
      <c r="R2" t="n">
        <v>0.06642276793718338</v>
      </c>
      <c r="S2" t="n">
        <v>0.01805043593049049</v>
      </c>
      <c r="T2" t="n">
        <v>-0.06102930754423141</v>
      </c>
      <c r="U2" t="n">
        <v>-0.0002249676908832043</v>
      </c>
      <c r="V2" t="n">
        <v>0.03315699100494385</v>
      </c>
      <c r="W2" t="n">
        <v>-0.06507208198308945</v>
      </c>
      <c r="X2" t="n">
        <v>0.01995667815208435</v>
      </c>
      <c r="Y2" t="n">
        <v>0.02171139605343342</v>
      </c>
      <c r="Z2" t="n">
        <v>0.03515546768903732</v>
      </c>
      <c r="AA2" t="n">
        <v>-0.05980698764324188</v>
      </c>
      <c r="AB2" t="n">
        <v>-0.03342102840542793</v>
      </c>
      <c r="AC2" t="n">
        <v>-0.02204330824315548</v>
      </c>
      <c r="AD2" t="n">
        <v>-0.05908391997218132</v>
      </c>
      <c r="AE2" t="n">
        <v>0.08785134553909302</v>
      </c>
      <c r="AF2" t="n">
        <v>-0.02504727430641651</v>
      </c>
    </row>
    <row r="3">
      <c r="A3" t="n">
        <v>0.01661547459661961</v>
      </c>
      <c r="B3" t="n">
        <v>-0.01305988617241383</v>
      </c>
      <c r="C3" t="n">
        <v>0.07997746020555496</v>
      </c>
      <c r="D3" t="n">
        <v>0.06668829917907715</v>
      </c>
      <c r="E3" t="n">
        <v>0.03198913857340813</v>
      </c>
      <c r="F3" t="n">
        <v>-0.1112940534949303</v>
      </c>
      <c r="G3" t="n">
        <v>0.002627860056236386</v>
      </c>
      <c r="H3" t="n">
        <v>0.0345313660800457</v>
      </c>
      <c r="I3" t="n">
        <v>0.05070771649479866</v>
      </c>
      <c r="J3" t="n">
        <v>-0.03120901808142662</v>
      </c>
      <c r="K3" t="n">
        <v>0.09202547371387482</v>
      </c>
      <c r="L3" t="n">
        <v>-0.06669183820486069</v>
      </c>
      <c r="M3" t="n">
        <v>-0.03341221064329147</v>
      </c>
      <c r="N3" t="n">
        <v>0.0472271554172039</v>
      </c>
      <c r="O3" t="n">
        <v>0.002477632137015462</v>
      </c>
      <c r="P3" t="n">
        <v>0.1011360958218575</v>
      </c>
      <c r="Q3" t="n">
        <v>0.009521656669676304</v>
      </c>
      <c r="R3" t="n">
        <v>-0.03198113292455673</v>
      </c>
      <c r="S3" t="n">
        <v>-0.01906983740627766</v>
      </c>
      <c r="T3" t="n">
        <v>-0.05511119961738586</v>
      </c>
      <c r="U3" t="n">
        <v>-0.06453259289264679</v>
      </c>
      <c r="V3" t="n">
        <v>0.03184058889746666</v>
      </c>
      <c r="W3" t="n">
        <v>0.0293533056974411</v>
      </c>
      <c r="X3" t="n">
        <v>0.06538509577512741</v>
      </c>
      <c r="Y3" t="n">
        <v>-0.03811334818601608</v>
      </c>
      <c r="Z3" t="n">
        <v>0.08531280606985092</v>
      </c>
      <c r="AA3" t="n">
        <v>-0.01451527141034603</v>
      </c>
      <c r="AB3" t="n">
        <v>0.07951962947845459</v>
      </c>
      <c r="AC3" t="n">
        <v>-0.02185898646712303</v>
      </c>
      <c r="AD3" t="n">
        <v>-0.03714751452207565</v>
      </c>
      <c r="AE3" t="n">
        <v>0.01261606626212597</v>
      </c>
      <c r="AF3" t="n">
        <v>0.05209624767303467</v>
      </c>
    </row>
    <row r="4">
      <c r="A4" t="n">
        <v>0.008132211863994598</v>
      </c>
      <c r="B4" t="n">
        <v>-0.02957367151975632</v>
      </c>
      <c r="C4" t="n">
        <v>-0.06774182617664337</v>
      </c>
      <c r="D4" t="n">
        <v>-0.0707874596118927</v>
      </c>
      <c r="E4" t="n">
        <v>0.02538931742310524</v>
      </c>
      <c r="F4" t="n">
        <v>0.04998805746436119</v>
      </c>
      <c r="G4" t="n">
        <v>-0.00829812977463007</v>
      </c>
      <c r="H4" t="n">
        <v>-0.05426362156867981</v>
      </c>
      <c r="I4" t="n">
        <v>0.04409528896212578</v>
      </c>
      <c r="J4" t="n">
        <v>-0.0646696612238884</v>
      </c>
      <c r="K4" t="n">
        <v>-0.03601537644863129</v>
      </c>
      <c r="L4" t="n">
        <v>0.03136613965034485</v>
      </c>
      <c r="M4" t="n">
        <v>-0.1136492937803268</v>
      </c>
      <c r="N4" t="n">
        <v>0.01951461099088192</v>
      </c>
      <c r="O4" t="n">
        <v>-0.02937729842960835</v>
      </c>
      <c r="P4" t="n">
        <v>0.005519458092749119</v>
      </c>
      <c r="Q4" t="n">
        <v>-0.003823504550382495</v>
      </c>
      <c r="R4" t="n">
        <v>0.01020831894129515</v>
      </c>
      <c r="S4" t="n">
        <v>0.03506097570061684</v>
      </c>
      <c r="T4" t="n">
        <v>-0.03830345720052719</v>
      </c>
      <c r="U4" t="n">
        <v>0.07177042961120605</v>
      </c>
      <c r="V4" t="n">
        <v>0.03667327389121056</v>
      </c>
      <c r="W4" t="n">
        <v>0.04261493310332298</v>
      </c>
      <c r="X4" t="n">
        <v>0.05883451551198959</v>
      </c>
      <c r="Y4" t="n">
        <v>0.03977921232581139</v>
      </c>
      <c r="Z4" t="n">
        <v>0.04263241216540337</v>
      </c>
      <c r="AA4" t="n">
        <v>0.003818053985014558</v>
      </c>
      <c r="AB4" t="n">
        <v>-0.07206296175718307</v>
      </c>
      <c r="AC4" t="n">
        <v>-0.006820807699114084</v>
      </c>
      <c r="AD4" t="n">
        <v>-0.03886635974049568</v>
      </c>
      <c r="AE4" t="n">
        <v>-0.07185930758714676</v>
      </c>
      <c r="AF4" t="n">
        <v>0.0130538372322917</v>
      </c>
    </row>
    <row r="5">
      <c r="A5" t="n">
        <v>-0.0287160836160183</v>
      </c>
      <c r="B5" t="n">
        <v>-0.05201297998428345</v>
      </c>
      <c r="C5" t="n">
        <v>-0.05267950892448425</v>
      </c>
      <c r="D5" t="n">
        <v>0.01355710998177528</v>
      </c>
      <c r="E5" t="n">
        <v>0.01811566948890686</v>
      </c>
      <c r="F5" t="n">
        <v>0.06679418683052063</v>
      </c>
      <c r="G5" t="n">
        <v>-0.000702796911355108</v>
      </c>
      <c r="H5" t="n">
        <v>0.05262085422873497</v>
      </c>
      <c r="I5" t="n">
        <v>0.07082507014274597</v>
      </c>
      <c r="J5" t="n">
        <v>0.0580921359360218</v>
      </c>
      <c r="K5" t="n">
        <v>-0.1194658875465393</v>
      </c>
      <c r="L5" t="n">
        <v>0.06205789744853973</v>
      </c>
      <c r="M5" t="n">
        <v>0.01715340092778206</v>
      </c>
      <c r="N5" t="n">
        <v>0.02140368521213531</v>
      </c>
      <c r="O5" t="n">
        <v>0.01874981634318829</v>
      </c>
      <c r="P5" t="n">
        <v>0.019332155585289</v>
      </c>
      <c r="Q5" t="n">
        <v>0.01613285392522812</v>
      </c>
      <c r="R5" t="n">
        <v>-0.01812786050140858</v>
      </c>
      <c r="S5" t="n">
        <v>-0.09604708850383759</v>
      </c>
      <c r="T5" t="n">
        <v>-0.005501024425029755</v>
      </c>
      <c r="U5" t="n">
        <v>-0.04059458896517754</v>
      </c>
      <c r="V5" t="n">
        <v>0.05455649271607399</v>
      </c>
      <c r="W5" t="n">
        <v>-0.0145849110558629</v>
      </c>
      <c r="X5" t="n">
        <v>0.004216141998767853</v>
      </c>
      <c r="Y5" t="n">
        <v>-0.0429115816950798</v>
      </c>
      <c r="Z5" t="n">
        <v>-0.02579033002257347</v>
      </c>
      <c r="AA5" t="n">
        <v>-0.0005825075786560774</v>
      </c>
      <c r="AB5" t="n">
        <v>-0.07502277940511703</v>
      </c>
      <c r="AC5" t="n">
        <v>0.01518689189106226</v>
      </c>
      <c r="AD5" t="n">
        <v>-0.005357457790523767</v>
      </c>
      <c r="AE5" t="n">
        <v>-0.05988789349794388</v>
      </c>
      <c r="AF5" t="n">
        <v>-0.1211290508508682</v>
      </c>
    </row>
    <row r="6">
      <c r="A6" t="n">
        <v>0.02591304667294025</v>
      </c>
      <c r="B6" t="n">
        <v>-0.01503026392310858</v>
      </c>
      <c r="C6" t="n">
        <v>-0.02676946669816971</v>
      </c>
      <c r="D6" t="n">
        <v>-0.01192761026322842</v>
      </c>
      <c r="E6" t="n">
        <v>0.09174589067697525</v>
      </c>
      <c r="F6" t="n">
        <v>-0.002515328815206885</v>
      </c>
      <c r="G6" t="n">
        <v>0.004374933429062366</v>
      </c>
      <c r="H6" t="n">
        <v>-0.07510852068662643</v>
      </c>
      <c r="I6" t="n">
        <v>0.08320318907499313</v>
      </c>
      <c r="J6" t="n">
        <v>0.04634014144539833</v>
      </c>
      <c r="K6" t="n">
        <v>0.05388834699988365</v>
      </c>
      <c r="L6" t="n">
        <v>0.002407836494967341</v>
      </c>
      <c r="M6" t="n">
        <v>0.04629805684089661</v>
      </c>
      <c r="N6" t="n">
        <v>0.01873564533889294</v>
      </c>
      <c r="O6" t="n">
        <v>0.03097072616219521</v>
      </c>
      <c r="P6" t="n">
        <v>-0.007686905097216368</v>
      </c>
      <c r="Q6" t="n">
        <v>-0.07444258034229279</v>
      </c>
      <c r="R6" t="n">
        <v>0.05196499079465866</v>
      </c>
      <c r="S6" t="n">
        <v>-0.09773021936416626</v>
      </c>
      <c r="T6" t="n">
        <v>-0.01211863197386265</v>
      </c>
      <c r="U6" t="n">
        <v>-0.01032994594424963</v>
      </c>
      <c r="V6" t="n">
        <v>-0.05267238989472389</v>
      </c>
      <c r="W6" t="n">
        <v>0.03096739389002323</v>
      </c>
      <c r="X6" t="n">
        <v>-0.01011817809194326</v>
      </c>
      <c r="Y6" t="n">
        <v>-0.02206518314778805</v>
      </c>
      <c r="Z6" t="n">
        <v>0.02625597268342972</v>
      </c>
      <c r="AA6" t="n">
        <v>-0.02407087571918964</v>
      </c>
      <c r="AB6" t="n">
        <v>0.07015408575534821</v>
      </c>
      <c r="AC6" t="n">
        <v>0.01775116287171841</v>
      </c>
      <c r="AD6" t="n">
        <v>-0.02395743317902088</v>
      </c>
      <c r="AE6" t="n">
        <v>-0.09820020943880081</v>
      </c>
      <c r="AF6" t="n">
        <v>-0.06605151295661926</v>
      </c>
    </row>
    <row r="7">
      <c r="A7" t="n">
        <v>0.05489324405789375</v>
      </c>
      <c r="B7" t="n">
        <v>-0.002555891172960401</v>
      </c>
      <c r="C7" t="n">
        <v>-0.01429997570812702</v>
      </c>
      <c r="D7" t="n">
        <v>0.08299674093723297</v>
      </c>
      <c r="E7" t="n">
        <v>-0.06478357315063477</v>
      </c>
      <c r="F7" t="n">
        <v>-0.02958018518984318</v>
      </c>
      <c r="G7" t="n">
        <v>-0.02386928163468838</v>
      </c>
      <c r="H7" t="n">
        <v>0.02961450442671776</v>
      </c>
      <c r="I7" t="n">
        <v>-0.03351358696818352</v>
      </c>
      <c r="J7" t="n">
        <v>-0.03098228015005589</v>
      </c>
      <c r="K7" t="n">
        <v>-0.08107228577136993</v>
      </c>
      <c r="L7" t="n">
        <v>0.03683770820498466</v>
      </c>
      <c r="M7" t="n">
        <v>0.04071618616580963</v>
      </c>
      <c r="N7" t="n">
        <v>-0.02406065911054611</v>
      </c>
      <c r="O7" t="n">
        <v>0.008249913342297077</v>
      </c>
      <c r="P7" t="n">
        <v>-0.0652884915471077</v>
      </c>
      <c r="Q7" t="n">
        <v>-0.02383016236126423</v>
      </c>
      <c r="R7" t="n">
        <v>0.0695970356464386</v>
      </c>
      <c r="S7" t="n">
        <v>0.006855437532067299</v>
      </c>
      <c r="T7" t="n">
        <v>0.1166909784078598</v>
      </c>
      <c r="U7" t="n">
        <v>-0.03975923731923103</v>
      </c>
      <c r="V7" t="n">
        <v>0.02930878847837448</v>
      </c>
      <c r="W7" t="n">
        <v>-0.009874535724520683</v>
      </c>
      <c r="X7" t="n">
        <v>0.02857811748981476</v>
      </c>
      <c r="Y7" t="n">
        <v>-0.0003642286756075919</v>
      </c>
      <c r="Z7" t="n">
        <v>-0.02834478579461575</v>
      </c>
      <c r="AA7" t="n">
        <v>-0.04382126405835152</v>
      </c>
      <c r="AB7" t="n">
        <v>0.1548582464456558</v>
      </c>
      <c r="AC7" t="n">
        <v>-0.003906515426933765</v>
      </c>
      <c r="AD7" t="n">
        <v>-0.1018567457795143</v>
      </c>
      <c r="AE7" t="n">
        <v>-0.03275927901268005</v>
      </c>
      <c r="AF7" t="n">
        <v>0.03424617648124695</v>
      </c>
    </row>
    <row r="8">
      <c r="A8" t="n">
        <v>-0.02525424025952816</v>
      </c>
      <c r="B8" t="n">
        <v>0.06871291249990463</v>
      </c>
      <c r="C8" t="n">
        <v>0.05062875896692276</v>
      </c>
      <c r="D8" t="n">
        <v>-0.007694263011217117</v>
      </c>
      <c r="E8" t="n">
        <v>-0.02385050617158413</v>
      </c>
      <c r="F8" t="n">
        <v>-0.05075011402368546</v>
      </c>
      <c r="G8" t="n">
        <v>-0.0353536494076252</v>
      </c>
      <c r="H8" t="n">
        <v>-0.07440496236085892</v>
      </c>
      <c r="I8" t="n">
        <v>0.06083120033144951</v>
      </c>
      <c r="J8" t="n">
        <v>0.08034252375364304</v>
      </c>
      <c r="K8" t="n">
        <v>-0.06344455480575562</v>
      </c>
      <c r="L8" t="n">
        <v>-0.05968400463461876</v>
      </c>
      <c r="M8" t="n">
        <v>-0.08932333439588547</v>
      </c>
      <c r="N8" t="n">
        <v>-0.04868198931217194</v>
      </c>
      <c r="O8" t="n">
        <v>-0.1568937003612518</v>
      </c>
      <c r="P8" t="n">
        <v>-0.05769379809498787</v>
      </c>
      <c r="Q8" t="n">
        <v>0.06550411880016327</v>
      </c>
      <c r="R8" t="n">
        <v>-0.01745910011231899</v>
      </c>
      <c r="S8" t="n">
        <v>0.04316302016377449</v>
      </c>
      <c r="T8" t="n">
        <v>-0.02469666674733162</v>
      </c>
      <c r="U8" t="n">
        <v>0.08892712742090225</v>
      </c>
      <c r="V8" t="n">
        <v>0.01006202772259712</v>
      </c>
      <c r="W8" t="n">
        <v>-0.01929402910172939</v>
      </c>
      <c r="X8" t="n">
        <v>0.1289168745279312</v>
      </c>
      <c r="Y8" t="n">
        <v>-0.0163883026689291</v>
      </c>
      <c r="Z8" t="n">
        <v>-0.06168109551072121</v>
      </c>
      <c r="AA8" t="n">
        <v>0.01019799523055553</v>
      </c>
      <c r="AB8" t="n">
        <v>-0.001961465692147613</v>
      </c>
      <c r="AC8" t="n">
        <v>0.05385752394795418</v>
      </c>
      <c r="AD8" t="n">
        <v>-0.04654954373836517</v>
      </c>
      <c r="AE8" t="n">
        <v>0.04064434394240379</v>
      </c>
      <c r="AF8" t="n">
        <v>0.04307030141353607</v>
      </c>
    </row>
    <row r="9">
      <c r="A9" t="n">
        <v>-0.03372330218553543</v>
      </c>
      <c r="B9" t="n">
        <v>0.008245067670941353</v>
      </c>
      <c r="C9" t="n">
        <v>-0.04195931181311607</v>
      </c>
      <c r="D9" t="n">
        <v>0.1184811964631081</v>
      </c>
      <c r="E9" t="n">
        <v>-0.03556441888213158</v>
      </c>
      <c r="F9" t="n">
        <v>-0.02288371510803699</v>
      </c>
      <c r="G9" t="n">
        <v>-0.05383294820785522</v>
      </c>
      <c r="H9" t="n">
        <v>-0.01748176477849483</v>
      </c>
      <c r="I9" t="n">
        <v>-0.0002967841573990881</v>
      </c>
      <c r="J9" t="n">
        <v>0.03877920657396317</v>
      </c>
      <c r="K9" t="n">
        <v>-0.03083423152565956</v>
      </c>
      <c r="L9" t="n">
        <v>-0.009383002296090126</v>
      </c>
      <c r="M9" t="n">
        <v>-0.07154351472854614</v>
      </c>
      <c r="N9" t="n">
        <v>-0.04179012402892113</v>
      </c>
      <c r="O9" t="n">
        <v>0.1391893029212952</v>
      </c>
      <c r="P9" t="n">
        <v>0.05259072408080101</v>
      </c>
      <c r="Q9" t="n">
        <v>-0.03946787491440773</v>
      </c>
      <c r="R9" t="n">
        <v>-0.06754875928163528</v>
      </c>
      <c r="S9" t="n">
        <v>-0.04927437379956245</v>
      </c>
      <c r="T9" t="n">
        <v>-0.001095553860068321</v>
      </c>
      <c r="U9" t="n">
        <v>0.001754018245264888</v>
      </c>
      <c r="V9" t="n">
        <v>-0.03759588673710823</v>
      </c>
      <c r="W9" t="n">
        <v>-0.06498182564973831</v>
      </c>
      <c r="X9" t="n">
        <v>0.07184096425771713</v>
      </c>
      <c r="Y9" t="n">
        <v>0.02281356044113636</v>
      </c>
      <c r="Z9" t="n">
        <v>-0.01891854219138622</v>
      </c>
      <c r="AA9" t="n">
        <v>-0.01114507392048836</v>
      </c>
      <c r="AB9" t="n">
        <v>-0.02674532681703568</v>
      </c>
      <c r="AC9" t="n">
        <v>-0.1482926905155182</v>
      </c>
      <c r="AD9" t="n">
        <v>0.005841804668307304</v>
      </c>
      <c r="AE9" t="n">
        <v>-0.05407065898180008</v>
      </c>
      <c r="AF9" t="n">
        <v>-0.0506432056427002</v>
      </c>
    </row>
    <row r="10">
      <c r="A10" t="n">
        <v>-0.03233813494443893</v>
      </c>
      <c r="B10" t="n">
        <v>0.0369868203997612</v>
      </c>
      <c r="C10" t="n">
        <v>-0.05912073329091072</v>
      </c>
      <c r="D10" t="n">
        <v>-0.07244215160608292</v>
      </c>
      <c r="E10" t="n">
        <v>0.03231741115450859</v>
      </c>
      <c r="F10" t="n">
        <v>0.03810138255357742</v>
      </c>
      <c r="G10" t="n">
        <v>-0.04843346774578094</v>
      </c>
      <c r="H10" t="n">
        <v>0.02840537205338478</v>
      </c>
      <c r="I10" t="n">
        <v>-0.01472966186702251</v>
      </c>
      <c r="J10" t="n">
        <v>0.01521755289286375</v>
      </c>
      <c r="K10" t="n">
        <v>-0.06368811428546906</v>
      </c>
      <c r="L10" t="n">
        <v>0.0420675240457058</v>
      </c>
      <c r="M10" t="n">
        <v>0.06077375635504723</v>
      </c>
      <c r="N10" t="n">
        <v>0.03217705711722374</v>
      </c>
      <c r="O10" t="n">
        <v>0.02820042707026005</v>
      </c>
      <c r="P10" t="n">
        <v>-0.1905286610126495</v>
      </c>
      <c r="Q10" t="n">
        <v>0.01316379010677338</v>
      </c>
      <c r="R10" t="n">
        <v>-0.001285182544961572</v>
      </c>
      <c r="S10" t="n">
        <v>-0.007426919415593147</v>
      </c>
      <c r="T10" t="n">
        <v>-0.03184899687767029</v>
      </c>
      <c r="U10" t="n">
        <v>0.002796353539451957</v>
      </c>
      <c r="V10" t="n">
        <v>0.02081507258117199</v>
      </c>
      <c r="W10" t="n">
        <v>-0.01332331448793411</v>
      </c>
      <c r="X10" t="n">
        <v>-0.02340140379965305</v>
      </c>
      <c r="Y10" t="n">
        <v>0.06211194768548012</v>
      </c>
      <c r="Z10" t="n">
        <v>-0.05582946911454201</v>
      </c>
      <c r="AA10" t="n">
        <v>0.05203069373965263</v>
      </c>
      <c r="AB10" t="n">
        <v>0.008930377662181854</v>
      </c>
      <c r="AC10" t="n">
        <v>-0.04062356799840927</v>
      </c>
      <c r="AD10" t="n">
        <v>-0.01464629732072353</v>
      </c>
      <c r="AE10" t="n">
        <v>-0.04646669328212738</v>
      </c>
      <c r="AF10" t="n">
        <v>0.03409590572118759</v>
      </c>
    </row>
    <row r="11">
      <c r="A11" t="n">
        <v>0.01757169328629971</v>
      </c>
      <c r="B11" t="n">
        <v>-0.02812245301902294</v>
      </c>
      <c r="C11" t="n">
        <v>-0.05567043274641037</v>
      </c>
      <c r="D11" t="n">
        <v>0.01523896399885416</v>
      </c>
      <c r="E11" t="n">
        <v>0.04835527390241623</v>
      </c>
      <c r="F11" t="n">
        <v>-0.005749603733420372</v>
      </c>
      <c r="G11" t="n">
        <v>0.02112999185919762</v>
      </c>
      <c r="H11" t="n">
        <v>-0.01899223960936069</v>
      </c>
      <c r="I11" t="n">
        <v>0.003412760328501463</v>
      </c>
      <c r="J11" t="n">
        <v>-0.01471200864762068</v>
      </c>
      <c r="K11" t="n">
        <v>0.01485137082636356</v>
      </c>
      <c r="L11" t="n">
        <v>-0.07625503093004227</v>
      </c>
      <c r="M11" t="n">
        <v>0.03253653645515442</v>
      </c>
      <c r="N11" t="n">
        <v>-0.01161334384232759</v>
      </c>
      <c r="O11" t="n">
        <v>0.01811244338750839</v>
      </c>
      <c r="P11" t="n">
        <v>-0.01718825660645962</v>
      </c>
      <c r="Q11" t="n">
        <v>0.01618068292737007</v>
      </c>
      <c r="R11" t="n">
        <v>-0.05417260155081749</v>
      </c>
      <c r="S11" t="n">
        <v>0.06006136909127235</v>
      </c>
      <c r="T11" t="n">
        <v>-0.08604199439287186</v>
      </c>
      <c r="U11" t="n">
        <v>-0.05248948559165001</v>
      </c>
      <c r="V11" t="n">
        <v>0.0119029339402914</v>
      </c>
      <c r="W11" t="n">
        <v>0.07388469576835632</v>
      </c>
      <c r="X11" t="n">
        <v>0.01404749974608421</v>
      </c>
      <c r="Y11" t="n">
        <v>-0.01252126786857843</v>
      </c>
      <c r="Z11" t="n">
        <v>-0.07197792083024979</v>
      </c>
      <c r="AA11" t="n">
        <v>-0.009660930372774601</v>
      </c>
      <c r="AB11" t="n">
        <v>-0.001003940706141293</v>
      </c>
      <c r="AC11" t="n">
        <v>0.08538661152124405</v>
      </c>
      <c r="AD11" t="n">
        <v>0.03142206743359566</v>
      </c>
      <c r="AE11" t="n">
        <v>-0.07723085582256317</v>
      </c>
      <c r="AF11" t="n">
        <v>0.1023678034543991</v>
      </c>
    </row>
    <row r="12">
      <c r="A12" t="n">
        <v>-0.01995101198554039</v>
      </c>
      <c r="B12" t="n">
        <v>-0.04441942274570465</v>
      </c>
      <c r="C12" t="n">
        <v>0.07448979467153549</v>
      </c>
      <c r="D12" t="n">
        <v>-0.002513045445084572</v>
      </c>
      <c r="E12" t="n">
        <v>-0.01855663396418095</v>
      </c>
      <c r="F12" t="n">
        <v>0.01105036120861769</v>
      </c>
      <c r="G12" t="n">
        <v>0.04267332702875137</v>
      </c>
      <c r="H12" t="n">
        <v>0.05017105489969254</v>
      </c>
      <c r="I12" t="n">
        <v>-0.06945820897817612</v>
      </c>
      <c r="J12" t="n">
        <v>0.1009385585784912</v>
      </c>
      <c r="K12" t="n">
        <v>0.04782373085618019</v>
      </c>
      <c r="L12" t="n">
        <v>-0.01915254630148411</v>
      </c>
      <c r="M12" t="n">
        <v>-0.04134856536984444</v>
      </c>
      <c r="N12" t="n">
        <v>-0.04894251748919487</v>
      </c>
      <c r="O12" t="n">
        <v>0.006231551989912987</v>
      </c>
      <c r="P12" t="n">
        <v>-0.03272976726293564</v>
      </c>
      <c r="Q12" t="n">
        <v>-0.03863196820020676</v>
      </c>
      <c r="R12" t="n">
        <v>0.04097453504800797</v>
      </c>
      <c r="S12" t="n">
        <v>0.01841343194246292</v>
      </c>
      <c r="T12" t="n">
        <v>-0.01992885768413544</v>
      </c>
      <c r="U12" t="n">
        <v>0.03708510473370552</v>
      </c>
      <c r="V12" t="n">
        <v>0.06906305253505707</v>
      </c>
      <c r="W12" t="n">
        <v>-0.0552804134786129</v>
      </c>
      <c r="X12" t="n">
        <v>-0.03047084249556065</v>
      </c>
      <c r="Y12" t="n">
        <v>0.047609593719244</v>
      </c>
      <c r="Z12" t="n">
        <v>0.03631198033690453</v>
      </c>
      <c r="AA12" t="n">
        <v>0.01145002152770758</v>
      </c>
      <c r="AB12" t="n">
        <v>0.05871113762259483</v>
      </c>
      <c r="AC12" t="n">
        <v>-0.05496299266815186</v>
      </c>
      <c r="AD12" t="n">
        <v>-0.07470773905515671</v>
      </c>
      <c r="AE12" t="n">
        <v>-0.04376523196697235</v>
      </c>
      <c r="AF12" t="n">
        <v>0.006189411506056786</v>
      </c>
    </row>
    <row r="13">
      <c r="A13" t="n">
        <v>-0.04020845517516136</v>
      </c>
      <c r="B13" t="n">
        <v>-0.02460823394358158</v>
      </c>
      <c r="C13" t="n">
        <v>-0.04924494400620461</v>
      </c>
      <c r="D13" t="n">
        <v>-0.03133640438318253</v>
      </c>
      <c r="E13" t="n">
        <v>-0.05074941739439964</v>
      </c>
      <c r="F13" t="n">
        <v>0.01855984702706337</v>
      </c>
      <c r="G13" t="n">
        <v>0.0401480607688427</v>
      </c>
      <c r="H13" t="n">
        <v>-0.02426618523895741</v>
      </c>
      <c r="I13" t="n">
        <v>-0.01046850346028805</v>
      </c>
      <c r="J13" t="n">
        <v>-0.02934657596051693</v>
      </c>
      <c r="K13" t="n">
        <v>0.02683223783969879</v>
      </c>
      <c r="L13" t="n">
        <v>0.004498009104281664</v>
      </c>
      <c r="M13" t="n">
        <v>0.08051708340644836</v>
      </c>
      <c r="N13" t="n">
        <v>-0.05532969161868095</v>
      </c>
      <c r="O13" t="n">
        <v>0.01830914057791233</v>
      </c>
      <c r="P13" t="n">
        <v>0.02242495119571686</v>
      </c>
      <c r="Q13" t="n">
        <v>-0.01820497773587704</v>
      </c>
      <c r="R13" t="n">
        <v>0.02947292476892471</v>
      </c>
      <c r="S13" t="n">
        <v>-0.07265636324882507</v>
      </c>
      <c r="T13" t="n">
        <v>0.1070157140493393</v>
      </c>
      <c r="U13" t="n">
        <v>-0.06778348237276077</v>
      </c>
      <c r="V13" t="n">
        <v>0.04645728319883347</v>
      </c>
      <c r="W13" t="n">
        <v>-0.05662524700164795</v>
      </c>
      <c r="X13" t="n">
        <v>0.05812837183475494</v>
      </c>
      <c r="Y13" t="n">
        <v>-0.01943402364850044</v>
      </c>
      <c r="Z13" t="n">
        <v>0.008001565001904964</v>
      </c>
      <c r="AA13" t="n">
        <v>0.002694266615435481</v>
      </c>
      <c r="AB13" t="n">
        <v>0.05559546872973442</v>
      </c>
      <c r="AC13" t="n">
        <v>-0.01624059863388538</v>
      </c>
      <c r="AD13" t="n">
        <v>-0.1498654037714005</v>
      </c>
      <c r="AE13" t="n">
        <v>-0.03838876634836197</v>
      </c>
      <c r="AF13" t="n">
        <v>0.009278873912990093</v>
      </c>
    </row>
    <row r="14">
      <c r="A14" t="n">
        <v>-0.02224700339138508</v>
      </c>
      <c r="B14" t="n">
        <v>0.0388818234205246</v>
      </c>
      <c r="C14" t="n">
        <v>0.05128175765275955</v>
      </c>
      <c r="D14" t="n">
        <v>-0.007463603280484676</v>
      </c>
      <c r="E14" t="n">
        <v>-0.07523845136165619</v>
      </c>
      <c r="F14" t="n">
        <v>0.06991089880466461</v>
      </c>
      <c r="G14" t="n">
        <v>0.05470246076583862</v>
      </c>
      <c r="H14" t="n">
        <v>-0.01511143427342176</v>
      </c>
      <c r="I14" t="n">
        <v>0.1064846441149712</v>
      </c>
      <c r="J14" t="n">
        <v>-0.0176208708435297</v>
      </c>
      <c r="K14" t="n">
        <v>-0.05743321776390076</v>
      </c>
      <c r="L14" t="n">
        <v>-0.007872797548770905</v>
      </c>
      <c r="M14" t="n">
        <v>0.05443882197141647</v>
      </c>
      <c r="N14" t="n">
        <v>-0.04734854772686958</v>
      </c>
      <c r="O14" t="n">
        <v>0.09855175018310547</v>
      </c>
      <c r="P14" t="n">
        <v>-0.04528141021728516</v>
      </c>
      <c r="Q14" t="n">
        <v>0.04820560291409492</v>
      </c>
      <c r="R14" t="n">
        <v>0.02749950252473354</v>
      </c>
      <c r="S14" t="n">
        <v>-0.007781056687235832</v>
      </c>
      <c r="T14" t="n">
        <v>0.05457515642046928</v>
      </c>
      <c r="U14" t="n">
        <v>-0.07575127482414246</v>
      </c>
      <c r="V14" t="n">
        <v>0.06856773048639297</v>
      </c>
      <c r="W14" t="n">
        <v>-0.00321652926504612</v>
      </c>
      <c r="X14" t="n">
        <v>-0.02739711664617062</v>
      </c>
      <c r="Y14" t="n">
        <v>0.03783900290727615</v>
      </c>
      <c r="Z14" t="n">
        <v>0.05353298410773277</v>
      </c>
      <c r="AA14" t="n">
        <v>0.03888054192066193</v>
      </c>
      <c r="AB14" t="n">
        <v>0.1009901911020279</v>
      </c>
      <c r="AC14" t="n">
        <v>0.05458490923047066</v>
      </c>
      <c r="AD14" t="n">
        <v>0.06482687592506409</v>
      </c>
      <c r="AE14" t="n">
        <v>-0.02726724557578564</v>
      </c>
      <c r="AF14" t="n">
        <v>0.005380263086408377</v>
      </c>
    </row>
    <row r="15">
      <c r="A15" t="n">
        <v>0.02843491360545158</v>
      </c>
      <c r="B15" t="n">
        <v>-0.0008961182902567089</v>
      </c>
      <c r="C15" t="n">
        <v>0.01523488014936447</v>
      </c>
      <c r="D15" t="n">
        <v>0.02152154035866261</v>
      </c>
      <c r="E15" t="n">
        <v>0.04264075681567192</v>
      </c>
      <c r="F15" t="n">
        <v>-0.005132024176418781</v>
      </c>
      <c r="G15" t="n">
        <v>-0.01766752824187279</v>
      </c>
      <c r="H15" t="n">
        <v>-0.04183625802397728</v>
      </c>
      <c r="I15" t="n">
        <v>-0.04503928497433662</v>
      </c>
      <c r="J15" t="n">
        <v>0.05921772867441177</v>
      </c>
      <c r="K15" t="n">
        <v>-0.004268979653716087</v>
      </c>
      <c r="L15" t="n">
        <v>0.03974669426679611</v>
      </c>
      <c r="M15" t="n">
        <v>-0.06552676856517792</v>
      </c>
      <c r="N15" t="n">
        <v>-0.09789226949214935</v>
      </c>
      <c r="O15" t="n">
        <v>-0.05298710986971855</v>
      </c>
      <c r="P15" t="n">
        <v>0.0579134076833725</v>
      </c>
      <c r="Q15" t="n">
        <v>0.05394605547189713</v>
      </c>
      <c r="R15" t="n">
        <v>0.01677048206329346</v>
      </c>
      <c r="S15" t="n">
        <v>-0.0405157096683979</v>
      </c>
      <c r="T15" t="n">
        <v>-0.006606530863791704</v>
      </c>
      <c r="U15" t="n">
        <v>-0.01503917574882507</v>
      </c>
      <c r="V15" t="n">
        <v>-0.01742378436028957</v>
      </c>
      <c r="W15" t="n">
        <v>-0.1265756338834763</v>
      </c>
      <c r="X15" t="n">
        <v>-0.0433318242430687</v>
      </c>
      <c r="Y15" t="n">
        <v>-0.009601947851479053</v>
      </c>
      <c r="Z15" t="n">
        <v>0.07659117132425308</v>
      </c>
      <c r="AA15" t="n">
        <v>0.008118750527501106</v>
      </c>
      <c r="AB15" t="n">
        <v>0.07075554132461548</v>
      </c>
      <c r="AC15" t="n">
        <v>-0.01988520100712776</v>
      </c>
      <c r="AD15" t="n">
        <v>-0.01276270020753145</v>
      </c>
      <c r="AE15" t="n">
        <v>-0.1969505399465561</v>
      </c>
      <c r="AF15" t="n">
        <v>0.02340171672403812</v>
      </c>
    </row>
    <row r="16">
      <c r="A16" t="n">
        <v>0.02763250283896923</v>
      </c>
      <c r="B16" t="n">
        <v>0.08908328413963318</v>
      </c>
      <c r="C16" t="n">
        <v>-0.02458515390753746</v>
      </c>
      <c r="D16" t="n">
        <v>0.004755503032356501</v>
      </c>
      <c r="E16" t="n">
        <v>-0.03563454374670982</v>
      </c>
      <c r="F16" t="n">
        <v>-0.05940995365381241</v>
      </c>
      <c r="G16" t="n">
        <v>-0.03601739183068275</v>
      </c>
      <c r="H16" t="n">
        <v>-0.0174250565469265</v>
      </c>
      <c r="I16" t="n">
        <v>0.06845995783805847</v>
      </c>
      <c r="J16" t="n">
        <v>0.00011170280049555</v>
      </c>
      <c r="K16" t="n">
        <v>-0.03992854431271553</v>
      </c>
      <c r="L16" t="n">
        <v>0.007165912538766861</v>
      </c>
      <c r="M16" t="n">
        <v>0.01098901312798262</v>
      </c>
      <c r="N16" t="n">
        <v>-0.03415487706661224</v>
      </c>
      <c r="O16" t="n">
        <v>0.05774201825261116</v>
      </c>
      <c r="P16" t="n">
        <v>-0.09537602216005325</v>
      </c>
      <c r="Q16" t="n">
        <v>-0.01078563276678324</v>
      </c>
      <c r="R16" t="n">
        <v>0.03359090909361839</v>
      </c>
      <c r="S16" t="n">
        <v>-0.0676010474562645</v>
      </c>
      <c r="T16" t="n">
        <v>0.01824606955051422</v>
      </c>
      <c r="U16" t="n">
        <v>0.06530096381902695</v>
      </c>
      <c r="V16" t="n">
        <v>0.022913858294487</v>
      </c>
      <c r="W16" t="n">
        <v>-0.08536596596240997</v>
      </c>
      <c r="X16" t="n">
        <v>-0.03677940368652344</v>
      </c>
      <c r="Y16" t="n">
        <v>0.06224071979522705</v>
      </c>
      <c r="Z16" t="n">
        <v>0.01506820507347584</v>
      </c>
      <c r="AA16" t="n">
        <v>-0.0004979515797458589</v>
      </c>
      <c r="AB16" t="n">
        <v>0.02228399552404881</v>
      </c>
      <c r="AC16" t="n">
        <v>0.03641847148537636</v>
      </c>
      <c r="AD16" t="n">
        <v>-0.03578289970755577</v>
      </c>
      <c r="AE16" t="n">
        <v>-0.01466741878539324</v>
      </c>
      <c r="AF16" t="n">
        <v>0.007218229118734598</v>
      </c>
    </row>
    <row r="17">
      <c r="A17" t="n">
        <v>-0.02747401408851147</v>
      </c>
      <c r="B17" t="n">
        <v>-0.006740321405231953</v>
      </c>
      <c r="C17" t="n">
        <v>0.06555242091417313</v>
      </c>
      <c r="D17" t="n">
        <v>-0.04888228327035904</v>
      </c>
      <c r="E17" t="n">
        <v>0.09731116145849228</v>
      </c>
      <c r="F17" t="n">
        <v>0.09492122381925583</v>
      </c>
      <c r="G17" t="n">
        <v>-0.08654175698757172</v>
      </c>
      <c r="H17" t="n">
        <v>-0.007122720126062632</v>
      </c>
      <c r="I17" t="n">
        <v>0.01730853877961636</v>
      </c>
      <c r="J17" t="n">
        <v>-0.03842979297041893</v>
      </c>
      <c r="K17" t="n">
        <v>-0.03743021935224533</v>
      </c>
      <c r="L17" t="n">
        <v>-0.01199130341410637</v>
      </c>
      <c r="M17" t="n">
        <v>0.0373341329395771</v>
      </c>
      <c r="N17" t="n">
        <v>-0.02582625858485699</v>
      </c>
      <c r="O17" t="n">
        <v>0.09226197004318237</v>
      </c>
      <c r="P17" t="n">
        <v>0.0146458987146616</v>
      </c>
      <c r="Q17" t="n">
        <v>-0.005180834326893091</v>
      </c>
      <c r="R17" t="n">
        <v>0.07319866865873337</v>
      </c>
      <c r="S17" t="n">
        <v>0.03163197636604309</v>
      </c>
      <c r="T17" t="n">
        <v>0.01865179836750031</v>
      </c>
      <c r="U17" t="n">
        <v>-0.01672511547803879</v>
      </c>
      <c r="V17" t="n">
        <v>0.09162010997533798</v>
      </c>
      <c r="W17" t="n">
        <v>0.04100318253040314</v>
      </c>
      <c r="X17" t="n">
        <v>-0.01027382351458073</v>
      </c>
      <c r="Y17" t="n">
        <v>-0.07966058701276779</v>
      </c>
      <c r="Z17" t="n">
        <v>0.01883689686655998</v>
      </c>
      <c r="AA17" t="n">
        <v>-0.0577675998210907</v>
      </c>
      <c r="AB17" t="n">
        <v>-0.08666835725307465</v>
      </c>
      <c r="AC17" t="n">
        <v>-0.01409928034991026</v>
      </c>
      <c r="AD17" t="n">
        <v>0.01421643793582916</v>
      </c>
      <c r="AE17" t="n">
        <v>0.06477508693933487</v>
      </c>
      <c r="AF17" t="n">
        <v>0.01426597125828266</v>
      </c>
    </row>
    <row r="18">
      <c r="A18" t="n">
        <v>0.04071013256907463</v>
      </c>
      <c r="B18" t="n">
        <v>-0.06191642582416534</v>
      </c>
      <c r="C18" t="n">
        <v>-0.001138046849519014</v>
      </c>
      <c r="D18" t="n">
        <v>0.006273618899285793</v>
      </c>
      <c r="E18" t="n">
        <v>0.04355000704526901</v>
      </c>
      <c r="F18" t="n">
        <v>0.005861949175596237</v>
      </c>
      <c r="G18" t="n">
        <v>0.0406121201813221</v>
      </c>
      <c r="H18" t="n">
        <v>-0.02546590752899647</v>
      </c>
      <c r="I18" t="n">
        <v>0.01807945221662521</v>
      </c>
      <c r="J18" t="n">
        <v>0.02095391787588596</v>
      </c>
      <c r="K18" t="n">
        <v>-0.06312320381402969</v>
      </c>
      <c r="L18" t="n">
        <v>0.008866040036082268</v>
      </c>
      <c r="M18" t="n">
        <v>-0.01618075184524059</v>
      </c>
      <c r="N18" t="n">
        <v>-0.09617096185684204</v>
      </c>
      <c r="O18" t="n">
        <v>0.04840684682130814</v>
      </c>
      <c r="P18" t="n">
        <v>-0.01827662251889706</v>
      </c>
      <c r="Q18" t="n">
        <v>-0.04305220022797585</v>
      </c>
      <c r="R18" t="n">
        <v>-0.019057372584939</v>
      </c>
      <c r="S18" t="n">
        <v>0.00698016956448555</v>
      </c>
      <c r="T18" t="n">
        <v>0.07616093009710312</v>
      </c>
      <c r="U18" t="n">
        <v>-0.008380892686545849</v>
      </c>
      <c r="V18" t="n">
        <v>0.02386018261313438</v>
      </c>
      <c r="W18" t="n">
        <v>0.06937623769044876</v>
      </c>
      <c r="X18" t="n">
        <v>0.02694837190210819</v>
      </c>
      <c r="Y18" t="n">
        <v>0.05397063866257668</v>
      </c>
      <c r="Z18" t="n">
        <v>-0.02406738139688969</v>
      </c>
      <c r="AA18" t="n">
        <v>0.03894387185573578</v>
      </c>
      <c r="AB18" t="n">
        <v>-0.00292823021300137</v>
      </c>
      <c r="AC18" t="n">
        <v>0.05426596105098724</v>
      </c>
      <c r="AD18" t="n">
        <v>-0.05068741366267204</v>
      </c>
      <c r="AE18" t="n">
        <v>-0.03937361389398575</v>
      </c>
      <c r="AF18" t="n">
        <v>0.0640806183218956</v>
      </c>
    </row>
    <row r="19">
      <c r="A19" t="n">
        <v>-0.009903736412525177</v>
      </c>
      <c r="B19" t="n">
        <v>-0.01813025027513504</v>
      </c>
      <c r="C19" t="n">
        <v>0.003917998634278774</v>
      </c>
      <c r="D19" t="n">
        <v>-0.03482488170266151</v>
      </c>
      <c r="E19" t="n">
        <v>0.06727319955825806</v>
      </c>
      <c r="F19" t="n">
        <v>-0.06309223920106888</v>
      </c>
      <c r="G19" t="n">
        <v>-0.007606347557157278</v>
      </c>
      <c r="H19" t="n">
        <v>0.01752376183867455</v>
      </c>
      <c r="I19" t="n">
        <v>-0.005275373812764883</v>
      </c>
      <c r="J19" t="n">
        <v>-0.04052164033055305</v>
      </c>
      <c r="K19" t="n">
        <v>-0.04386027902364731</v>
      </c>
      <c r="L19" t="n">
        <v>0.02148566395044327</v>
      </c>
      <c r="M19" t="n">
        <v>-0.05204712226986885</v>
      </c>
      <c r="N19" t="n">
        <v>0.03264018520712852</v>
      </c>
      <c r="O19" t="n">
        <v>-0.07698111981153488</v>
      </c>
      <c r="P19" t="n">
        <v>-0.0280308797955513</v>
      </c>
      <c r="Q19" t="n">
        <v>0.001833731075748801</v>
      </c>
      <c r="R19" t="n">
        <v>-0.06324322521686554</v>
      </c>
      <c r="S19" t="n">
        <v>0.03293152153491974</v>
      </c>
      <c r="T19" t="n">
        <v>-0.0009363514836877584</v>
      </c>
      <c r="U19" t="n">
        <v>-0.05232962220907211</v>
      </c>
      <c r="V19" t="n">
        <v>-0.07671543955802917</v>
      </c>
      <c r="W19" t="n">
        <v>-0.0790742039680481</v>
      </c>
      <c r="X19" t="n">
        <v>0.002577603561803699</v>
      </c>
      <c r="Y19" t="n">
        <v>-0.05842874199151993</v>
      </c>
      <c r="Z19" t="n">
        <v>-0.06893683224916458</v>
      </c>
      <c r="AA19" t="n">
        <v>-0.01167867332696915</v>
      </c>
      <c r="AB19" t="n">
        <v>0.1150311455130577</v>
      </c>
      <c r="AC19" t="n">
        <v>0.01401790510863066</v>
      </c>
      <c r="AD19" t="n">
        <v>0.03853321820497513</v>
      </c>
      <c r="AE19" t="n">
        <v>0.01074389927089214</v>
      </c>
      <c r="AF19" t="n">
        <v>0.03954657167196274</v>
      </c>
    </row>
    <row r="20">
      <c r="A20" t="n">
        <v>-0.0678362175822258</v>
      </c>
      <c r="B20" t="n">
        <v>-0.0217441376298666</v>
      </c>
      <c r="C20" t="n">
        <v>0.01320021133869886</v>
      </c>
      <c r="D20" t="n">
        <v>-0.0009049358777701855</v>
      </c>
      <c r="E20" t="n">
        <v>-0.009697121568024158</v>
      </c>
      <c r="F20" t="n">
        <v>-0.0336318202316761</v>
      </c>
      <c r="G20" t="n">
        <v>-0.01305031776428223</v>
      </c>
      <c r="H20" t="n">
        <v>-0.03910289332270622</v>
      </c>
      <c r="I20" t="n">
        <v>-0.1223210394382477</v>
      </c>
      <c r="J20" t="n">
        <v>-0.0603317879140377</v>
      </c>
      <c r="K20" t="n">
        <v>0.02402410097420216</v>
      </c>
      <c r="L20" t="n">
        <v>0.07864431291818619</v>
      </c>
      <c r="M20" t="n">
        <v>0.09159962832927704</v>
      </c>
      <c r="N20" t="n">
        <v>0.00488670077174902</v>
      </c>
      <c r="O20" t="n">
        <v>0.04512268677353859</v>
      </c>
      <c r="P20" t="n">
        <v>0.04585980996489525</v>
      </c>
      <c r="Q20" t="n">
        <v>-0.03496436774730682</v>
      </c>
      <c r="R20" t="n">
        <v>-0.08575890958309174</v>
      </c>
      <c r="S20" t="n">
        <v>0.0015600451733917</v>
      </c>
      <c r="T20" t="n">
        <v>-0.08900459110736847</v>
      </c>
      <c r="U20" t="n">
        <v>-0.01615888625383377</v>
      </c>
      <c r="V20" t="n">
        <v>0.03071455098688602</v>
      </c>
      <c r="W20" t="n">
        <v>-0.07172434031963348</v>
      </c>
      <c r="X20" t="n">
        <v>0.001631163177080452</v>
      </c>
      <c r="Y20" t="n">
        <v>0.06263037025928497</v>
      </c>
      <c r="Z20" t="n">
        <v>0.01825913786888123</v>
      </c>
      <c r="AA20" t="n">
        <v>0.02638122998178005</v>
      </c>
      <c r="AB20" t="n">
        <v>0.04579730704426765</v>
      </c>
      <c r="AC20" t="n">
        <v>0.08752785623073578</v>
      </c>
      <c r="AD20" t="n">
        <v>0.007648020517081022</v>
      </c>
      <c r="AE20" t="n">
        <v>0.06209916993975639</v>
      </c>
      <c r="AF20" t="n">
        <v>-0.003241034923121333</v>
      </c>
    </row>
    <row r="21">
      <c r="A21" t="n">
        <v>-0.02758569084107876</v>
      </c>
      <c r="B21" t="n">
        <v>0.01590085960924625</v>
      </c>
      <c r="C21" t="n">
        <v>-0.03059816919267178</v>
      </c>
      <c r="D21" t="n">
        <v>-0.02894739620387554</v>
      </c>
      <c r="E21" t="n">
        <v>-0.03069553710520267</v>
      </c>
      <c r="F21" t="n">
        <v>-0.1159364283084869</v>
      </c>
      <c r="G21" t="n">
        <v>0.005328528117388487</v>
      </c>
      <c r="H21" t="n">
        <v>-0.0638333261013031</v>
      </c>
      <c r="I21" t="n">
        <v>-0.005417908541858196</v>
      </c>
      <c r="J21" t="n">
        <v>0.07323448359966278</v>
      </c>
      <c r="K21" t="n">
        <v>-0.02631448954343796</v>
      </c>
      <c r="L21" t="n">
        <v>-0.0273755956441164</v>
      </c>
      <c r="M21" t="n">
        <v>0.06888782978057861</v>
      </c>
      <c r="N21" t="n">
        <v>0.027592608705163</v>
      </c>
      <c r="O21" t="n">
        <v>0.04932206496596336</v>
      </c>
      <c r="P21" t="n">
        <v>-0.01794491708278656</v>
      </c>
      <c r="Q21" t="n">
        <v>0.0377839095890522</v>
      </c>
      <c r="R21" t="n">
        <v>-0.03465674817562103</v>
      </c>
      <c r="S21" t="n">
        <v>-0.03414324298501015</v>
      </c>
      <c r="T21" t="n">
        <v>0.03011488355696201</v>
      </c>
      <c r="U21" t="n">
        <v>-0.03022240847349167</v>
      </c>
      <c r="V21" t="n">
        <v>0.03874533623456955</v>
      </c>
      <c r="W21" t="n">
        <v>0.1207983121275902</v>
      </c>
      <c r="X21" t="n">
        <v>-0.08516356348991394</v>
      </c>
      <c r="Y21" t="n">
        <v>-0.03799205645918846</v>
      </c>
      <c r="Z21" t="n">
        <v>0.05657592415809631</v>
      </c>
      <c r="AA21" t="n">
        <v>-0.007327554281800985</v>
      </c>
      <c r="AB21" t="n">
        <v>0.0586438924074173</v>
      </c>
      <c r="AC21" t="n">
        <v>-0.0510159507393837</v>
      </c>
      <c r="AD21" t="n">
        <v>0.01673540845513344</v>
      </c>
      <c r="AE21" t="n">
        <v>-0.00760424230247736</v>
      </c>
      <c r="AF21" t="n">
        <v>0.007089792285114527</v>
      </c>
    </row>
    <row r="22">
      <c r="A22" t="n">
        <v>0.01672388426959515</v>
      </c>
      <c r="B22" t="n">
        <v>-0.06161962822079659</v>
      </c>
      <c r="C22" t="n">
        <v>-0.05425213649868965</v>
      </c>
      <c r="D22" t="n">
        <v>0.07067249715328217</v>
      </c>
      <c r="E22" t="n">
        <v>0.01480952929705381</v>
      </c>
      <c r="F22" t="n">
        <v>0.005371300969272852</v>
      </c>
      <c r="G22" t="n">
        <v>-0.002226109616458416</v>
      </c>
      <c r="H22" t="n">
        <v>0.01800811477005482</v>
      </c>
      <c r="I22" t="n">
        <v>-0.05838362127542496</v>
      </c>
      <c r="J22" t="n">
        <v>-0.05045849829912186</v>
      </c>
      <c r="K22" t="n">
        <v>0.06588761508464813</v>
      </c>
      <c r="L22" t="n">
        <v>0.007640552707016468</v>
      </c>
      <c r="M22" t="n">
        <v>0.04294668138027191</v>
      </c>
      <c r="N22" t="n">
        <v>-0.03059065155684948</v>
      </c>
      <c r="O22" t="n">
        <v>0.06953512877225876</v>
      </c>
      <c r="P22" t="n">
        <v>0.01743919216096401</v>
      </c>
      <c r="Q22" t="n">
        <v>0.02430658414959908</v>
      </c>
      <c r="R22" t="n">
        <v>0.02771501615643501</v>
      </c>
      <c r="S22" t="n">
        <v>-0.04025504738092422</v>
      </c>
      <c r="T22" t="n">
        <v>-0.09423313289880753</v>
      </c>
      <c r="U22" t="n">
        <v>-0.05428573116660118</v>
      </c>
      <c r="V22" t="n">
        <v>0.08235383778810501</v>
      </c>
      <c r="W22" t="n">
        <v>0.06569445878267288</v>
      </c>
      <c r="X22" t="n">
        <v>-0.0175221748650074</v>
      </c>
      <c r="Y22" t="n">
        <v>-0.01523695513606071</v>
      </c>
      <c r="Z22" t="n">
        <v>0.05235650390386581</v>
      </c>
      <c r="AA22" t="n">
        <v>-0.008505983278155327</v>
      </c>
      <c r="AB22" t="n">
        <v>-0.06562253087759018</v>
      </c>
      <c r="AC22" t="n">
        <v>0.06391958147287369</v>
      </c>
      <c r="AD22" t="n">
        <v>0.02410115860402584</v>
      </c>
      <c r="AE22" t="n">
        <v>-0.1270943433046341</v>
      </c>
      <c r="AF22" t="n">
        <v>-0.01581848971545696</v>
      </c>
    </row>
    <row r="23">
      <c r="A23" t="n">
        <v>0.007256441283971071</v>
      </c>
      <c r="B23" t="n">
        <v>0.0243066344410181</v>
      </c>
      <c r="C23" t="n">
        <v>0.007684795651584864</v>
      </c>
      <c r="D23" t="n">
        <v>-0.03210980817675591</v>
      </c>
      <c r="E23" t="n">
        <v>-0.005846714600920677</v>
      </c>
      <c r="F23" t="n">
        <v>0.0148896649479866</v>
      </c>
      <c r="G23" t="n">
        <v>-0.01353625021874905</v>
      </c>
      <c r="H23" t="n">
        <v>-0.0187838226556778</v>
      </c>
      <c r="I23" t="n">
        <v>0.06323979049921036</v>
      </c>
      <c r="J23" t="n">
        <v>-0.04781090840697289</v>
      </c>
      <c r="K23" t="n">
        <v>-0.01765057072043419</v>
      </c>
      <c r="L23" t="n">
        <v>-0.1025945767760277</v>
      </c>
      <c r="M23" t="n">
        <v>0.02732311002910137</v>
      </c>
      <c r="N23" t="n">
        <v>0.04183367267251015</v>
      </c>
      <c r="O23" t="n">
        <v>0.02770276926457882</v>
      </c>
      <c r="P23" t="n">
        <v>0.04634945839643478</v>
      </c>
      <c r="Q23" t="n">
        <v>0.02225905284285545</v>
      </c>
      <c r="R23" t="n">
        <v>0.01729963906109333</v>
      </c>
      <c r="S23" t="n">
        <v>0.02393794246017933</v>
      </c>
      <c r="T23" t="n">
        <v>-0.01350111421197653</v>
      </c>
      <c r="U23" t="n">
        <v>0.06001961976289749</v>
      </c>
      <c r="V23" t="n">
        <v>-0.01760554872453213</v>
      </c>
      <c r="W23" t="n">
        <v>-0.07385992258787155</v>
      </c>
      <c r="X23" t="n">
        <v>0.0429205521941185</v>
      </c>
      <c r="Y23" t="n">
        <v>0.0934746041893959</v>
      </c>
      <c r="Z23" t="n">
        <v>-0.04849495366215706</v>
      </c>
      <c r="AA23" t="n">
        <v>-0.005133147351443768</v>
      </c>
      <c r="AB23" t="n">
        <v>-0.03462005034089088</v>
      </c>
      <c r="AC23" t="n">
        <v>-0.01922235637903214</v>
      </c>
      <c r="AD23" t="n">
        <v>0.002328046597540379</v>
      </c>
      <c r="AE23" t="n">
        <v>-0.06272079795598984</v>
      </c>
      <c r="AF23" t="n">
        <v>-0.01402362808585167</v>
      </c>
    </row>
    <row r="24">
      <c r="A24" t="n">
        <v>-0.07404253631830215</v>
      </c>
      <c r="B24" t="n">
        <v>-0.02869983017444611</v>
      </c>
      <c r="C24" t="n">
        <v>-0.05990556254982948</v>
      </c>
      <c r="D24" t="n">
        <v>-0.05349064245820045</v>
      </c>
      <c r="E24" t="n">
        <v>-0.08686860650777817</v>
      </c>
      <c r="F24" t="n">
        <v>0.06158670783042908</v>
      </c>
      <c r="G24" t="n">
        <v>0.02571136690676212</v>
      </c>
      <c r="H24" t="n">
        <v>-0.0968465581536293</v>
      </c>
      <c r="I24" t="n">
        <v>-0.0301443450152874</v>
      </c>
      <c r="J24" t="n">
        <v>-0.03386226296424866</v>
      </c>
      <c r="K24" t="n">
        <v>-0.03489794954657555</v>
      </c>
      <c r="L24" t="n">
        <v>-0.07307865470647812</v>
      </c>
      <c r="M24" t="n">
        <v>0.03810223191976547</v>
      </c>
      <c r="N24" t="n">
        <v>-0.01999413967132568</v>
      </c>
      <c r="O24" t="n">
        <v>0.02364508993923664</v>
      </c>
      <c r="P24" t="n">
        <v>0.02660518325865269</v>
      </c>
      <c r="Q24" t="n">
        <v>0.06947048008441925</v>
      </c>
      <c r="R24" t="n">
        <v>-0.09166489541530609</v>
      </c>
      <c r="S24" t="n">
        <v>0.08781266957521439</v>
      </c>
      <c r="T24" t="n">
        <v>0.06408485025167465</v>
      </c>
      <c r="U24" t="n">
        <v>0.02894420363008976</v>
      </c>
      <c r="V24" t="n">
        <v>0.1203895881772041</v>
      </c>
      <c r="W24" t="n">
        <v>0.01035298220813274</v>
      </c>
      <c r="X24" t="n">
        <v>0.04149094969034195</v>
      </c>
      <c r="Y24" t="n">
        <v>-0.03729553893208504</v>
      </c>
      <c r="Z24" t="n">
        <v>0.05729370191693306</v>
      </c>
      <c r="AA24" t="n">
        <v>0.008476491086184978</v>
      </c>
      <c r="AB24" t="n">
        <v>-0.02278904803097248</v>
      </c>
      <c r="AC24" t="n">
        <v>0.1069215759634972</v>
      </c>
      <c r="AD24" t="n">
        <v>-0.01539470814168453</v>
      </c>
      <c r="AE24" t="n">
        <v>0.0004475646419450641</v>
      </c>
      <c r="AF24" t="n">
        <v>-0.009964142926037312</v>
      </c>
    </row>
    <row r="25">
      <c r="A25" t="n">
        <v>-0.03816714510321617</v>
      </c>
      <c r="B25" t="n">
        <v>0.0268333088606596</v>
      </c>
      <c r="C25" t="n">
        <v>0.03729531541466713</v>
      </c>
      <c r="D25" t="n">
        <v>0.01789851486682892</v>
      </c>
      <c r="E25" t="n">
        <v>-0.1192272081971169</v>
      </c>
      <c r="F25" t="n">
        <v>0.05091153830289841</v>
      </c>
      <c r="G25" t="n">
        <v>-0.01768970862030983</v>
      </c>
      <c r="H25" t="n">
        <v>-0.06143360957503319</v>
      </c>
      <c r="I25" t="n">
        <v>0.03047028928995132</v>
      </c>
      <c r="J25" t="n">
        <v>0.02842818945646286</v>
      </c>
      <c r="K25" t="n">
        <v>-0.05268317833542824</v>
      </c>
      <c r="L25" t="n">
        <v>0.124876856803894</v>
      </c>
      <c r="M25" t="n">
        <v>-0.06109536811709404</v>
      </c>
      <c r="N25" t="n">
        <v>-0.08752985298633575</v>
      </c>
      <c r="O25" t="n">
        <v>-0.05829446017742157</v>
      </c>
      <c r="P25" t="n">
        <v>0.07176122814416885</v>
      </c>
      <c r="Q25" t="n">
        <v>-0.008882106281816959</v>
      </c>
      <c r="R25" t="n">
        <v>-0.01879169978201389</v>
      </c>
      <c r="S25" t="n">
        <v>-0.003139439038932323</v>
      </c>
      <c r="T25" t="n">
        <v>-0.03013355284929276</v>
      </c>
      <c r="U25" t="n">
        <v>-0.03486356884241104</v>
      </c>
      <c r="V25" t="n">
        <v>-0.03238627314567566</v>
      </c>
      <c r="W25" t="n">
        <v>0.0357571542263031</v>
      </c>
      <c r="X25" t="n">
        <v>0.051540806889534</v>
      </c>
      <c r="Y25" t="n">
        <v>-0.0532902218401432</v>
      </c>
      <c r="Z25" t="n">
        <v>0.01208283752202988</v>
      </c>
      <c r="AA25" t="n">
        <v>0.03981047868728638</v>
      </c>
      <c r="AB25" t="n">
        <v>-0.05463672429323196</v>
      </c>
      <c r="AC25" t="n">
        <v>-0.02538344636559486</v>
      </c>
      <c r="AD25" t="n">
        <v>-0.0524301566183567</v>
      </c>
      <c r="AE25" t="n">
        <v>-0.06520678848028183</v>
      </c>
      <c r="AF25" t="n">
        <v>0.005144851747900248</v>
      </c>
    </row>
    <row r="26">
      <c r="A26" t="n">
        <v>-0.03718030080199242</v>
      </c>
      <c r="B26" t="n">
        <v>0.0318768322467804</v>
      </c>
      <c r="C26" t="n">
        <v>-0.001486031454987824</v>
      </c>
      <c r="D26" t="n">
        <v>0.02084082923829556</v>
      </c>
      <c r="E26" t="n">
        <v>-0.01476251613348722</v>
      </c>
      <c r="F26" t="n">
        <v>-0.03207221254706383</v>
      </c>
      <c r="G26" t="n">
        <v>-0.004579684697091579</v>
      </c>
      <c r="H26" t="n">
        <v>-0.0002523426956031471</v>
      </c>
      <c r="I26" t="n">
        <v>-0.03565108776092529</v>
      </c>
      <c r="J26" t="n">
        <v>0.02154632471501827</v>
      </c>
      <c r="K26" t="n">
        <v>0.03770873323082924</v>
      </c>
      <c r="L26" t="n">
        <v>0.007984382100403309</v>
      </c>
      <c r="M26" t="n">
        <v>0.08654435724020004</v>
      </c>
      <c r="N26" t="n">
        <v>-0.03193794190883636</v>
      </c>
      <c r="O26" t="n">
        <v>0.02629408985376358</v>
      </c>
      <c r="P26" t="n">
        <v>-0.02064422518014908</v>
      </c>
      <c r="Q26" t="n">
        <v>0.0118505796417594</v>
      </c>
      <c r="R26" t="n">
        <v>-0.04191877320408821</v>
      </c>
      <c r="S26" t="n">
        <v>0.05632223561406136</v>
      </c>
      <c r="T26" t="n">
        <v>0.008890397846698761</v>
      </c>
      <c r="U26" t="n">
        <v>0.06021744012832642</v>
      </c>
      <c r="V26" t="n">
        <v>-0.06394748389720917</v>
      </c>
      <c r="W26" t="n">
        <v>-0.02492628246545792</v>
      </c>
      <c r="X26" t="n">
        <v>-0.04508138075470924</v>
      </c>
      <c r="Y26" t="n">
        <v>-0.02686712145805359</v>
      </c>
      <c r="Z26" t="n">
        <v>-0.03498207405209541</v>
      </c>
      <c r="AA26" t="n">
        <v>-0.006088236346840858</v>
      </c>
      <c r="AB26" t="n">
        <v>-0.0008711122791282833</v>
      </c>
      <c r="AC26" t="n">
        <v>-0.002070048358291388</v>
      </c>
      <c r="AD26" t="n">
        <v>-0.02805819362401962</v>
      </c>
      <c r="AE26" t="n">
        <v>0.009466401301324368</v>
      </c>
      <c r="AF26" t="n">
        <v>0.04422526061534882</v>
      </c>
    </row>
    <row r="27">
      <c r="A27" t="n">
        <v>-0.04557179659605026</v>
      </c>
      <c r="B27" t="n">
        <v>4.488234117161483e-05</v>
      </c>
      <c r="C27" t="n">
        <v>-0.003741144901141524</v>
      </c>
      <c r="D27" t="n">
        <v>0.0236554816365242</v>
      </c>
      <c r="E27" t="n">
        <v>-0.003225345630198717</v>
      </c>
      <c r="F27" t="n">
        <v>-0.0007911920547485352</v>
      </c>
      <c r="G27" t="n">
        <v>-0.05005789548158646</v>
      </c>
      <c r="H27" t="n">
        <v>0.001096209394745529</v>
      </c>
      <c r="I27" t="n">
        <v>-0.04656219854950905</v>
      </c>
      <c r="J27" t="n">
        <v>0.0260469987988472</v>
      </c>
      <c r="K27" t="n">
        <v>-0.005213343538343906</v>
      </c>
      <c r="L27" t="n">
        <v>0.002013154095038772</v>
      </c>
      <c r="M27" t="n">
        <v>-0.04501191154122353</v>
      </c>
      <c r="N27" t="n">
        <v>0.0405958890914917</v>
      </c>
      <c r="O27" t="n">
        <v>0.03496713191270828</v>
      </c>
      <c r="P27" t="n">
        <v>0.04351352900266647</v>
      </c>
      <c r="Q27" t="n">
        <v>0.1124999895691872</v>
      </c>
      <c r="R27" t="n">
        <v>-0.002652629278600216</v>
      </c>
      <c r="S27" t="n">
        <v>0.06078102067112923</v>
      </c>
      <c r="T27" t="n">
        <v>-0.006254248786717653</v>
      </c>
      <c r="U27" t="n">
        <v>0.01990441419184208</v>
      </c>
      <c r="V27" t="n">
        <v>0.01845232583582401</v>
      </c>
      <c r="W27" t="n">
        <v>0.01336390245705843</v>
      </c>
      <c r="X27" t="n">
        <v>0.0332469567656517</v>
      </c>
      <c r="Y27" t="n">
        <v>-0.01535110548138618</v>
      </c>
      <c r="Z27" t="n">
        <v>0.002067392459139228</v>
      </c>
      <c r="AA27" t="n">
        <v>0.02703722007572651</v>
      </c>
      <c r="AB27" t="n">
        <v>0.08827995508909225</v>
      </c>
      <c r="AC27" t="n">
        <v>-0.04254543781280518</v>
      </c>
      <c r="AD27" t="n">
        <v>-0.09122347086668015</v>
      </c>
      <c r="AE27" t="n">
        <v>-0.02445000968873501</v>
      </c>
      <c r="AF27" t="n">
        <v>0.004542071837931871</v>
      </c>
    </row>
    <row r="28">
      <c r="A28" t="n">
        <v>0.008837677538394928</v>
      </c>
      <c r="B28" t="n">
        <v>0.004657701589167118</v>
      </c>
      <c r="C28" t="n">
        <v>0.05973992124199867</v>
      </c>
      <c r="D28" t="n">
        <v>0.04929795861244202</v>
      </c>
      <c r="E28" t="n">
        <v>-0.002488404978066683</v>
      </c>
      <c r="F28" t="n">
        <v>-0.02371571026742458</v>
      </c>
      <c r="G28" t="n">
        <v>-0.01747608743607998</v>
      </c>
      <c r="H28" t="n">
        <v>-0.01799607649445534</v>
      </c>
      <c r="I28" t="n">
        <v>-0.01139449421316385</v>
      </c>
      <c r="J28" t="n">
        <v>-0.07943084836006165</v>
      </c>
      <c r="K28" t="n">
        <v>-0.02328607439994812</v>
      </c>
      <c r="L28" t="n">
        <v>-0.02145968191325665</v>
      </c>
      <c r="M28" t="n">
        <v>-0.009539900347590446</v>
      </c>
      <c r="N28" t="n">
        <v>-0.01284409034997225</v>
      </c>
      <c r="O28" t="n">
        <v>0.03394148498773575</v>
      </c>
      <c r="P28" t="n">
        <v>-0.02686719596385956</v>
      </c>
      <c r="Q28" t="n">
        <v>-0.02215151861310005</v>
      </c>
      <c r="R28" t="n">
        <v>0.02737203985452652</v>
      </c>
      <c r="S28" t="n">
        <v>-0.01188519410789013</v>
      </c>
      <c r="T28" t="n">
        <v>0.01093261502683163</v>
      </c>
      <c r="U28" t="n">
        <v>0.03380655869841576</v>
      </c>
      <c r="V28" t="n">
        <v>0.02131267823278904</v>
      </c>
      <c r="W28" t="n">
        <v>0.01263511180877686</v>
      </c>
      <c r="X28" t="n">
        <v>-0.00992179661989212</v>
      </c>
      <c r="Y28" t="n">
        <v>0.03444085270166397</v>
      </c>
      <c r="Z28" t="n">
        <v>0.008866610936820507</v>
      </c>
      <c r="AA28" t="n">
        <v>-0.02549891546368599</v>
      </c>
      <c r="AB28" t="n">
        <v>-0.007617013994604349</v>
      </c>
      <c r="AC28" t="n">
        <v>-0.06152482330799103</v>
      </c>
      <c r="AD28" t="n">
        <v>-0.04856590926647186</v>
      </c>
      <c r="AE28" t="n">
        <v>-0.09510121494531631</v>
      </c>
      <c r="AF28" t="n">
        <v>-0.0343417190015316</v>
      </c>
    </row>
    <row r="29">
      <c r="A29" t="n">
        <v>0.0674552321434021</v>
      </c>
      <c r="B29" t="n">
        <v>-0.0281069315969944</v>
      </c>
      <c r="C29" t="n">
        <v>0.03977681696414948</v>
      </c>
      <c r="D29" t="n">
        <v>-0.000174243949004449</v>
      </c>
      <c r="E29" t="n">
        <v>-0.03538306057453156</v>
      </c>
      <c r="F29" t="n">
        <v>0.06759332120418549</v>
      </c>
      <c r="G29" t="n">
        <v>0.02940583601593971</v>
      </c>
      <c r="H29" t="n">
        <v>-0.08847928792238235</v>
      </c>
      <c r="I29" t="n">
        <v>0.05259875580668449</v>
      </c>
      <c r="J29" t="n">
        <v>-0.05428516864776611</v>
      </c>
      <c r="K29" t="n">
        <v>-0.008986011147499084</v>
      </c>
      <c r="L29" t="n">
        <v>0.03374482318758965</v>
      </c>
      <c r="M29" t="n">
        <v>-0.01514487154781818</v>
      </c>
      <c r="N29" t="n">
        <v>0.05651520937681198</v>
      </c>
      <c r="O29" t="n">
        <v>0.03844962641596794</v>
      </c>
      <c r="P29" t="n">
        <v>-0.07964424788951874</v>
      </c>
      <c r="Q29" t="n">
        <v>-0.02386152744293213</v>
      </c>
      <c r="R29" t="n">
        <v>0.01424687542021275</v>
      </c>
      <c r="S29" t="n">
        <v>-0.02904181927442551</v>
      </c>
      <c r="T29" t="n">
        <v>-0.01092361286282539</v>
      </c>
      <c r="U29" t="n">
        <v>0.04039523750543594</v>
      </c>
      <c r="V29" t="n">
        <v>0.01599987223744392</v>
      </c>
      <c r="W29" t="n">
        <v>-0.04649828374385834</v>
      </c>
      <c r="X29" t="n">
        <v>0.008818953298032284</v>
      </c>
      <c r="Y29" t="n">
        <v>-0.03092428669333458</v>
      </c>
      <c r="Z29" t="n">
        <v>-0.06137648224830627</v>
      </c>
      <c r="AA29" t="n">
        <v>-0.05707643926143646</v>
      </c>
      <c r="AB29" t="n">
        <v>0.01449344307184219</v>
      </c>
      <c r="AC29" t="n">
        <v>-0.001419956563040614</v>
      </c>
      <c r="AD29" t="n">
        <v>0.000274347752565518</v>
      </c>
      <c r="AE29" t="n">
        <v>-0.05789230018854141</v>
      </c>
      <c r="AF29" t="n">
        <v>-0.009289844892919064</v>
      </c>
    </row>
    <row r="30">
      <c r="A30" t="n">
        <v>0.4127371311187744</v>
      </c>
      <c r="B30" t="n">
        <v>-0.525526762008667</v>
      </c>
      <c r="C30" t="n">
        <v>0.1714889407157898</v>
      </c>
      <c r="D30" t="n">
        <v>-0.3802682757377625</v>
      </c>
      <c r="E30" t="n">
        <v>-0.1346151828765869</v>
      </c>
      <c r="F30" t="n">
        <v>0.2472914606332779</v>
      </c>
      <c r="G30" t="n">
        <v>-0.0880158394575119</v>
      </c>
      <c r="H30" t="n">
        <v>0.536363959312439</v>
      </c>
      <c r="I30" t="n">
        <v>-0.1337799280881882</v>
      </c>
      <c r="J30" t="n">
        <v>0.4460981488227844</v>
      </c>
      <c r="K30" t="n">
        <v>-0.2070349156856537</v>
      </c>
      <c r="L30" t="n">
        <v>0.05124662816524506</v>
      </c>
      <c r="M30" t="n">
        <v>-0.1224765256047249</v>
      </c>
      <c r="N30" t="n">
        <v>-0.05091308802366257</v>
      </c>
      <c r="O30" t="n">
        <v>-0.4037804901599884</v>
      </c>
      <c r="P30" t="n">
        <v>0.2460331469774246</v>
      </c>
      <c r="Q30" t="n">
        <v>0.05663695931434631</v>
      </c>
      <c r="R30" t="n">
        <v>-0.3912475407123566</v>
      </c>
      <c r="S30" t="n">
        <v>-0.02325988002121449</v>
      </c>
      <c r="T30" t="n">
        <v>0.4102656543254852</v>
      </c>
      <c r="U30" t="n">
        <v>-0.4167855381965637</v>
      </c>
      <c r="V30" t="n">
        <v>-0.16890749335289</v>
      </c>
      <c r="W30" t="n">
        <v>0.09782558679580688</v>
      </c>
      <c r="X30" t="n">
        <v>-0.0193909015506506</v>
      </c>
      <c r="Y30" t="n">
        <v>-0.233319878578186</v>
      </c>
      <c r="Z30" t="n">
        <v>0.7477027773857117</v>
      </c>
      <c r="AA30" t="n">
        <v>-0.1255112588405609</v>
      </c>
      <c r="AB30" t="n">
        <v>0.6312589645385742</v>
      </c>
      <c r="AC30" t="n">
        <v>-0.04000839963555336</v>
      </c>
      <c r="AD30" t="n">
        <v>-0.2163802534341812</v>
      </c>
      <c r="AE30" t="n">
        <v>-0.5128078460693359</v>
      </c>
      <c r="AF30" t="n">
        <v>0.1433264315128326</v>
      </c>
    </row>
    <row r="31">
      <c r="A31" t="n">
        <v>0.0348658375442028</v>
      </c>
      <c r="B31" t="n">
        <v>-0.1862101554870605</v>
      </c>
      <c r="C31" t="n">
        <v>0.08782202005386353</v>
      </c>
      <c r="D31" t="n">
        <v>0.08796209841966629</v>
      </c>
      <c r="E31" t="n">
        <v>-0.1440698504447937</v>
      </c>
      <c r="F31" t="n">
        <v>0.005048216786235571</v>
      </c>
      <c r="G31" t="n">
        <v>-0.2700248062610626</v>
      </c>
      <c r="H31" t="n">
        <v>0.244671106338501</v>
      </c>
      <c r="I31" t="n">
        <v>-0.2864084243774414</v>
      </c>
      <c r="J31" t="n">
        <v>0.5011930465698242</v>
      </c>
      <c r="K31" t="n">
        <v>0.03091362118721008</v>
      </c>
      <c r="L31" t="n">
        <v>-0.157063901424408</v>
      </c>
      <c r="M31" t="n">
        <v>-0.02789105661213398</v>
      </c>
      <c r="N31" t="n">
        <v>-0.1604349762201309</v>
      </c>
      <c r="O31" t="n">
        <v>-0.1707577407360077</v>
      </c>
      <c r="P31" t="n">
        <v>-0.1017059609293938</v>
      </c>
      <c r="Q31" t="n">
        <v>0.2409839034080505</v>
      </c>
      <c r="R31" t="n">
        <v>-0.1525726169347763</v>
      </c>
      <c r="S31" t="n">
        <v>0.4701974987983704</v>
      </c>
      <c r="T31" t="n">
        <v>0.4109862446784973</v>
      </c>
      <c r="U31" t="n">
        <v>-0.2029529213905334</v>
      </c>
      <c r="V31" t="n">
        <v>-0.05621732771396637</v>
      </c>
      <c r="W31" t="n">
        <v>-0.3513008654117584</v>
      </c>
      <c r="X31" t="n">
        <v>0.02048975229263306</v>
      </c>
      <c r="Y31" t="n">
        <v>-0.2648647129535675</v>
      </c>
      <c r="Z31" t="n">
        <v>-0.04869736731052399</v>
      </c>
      <c r="AA31" t="n">
        <v>-0.2002358883619308</v>
      </c>
      <c r="AB31" t="n">
        <v>0.143217459321022</v>
      </c>
      <c r="AC31" t="n">
        <v>-0.2154759466648102</v>
      </c>
      <c r="AD31" t="n">
        <v>-0.4353407323360443</v>
      </c>
      <c r="AE31" t="n">
        <v>0.07462683320045471</v>
      </c>
      <c r="AF31" t="n">
        <v>-0.2425461113452911</v>
      </c>
    </row>
    <row r="32">
      <c r="A32" t="n">
        <v>-5.532185605261475e-05</v>
      </c>
      <c r="B32" t="n">
        <v>-0.3970782458782196</v>
      </c>
      <c r="C32" t="n">
        <v>-0.0407894141972065</v>
      </c>
      <c r="D32" t="n">
        <v>0.3949158489704132</v>
      </c>
      <c r="E32" t="n">
        <v>-0.3260277211666107</v>
      </c>
      <c r="F32" t="n">
        <v>-0.08325529843568802</v>
      </c>
      <c r="G32" t="n">
        <v>0.05356848984956741</v>
      </c>
      <c r="H32" t="n">
        <v>0.5724666714668274</v>
      </c>
      <c r="I32" t="n">
        <v>-0.3907633721828461</v>
      </c>
      <c r="J32" t="n">
        <v>0.1160202845931053</v>
      </c>
      <c r="K32" t="n">
        <v>-0.2163212299346924</v>
      </c>
      <c r="L32" t="n">
        <v>-0.1859510838985443</v>
      </c>
      <c r="M32" t="n">
        <v>-0.1812462657690048</v>
      </c>
      <c r="N32" t="n">
        <v>-0.01775665394961834</v>
      </c>
      <c r="O32" t="n">
        <v>-0.2995941638946533</v>
      </c>
      <c r="P32" t="n">
        <v>0.3488110601902008</v>
      </c>
      <c r="Q32" t="n">
        <v>-0.1332171112298965</v>
      </c>
      <c r="R32" t="n">
        <v>-0.131041631102562</v>
      </c>
      <c r="S32" t="n">
        <v>-0.4407795965671539</v>
      </c>
      <c r="T32" t="n">
        <v>0.002929343143478036</v>
      </c>
      <c r="U32" t="n">
        <v>-0.3051728010177612</v>
      </c>
      <c r="V32" t="n">
        <v>-0.2370412200689316</v>
      </c>
      <c r="W32" t="n">
        <v>0.08295647799968719</v>
      </c>
      <c r="X32" t="n">
        <v>0.2568882405757904</v>
      </c>
      <c r="Y32" t="n">
        <v>0.09899501502513885</v>
      </c>
      <c r="Z32" t="n">
        <v>0.09544765204191208</v>
      </c>
      <c r="AA32" t="n">
        <v>-0.06234216317534447</v>
      </c>
      <c r="AB32" t="n">
        <v>0.2542122602462769</v>
      </c>
      <c r="AC32" t="n">
        <v>-0.04351247847080231</v>
      </c>
      <c r="AD32" t="n">
        <v>0.01423999387770891</v>
      </c>
      <c r="AE32" t="n">
        <v>-0.4283511638641357</v>
      </c>
      <c r="AF32" t="n">
        <v>-0.02928816340863705</v>
      </c>
    </row>
    <row r="33">
      <c r="A33" t="n">
        <v>0.03810940310359001</v>
      </c>
      <c r="B33" t="n">
        <v>0.1932761371135712</v>
      </c>
      <c r="C33" t="n">
        <v>-0.1135653033852577</v>
      </c>
      <c r="D33" t="n">
        <v>-0.06278412789106369</v>
      </c>
      <c r="E33" t="n">
        <v>-0.2293087244033813</v>
      </c>
      <c r="F33" t="n">
        <v>-0.05196532979607582</v>
      </c>
      <c r="G33" t="n">
        <v>-0.02042090706527233</v>
      </c>
      <c r="H33" t="n">
        <v>-0.01260595396161079</v>
      </c>
      <c r="I33" t="n">
        <v>-0.01200222037732601</v>
      </c>
      <c r="J33" t="n">
        <v>-0.1809446662664413</v>
      </c>
      <c r="K33" t="n">
        <v>0.07494125515222549</v>
      </c>
      <c r="L33" t="n">
        <v>-0.35063835978508</v>
      </c>
      <c r="M33" t="n">
        <v>-0.06096578761935234</v>
      </c>
      <c r="N33" t="n">
        <v>-0.331531822681427</v>
      </c>
      <c r="O33" t="n">
        <v>-0.04414263740181923</v>
      </c>
      <c r="P33" t="n">
        <v>0.1860910505056381</v>
      </c>
      <c r="Q33" t="n">
        <v>0.1906525790691376</v>
      </c>
      <c r="R33" t="n">
        <v>0.06163671240210533</v>
      </c>
      <c r="S33" t="n">
        <v>-0.1468591392040253</v>
      </c>
      <c r="T33" t="n">
        <v>-0.2917565703392029</v>
      </c>
      <c r="U33" t="n">
        <v>-0.2974283993244171</v>
      </c>
      <c r="V33" t="n">
        <v>-0.04213064536452293</v>
      </c>
      <c r="W33" t="n">
        <v>0.0721549317240715</v>
      </c>
      <c r="X33" t="n">
        <v>0.1479295194149017</v>
      </c>
      <c r="Y33" t="n">
        <v>0.3666988015174866</v>
      </c>
      <c r="Z33" t="n">
        <v>0.002825681120157242</v>
      </c>
      <c r="AA33" t="n">
        <v>0.04078015312552452</v>
      </c>
      <c r="AB33" t="n">
        <v>0.2704820334911346</v>
      </c>
      <c r="AC33" t="n">
        <v>0.1212285459041595</v>
      </c>
      <c r="AD33" t="n">
        <v>-0.1857537031173706</v>
      </c>
      <c r="AE33" t="n">
        <v>0.03234804049134254</v>
      </c>
      <c r="AF33" t="n">
        <v>-0.002376253250986338</v>
      </c>
    </row>
    <row r="34">
      <c r="A34" t="n">
        <v>-0.04967496916651726</v>
      </c>
      <c r="B34" t="n">
        <v>-0.1622912138700485</v>
      </c>
      <c r="C34" t="n">
        <v>0.3675061762332916</v>
      </c>
      <c r="D34" t="n">
        <v>-0.2508496046066284</v>
      </c>
      <c r="E34" t="n">
        <v>-0.09160871058702469</v>
      </c>
      <c r="F34" t="n">
        <v>0.2909043729305267</v>
      </c>
      <c r="G34" t="n">
        <v>0.1289459615945816</v>
      </c>
      <c r="H34" t="n">
        <v>0.1899551004171371</v>
      </c>
      <c r="I34" t="n">
        <v>-0.3523983955383301</v>
      </c>
      <c r="J34" t="n">
        <v>-0.4363897442817688</v>
      </c>
      <c r="K34" t="n">
        <v>-0.3334614932537079</v>
      </c>
      <c r="L34" t="n">
        <v>0.002834984799847007</v>
      </c>
      <c r="M34" t="n">
        <v>-0.1669508665800095</v>
      </c>
      <c r="N34" t="n">
        <v>-0.3508627414703369</v>
      </c>
      <c r="O34" t="n">
        <v>-0.2390570938587189</v>
      </c>
      <c r="P34" t="n">
        <v>0.05654590576887131</v>
      </c>
      <c r="Q34" t="n">
        <v>0.10795608907938</v>
      </c>
      <c r="R34" t="n">
        <v>0.03312341868877411</v>
      </c>
      <c r="S34" t="n">
        <v>0.05540942028164864</v>
      </c>
      <c r="T34" t="n">
        <v>-0.08882293850183487</v>
      </c>
      <c r="U34" t="n">
        <v>-0.4723812341690063</v>
      </c>
      <c r="V34" t="n">
        <v>-0.09182600677013397</v>
      </c>
      <c r="W34" t="n">
        <v>0.5313882231712341</v>
      </c>
      <c r="X34" t="n">
        <v>0.3270188570022583</v>
      </c>
      <c r="Y34" t="n">
        <v>0.006638419348746538</v>
      </c>
      <c r="Z34" t="n">
        <v>-0.2698591649532318</v>
      </c>
      <c r="AA34" t="n">
        <v>-0.008287692442536354</v>
      </c>
      <c r="AB34" t="n">
        <v>0.04950805753469467</v>
      </c>
      <c r="AC34" t="n">
        <v>0.1379579603672028</v>
      </c>
      <c r="AD34" t="n">
        <v>-0.4083219468593597</v>
      </c>
      <c r="AE34" t="n">
        <v>-0.2006315439939499</v>
      </c>
      <c r="AF34" t="n">
        <v>0.1157739460468292</v>
      </c>
    </row>
    <row r="35">
      <c r="A35" t="n">
        <v>0.3416844606399536</v>
      </c>
      <c r="B35" t="n">
        <v>0.03248043730854988</v>
      </c>
      <c r="C35" t="n">
        <v>0.3780661523342133</v>
      </c>
      <c r="D35" t="n">
        <v>-0.09709112346172333</v>
      </c>
      <c r="E35" t="n">
        <v>-0.3809677958488464</v>
      </c>
      <c r="F35" t="n">
        <v>0.03171845152974129</v>
      </c>
      <c r="G35" t="n">
        <v>0.2612866163253784</v>
      </c>
      <c r="H35" t="n">
        <v>0.3030411303043365</v>
      </c>
      <c r="I35" t="n">
        <v>-0.2862484753131866</v>
      </c>
      <c r="J35" t="n">
        <v>-0.3480431437492371</v>
      </c>
      <c r="K35" t="n">
        <v>-0.5945386290550232</v>
      </c>
      <c r="L35" t="n">
        <v>0.1271995157003403</v>
      </c>
      <c r="M35" t="n">
        <v>-0.342542439699173</v>
      </c>
      <c r="N35" t="n">
        <v>-0.4501551389694214</v>
      </c>
      <c r="O35" t="n">
        <v>-0.02009644731879234</v>
      </c>
      <c r="P35" t="n">
        <v>-0.287531316280365</v>
      </c>
      <c r="Q35" t="n">
        <v>0.2283114343881607</v>
      </c>
      <c r="R35" t="n">
        <v>-0.2030719369649887</v>
      </c>
      <c r="S35" t="n">
        <v>-0.05667083710432053</v>
      </c>
      <c r="T35" t="n">
        <v>-0.01826071180403233</v>
      </c>
      <c r="U35" t="n">
        <v>-0.4999727308750153</v>
      </c>
      <c r="V35" t="n">
        <v>0.08788225054740906</v>
      </c>
      <c r="W35" t="n">
        <v>0.2348322719335556</v>
      </c>
      <c r="X35" t="n">
        <v>0.372937023639679</v>
      </c>
      <c r="Y35" t="n">
        <v>0.05970913544297218</v>
      </c>
      <c r="Z35" t="n">
        <v>0.09122427552938461</v>
      </c>
      <c r="AA35" t="n">
        <v>-0.06038032472133636</v>
      </c>
      <c r="AB35" t="n">
        <v>0.4782702624797821</v>
      </c>
      <c r="AC35" t="n">
        <v>0.3922170996665955</v>
      </c>
      <c r="AD35" t="n">
        <v>0.03766134008765221</v>
      </c>
      <c r="AE35" t="n">
        <v>-0.08905611932277679</v>
      </c>
      <c r="AF35" t="n">
        <v>0.2956328392028809</v>
      </c>
    </row>
    <row r="36">
      <c r="A36" t="n">
        <v>0.09747609496116638</v>
      </c>
      <c r="B36" t="n">
        <v>-0.03453826531767845</v>
      </c>
      <c r="C36" t="n">
        <v>0.192702129483223</v>
      </c>
      <c r="D36" t="n">
        <v>0.0353204570710659</v>
      </c>
      <c r="E36" t="n">
        <v>-0.06729522347450256</v>
      </c>
      <c r="F36" t="n">
        <v>-0.01004210021346807</v>
      </c>
      <c r="G36" t="n">
        <v>0.04038187116384506</v>
      </c>
      <c r="H36" t="n">
        <v>0.1843478679656982</v>
      </c>
      <c r="I36" t="n">
        <v>-0.1393281668424606</v>
      </c>
      <c r="J36" t="n">
        <v>-0.01009948831051588</v>
      </c>
      <c r="K36" t="n">
        <v>-0.2952182292938232</v>
      </c>
      <c r="L36" t="n">
        <v>-0.05244059860706329</v>
      </c>
      <c r="M36" t="n">
        <v>-0.4471985995769501</v>
      </c>
      <c r="N36" t="n">
        <v>-0.03008100017905235</v>
      </c>
      <c r="O36" t="n">
        <v>-0.002038666512817144</v>
      </c>
      <c r="P36" t="n">
        <v>-0.04584390297532082</v>
      </c>
      <c r="Q36" t="n">
        <v>-0.1339387744665146</v>
      </c>
      <c r="R36" t="n">
        <v>-0.2920438051223755</v>
      </c>
      <c r="S36" t="n">
        <v>-0.1734888255596161</v>
      </c>
      <c r="T36" t="n">
        <v>0.0756935328245163</v>
      </c>
      <c r="U36" t="n">
        <v>-0.1815049648284912</v>
      </c>
      <c r="V36" t="n">
        <v>0.018465181812644</v>
      </c>
      <c r="W36" t="n">
        <v>0.09813647717237473</v>
      </c>
      <c r="X36" t="n">
        <v>0.217179924249649</v>
      </c>
      <c r="Y36" t="n">
        <v>0.167428195476532</v>
      </c>
      <c r="Z36" t="n">
        <v>0.2519997358322144</v>
      </c>
      <c r="AA36" t="n">
        <v>0.06238770112395287</v>
      </c>
      <c r="AB36" t="n">
        <v>0.2294636517763138</v>
      </c>
      <c r="AC36" t="n">
        <v>0.1882794350385666</v>
      </c>
      <c r="AD36" t="n">
        <v>-0.009829469956457615</v>
      </c>
      <c r="AE36" t="n">
        <v>-0.0521051213145256</v>
      </c>
      <c r="AF36" t="n">
        <v>0.1783935129642487</v>
      </c>
    </row>
    <row r="37">
      <c r="A37" t="n">
        <v>0.01197918131947517</v>
      </c>
      <c r="B37" t="n">
        <v>-0.08364086598157883</v>
      </c>
      <c r="C37" t="n">
        <v>0.1845848709344864</v>
      </c>
      <c r="D37" t="n">
        <v>-0.08350259810686111</v>
      </c>
      <c r="E37" t="n">
        <v>-0.2252631634473801</v>
      </c>
      <c r="F37" t="n">
        <v>-0.05847667157649994</v>
      </c>
      <c r="G37" t="n">
        <v>0.1826368719339371</v>
      </c>
      <c r="H37" t="n">
        <v>0.1656848788261414</v>
      </c>
      <c r="I37" t="n">
        <v>-0.565738320350647</v>
      </c>
      <c r="J37" t="n">
        <v>0.1215431019663811</v>
      </c>
      <c r="K37" t="n">
        <v>-0.08911222219467163</v>
      </c>
      <c r="L37" t="n">
        <v>-0.03604744747281075</v>
      </c>
      <c r="M37" t="n">
        <v>-0.04210346564650536</v>
      </c>
      <c r="N37" t="n">
        <v>0.1396577805280685</v>
      </c>
      <c r="O37" t="n">
        <v>0.08590999990701675</v>
      </c>
      <c r="P37" t="n">
        <v>-0.2226675748825073</v>
      </c>
      <c r="Q37" t="n">
        <v>0.1984482258558273</v>
      </c>
      <c r="R37" t="n">
        <v>-0.1005760952830315</v>
      </c>
      <c r="S37" t="n">
        <v>-0.3315726518630981</v>
      </c>
      <c r="T37" t="n">
        <v>-0.2157168835401535</v>
      </c>
      <c r="U37" t="n">
        <v>-0.2495727688074112</v>
      </c>
      <c r="V37" t="n">
        <v>-0.17491215467453</v>
      </c>
      <c r="W37" t="n">
        <v>0.05932169035077095</v>
      </c>
      <c r="X37" t="n">
        <v>0.1220161244273186</v>
      </c>
      <c r="Y37" t="n">
        <v>0.4382206797599792</v>
      </c>
      <c r="Z37" t="n">
        <v>0.4803852140903473</v>
      </c>
      <c r="AA37" t="n">
        <v>0.3049376904964447</v>
      </c>
      <c r="AB37" t="n">
        <v>0.2192877382040024</v>
      </c>
      <c r="AC37" t="n">
        <v>-0.03125756606459618</v>
      </c>
      <c r="AD37" t="n">
        <v>0.03623131290078163</v>
      </c>
      <c r="AE37" t="n">
        <v>0.05222345888614655</v>
      </c>
      <c r="AF37" t="n">
        <v>0.179748147726059</v>
      </c>
    </row>
    <row r="38">
      <c r="A38" t="n">
        <v>-0.1105440184473991</v>
      </c>
      <c r="B38" t="n">
        <v>-0.09200002998113632</v>
      </c>
      <c r="C38" t="n">
        <v>0.1003561764955521</v>
      </c>
      <c r="D38" t="n">
        <v>0.3271133005619049</v>
      </c>
      <c r="E38" t="n">
        <v>-0.04000582173466682</v>
      </c>
      <c r="F38" t="n">
        <v>-0.1436220109462738</v>
      </c>
      <c r="G38" t="n">
        <v>0.3497423231601715</v>
      </c>
      <c r="H38" t="n">
        <v>0.207657665014267</v>
      </c>
      <c r="I38" t="n">
        <v>-0.1621003448963165</v>
      </c>
      <c r="J38" t="n">
        <v>-0.08541599661111832</v>
      </c>
      <c r="K38" t="n">
        <v>-0.2643962204456329</v>
      </c>
      <c r="L38" t="n">
        <v>-0.1597955375909805</v>
      </c>
      <c r="M38" t="n">
        <v>-0.001427522860467434</v>
      </c>
      <c r="N38" t="n">
        <v>-0.03432607650756836</v>
      </c>
      <c r="O38" t="n">
        <v>0.005718013737350702</v>
      </c>
      <c r="P38" t="n">
        <v>-0.01764721423387527</v>
      </c>
      <c r="Q38" t="n">
        <v>-0.4099937975406647</v>
      </c>
      <c r="R38" t="n">
        <v>-0.1082122176885605</v>
      </c>
      <c r="S38" t="n">
        <v>-0.03981835395097733</v>
      </c>
      <c r="T38" t="n">
        <v>0.2440367043018341</v>
      </c>
      <c r="U38" t="n">
        <v>-0.5268486738204956</v>
      </c>
      <c r="V38" t="n">
        <v>-0.1813001781702042</v>
      </c>
      <c r="W38" t="n">
        <v>0.05980401858687401</v>
      </c>
      <c r="X38" t="n">
        <v>0.3219909369945526</v>
      </c>
      <c r="Y38" t="n">
        <v>0.2532128989696503</v>
      </c>
      <c r="Z38" t="n">
        <v>0.07008229941129684</v>
      </c>
      <c r="AA38" t="n">
        <v>0.2772386372089386</v>
      </c>
      <c r="AB38" t="n">
        <v>-0.2791076898574829</v>
      </c>
      <c r="AC38" t="n">
        <v>-0.1702901422977448</v>
      </c>
      <c r="AD38" t="n">
        <v>-0.02713867835700512</v>
      </c>
      <c r="AE38" t="n">
        <v>-0.1021461859345436</v>
      </c>
      <c r="AF38" t="n">
        <v>0.2583376467227936</v>
      </c>
    </row>
    <row r="39">
      <c r="A39" t="n">
        <v>0.03096171282231808</v>
      </c>
      <c r="B39" t="n">
        <v>-0.07618911564350128</v>
      </c>
      <c r="C39" t="n">
        <v>0.2003898620605469</v>
      </c>
      <c r="D39" t="n">
        <v>0.1854106038808823</v>
      </c>
      <c r="E39" t="n">
        <v>0.3244879841804504</v>
      </c>
      <c r="F39" t="n">
        <v>-0.3027463555335999</v>
      </c>
      <c r="G39" t="n">
        <v>0.05018632113933563</v>
      </c>
      <c r="H39" t="n">
        <v>0.09963729977607727</v>
      </c>
      <c r="I39" t="n">
        <v>-0.1368150115013123</v>
      </c>
      <c r="J39" t="n">
        <v>0.03865882009267807</v>
      </c>
      <c r="K39" t="n">
        <v>-0.3268823325634003</v>
      </c>
      <c r="L39" t="n">
        <v>0.1635823249816895</v>
      </c>
      <c r="M39" t="n">
        <v>-0.06820222735404968</v>
      </c>
      <c r="N39" t="n">
        <v>0.3546074330806732</v>
      </c>
      <c r="O39" t="n">
        <v>-0.0685730054974556</v>
      </c>
      <c r="P39" t="n">
        <v>0.1358113288879395</v>
      </c>
      <c r="Q39" t="n">
        <v>-0.3904911577701569</v>
      </c>
      <c r="R39" t="n">
        <v>-0.5279223322868347</v>
      </c>
      <c r="S39" t="n">
        <v>0.09739390015602112</v>
      </c>
      <c r="T39" t="n">
        <v>0.3251135051250458</v>
      </c>
      <c r="U39" t="n">
        <v>-0.1737717390060425</v>
      </c>
      <c r="V39" t="n">
        <v>0.05517452955245972</v>
      </c>
      <c r="W39" t="n">
        <v>-0.1233387663960457</v>
      </c>
      <c r="X39" t="n">
        <v>0.3242689669132233</v>
      </c>
      <c r="Y39" t="n">
        <v>0.1292031407356262</v>
      </c>
      <c r="Z39" t="n">
        <v>-0.1211884990334511</v>
      </c>
      <c r="AA39" t="n">
        <v>0.07140526175498962</v>
      </c>
      <c r="AB39" t="n">
        <v>-0.07984814792871475</v>
      </c>
      <c r="AC39" t="n">
        <v>-0.2960343956947327</v>
      </c>
      <c r="AD39" t="n">
        <v>-0.09102205187082291</v>
      </c>
      <c r="AE39" t="n">
        <v>0.002959098899737</v>
      </c>
      <c r="AF39" t="n">
        <v>0.01187385246157646</v>
      </c>
    </row>
    <row r="40">
      <c r="A40" t="n">
        <v>0.4965676069259644</v>
      </c>
      <c r="B40" t="n">
        <v>0.067765012383461</v>
      </c>
      <c r="C40" t="n">
        <v>0.1361097246408463</v>
      </c>
      <c r="D40" t="n">
        <v>0.3231074810028076</v>
      </c>
      <c r="E40" t="n">
        <v>0.4797512292861938</v>
      </c>
      <c r="F40" t="n">
        <v>-0.2425190508365631</v>
      </c>
      <c r="G40" t="n">
        <v>-0.4172727167606354</v>
      </c>
      <c r="H40" t="n">
        <v>0.03889867663383484</v>
      </c>
      <c r="I40" t="n">
        <v>-0.1398569643497467</v>
      </c>
      <c r="J40" t="n">
        <v>-0.1012363880872726</v>
      </c>
      <c r="K40" t="n">
        <v>0.09863898158073425</v>
      </c>
      <c r="L40" t="n">
        <v>0.009306589141488075</v>
      </c>
      <c r="M40" t="n">
        <v>0.08779577910900116</v>
      </c>
      <c r="N40" t="n">
        <v>0.2811263501644135</v>
      </c>
      <c r="O40" t="n">
        <v>-0.08154506236314774</v>
      </c>
      <c r="P40" t="n">
        <v>-0.04181116446852684</v>
      </c>
      <c r="Q40" t="n">
        <v>-0.1406761407852173</v>
      </c>
      <c r="R40" t="n">
        <v>-0.5995993614196777</v>
      </c>
      <c r="S40" t="n">
        <v>-0.06417042016983032</v>
      </c>
      <c r="T40" t="n">
        <v>0.1071992143988609</v>
      </c>
      <c r="U40" t="n">
        <v>-0.1586954593658447</v>
      </c>
      <c r="V40" t="n">
        <v>0.1152901202440262</v>
      </c>
      <c r="W40" t="n">
        <v>-0.3336294889450073</v>
      </c>
      <c r="X40" t="n">
        <v>0.5068112015724182</v>
      </c>
      <c r="Y40" t="n">
        <v>0.02011984959244728</v>
      </c>
      <c r="Z40" t="n">
        <v>-0.1422059237957001</v>
      </c>
      <c r="AA40" t="n">
        <v>0.1511976718902588</v>
      </c>
      <c r="AB40" t="n">
        <v>0.1422226428985596</v>
      </c>
      <c r="AC40" t="n">
        <v>-0.1265262812376022</v>
      </c>
      <c r="AD40" t="n">
        <v>-0.1191399842500687</v>
      </c>
      <c r="AE40" t="n">
        <v>0.04271050915122032</v>
      </c>
      <c r="AF40" t="n">
        <v>-0.4184156358242035</v>
      </c>
    </row>
    <row r="41">
      <c r="A41" t="n">
        <v>0.3762887716293335</v>
      </c>
      <c r="B41" t="n">
        <v>-0.06614657491445541</v>
      </c>
      <c r="C41" t="n">
        <v>-0.1979637891054153</v>
      </c>
      <c r="D41" t="n">
        <v>-0.004586955066770315</v>
      </c>
      <c r="E41" t="n">
        <v>0.2935730218887329</v>
      </c>
      <c r="F41" t="n">
        <v>0.08990062773227692</v>
      </c>
      <c r="G41" t="n">
        <v>-0.06608830392360687</v>
      </c>
      <c r="H41" t="n">
        <v>0.272912472486496</v>
      </c>
      <c r="I41" t="n">
        <v>-0.01043690741062164</v>
      </c>
      <c r="J41" t="n">
        <v>0.1412551552057266</v>
      </c>
      <c r="K41" t="n">
        <v>0.3076898157596588</v>
      </c>
      <c r="L41" t="n">
        <v>0.02175413072109222</v>
      </c>
      <c r="M41" t="n">
        <v>0.01416714955121279</v>
      </c>
      <c r="N41" t="n">
        <v>-0.01344351842999458</v>
      </c>
      <c r="O41" t="n">
        <v>0.216881275177002</v>
      </c>
      <c r="P41" t="n">
        <v>-0.04739462956786156</v>
      </c>
      <c r="Q41" t="n">
        <v>-0.1615636497735977</v>
      </c>
      <c r="R41" t="n">
        <v>-0.4695060551166534</v>
      </c>
      <c r="S41" t="n">
        <v>0.2222399562597275</v>
      </c>
      <c r="T41" t="n">
        <v>0.04768606647849083</v>
      </c>
      <c r="U41" t="n">
        <v>-0.1910158842802048</v>
      </c>
      <c r="V41" t="n">
        <v>-0.007080778945237398</v>
      </c>
      <c r="W41" t="n">
        <v>-0.2661645412445068</v>
      </c>
      <c r="X41" t="n">
        <v>0.2452199012041092</v>
      </c>
      <c r="Y41" t="n">
        <v>-0.02398877404630184</v>
      </c>
      <c r="Z41" t="n">
        <v>0.1944716721773148</v>
      </c>
      <c r="AA41" t="n">
        <v>-0.02839579805731773</v>
      </c>
      <c r="AB41" t="n">
        <v>0.4749733805656433</v>
      </c>
      <c r="AC41" t="n">
        <v>0.03837179392576218</v>
      </c>
      <c r="AD41" t="n">
        <v>-0.09488187730312347</v>
      </c>
      <c r="AE41" t="n">
        <v>0.08436587452888489</v>
      </c>
      <c r="AF41" t="n">
        <v>-0.4024749398231506</v>
      </c>
    </row>
    <row r="42">
      <c r="A42" t="n">
        <v>0.3495934009552002</v>
      </c>
      <c r="B42" t="n">
        <v>-0.0367099717259407</v>
      </c>
      <c r="C42" t="n">
        <v>-0.1698544919490814</v>
      </c>
      <c r="D42" t="n">
        <v>0.1106711328029633</v>
      </c>
      <c r="E42" t="n">
        <v>0.1355817317962646</v>
      </c>
      <c r="F42" t="n">
        <v>-0.2806714177131653</v>
      </c>
      <c r="G42" t="n">
        <v>-0.04975344985723495</v>
      </c>
      <c r="H42" t="n">
        <v>0.0894603431224823</v>
      </c>
      <c r="I42" t="n">
        <v>-0.1986369043588638</v>
      </c>
      <c r="J42" t="n">
        <v>0.008656115271151066</v>
      </c>
      <c r="K42" t="n">
        <v>0.3999695479869843</v>
      </c>
      <c r="L42" t="n">
        <v>-0.05016576871275902</v>
      </c>
      <c r="M42" t="n">
        <v>-0.1016949638724327</v>
      </c>
      <c r="N42" t="n">
        <v>0.1136639416217804</v>
      </c>
      <c r="O42" t="n">
        <v>-0.03016375005245209</v>
      </c>
      <c r="P42" t="n">
        <v>-0.03865783661603928</v>
      </c>
      <c r="Q42" t="n">
        <v>0.05165732651948929</v>
      </c>
      <c r="R42" t="n">
        <v>-0.4178973138332367</v>
      </c>
      <c r="S42" t="n">
        <v>-0.08289992809295654</v>
      </c>
      <c r="T42" t="n">
        <v>0.02624878473579884</v>
      </c>
      <c r="U42" t="n">
        <v>-0.08674508333206177</v>
      </c>
      <c r="V42" t="n">
        <v>0.09291540831327438</v>
      </c>
      <c r="W42" t="n">
        <v>-0.2114662230014801</v>
      </c>
      <c r="X42" t="n">
        <v>0.02591385506093502</v>
      </c>
      <c r="Y42" t="n">
        <v>-0.04320418462157249</v>
      </c>
      <c r="Z42" t="n">
        <v>0.03113140724599361</v>
      </c>
      <c r="AA42" t="n">
        <v>0.05764510855078697</v>
      </c>
      <c r="AB42" t="n">
        <v>0.1567889153957367</v>
      </c>
      <c r="AC42" t="n">
        <v>0.1816157549619675</v>
      </c>
      <c r="AD42" t="n">
        <v>-0.01562442537397146</v>
      </c>
      <c r="AE42" t="n">
        <v>0.1506704390048981</v>
      </c>
      <c r="AF42" t="n">
        <v>-0.1696371734142303</v>
      </c>
    </row>
    <row r="43">
      <c r="A43" t="n">
        <v>0.4492814540863037</v>
      </c>
      <c r="B43" t="n">
        <v>-0.2176628410816193</v>
      </c>
      <c r="C43" t="n">
        <v>0.09772372990846634</v>
      </c>
      <c r="D43" t="n">
        <v>0.2526220679283142</v>
      </c>
      <c r="E43" t="n">
        <v>0.1329567730426788</v>
      </c>
      <c r="F43" t="n">
        <v>-0.2727760374546051</v>
      </c>
      <c r="G43" t="n">
        <v>-0.2663303911685944</v>
      </c>
      <c r="H43" t="n">
        <v>0.1096286699175835</v>
      </c>
      <c r="I43" t="n">
        <v>0.01171000022441149</v>
      </c>
      <c r="J43" t="n">
        <v>-0.08347686380147934</v>
      </c>
      <c r="K43" t="n">
        <v>-0.2533165812492371</v>
      </c>
      <c r="L43" t="n">
        <v>-0.1851698458194733</v>
      </c>
      <c r="M43" t="n">
        <v>-0.2765238881111145</v>
      </c>
      <c r="N43" t="n">
        <v>-0.05887740477919579</v>
      </c>
      <c r="O43" t="n">
        <v>-0.05338262021541595</v>
      </c>
      <c r="P43" t="n">
        <v>0.2534339427947998</v>
      </c>
      <c r="Q43" t="n">
        <v>0.1664762198925018</v>
      </c>
      <c r="R43" t="n">
        <v>-0.2812373042106628</v>
      </c>
      <c r="S43" t="n">
        <v>-0.05242801457643509</v>
      </c>
      <c r="T43" t="n">
        <v>0.01254519633948803</v>
      </c>
      <c r="U43" t="n">
        <v>-0.4010629951953888</v>
      </c>
      <c r="V43" t="n">
        <v>-0.01771614700555801</v>
      </c>
      <c r="W43" t="n">
        <v>0.02478710375726223</v>
      </c>
      <c r="X43" t="n">
        <v>0.3697457313537598</v>
      </c>
      <c r="Y43" t="n">
        <v>-0.06680969148874283</v>
      </c>
      <c r="Z43" t="n">
        <v>0.5250651836395264</v>
      </c>
      <c r="AA43" t="n">
        <v>0.1223852708935738</v>
      </c>
      <c r="AB43" t="n">
        <v>0.1016839519143105</v>
      </c>
      <c r="AC43" t="n">
        <v>0.2745245397090912</v>
      </c>
      <c r="AD43" t="n">
        <v>-0.1097892746329308</v>
      </c>
      <c r="AE43" t="n">
        <v>-0.2131150364875793</v>
      </c>
      <c r="AF43" t="n">
        <v>-0.1001299470663071</v>
      </c>
    </row>
    <row r="44">
      <c r="A44" t="n">
        <v>0.1730518192052841</v>
      </c>
      <c r="B44" t="n">
        <v>-0.07375676184892654</v>
      </c>
      <c r="C44" t="n">
        <v>-0.1061823144555092</v>
      </c>
      <c r="D44" t="n">
        <v>0.2354050129652023</v>
      </c>
      <c r="E44" t="n">
        <v>0.13254015147686</v>
      </c>
      <c r="F44" t="n">
        <v>0.1986859142780304</v>
      </c>
      <c r="G44" t="n">
        <v>-0.3938897848129272</v>
      </c>
      <c r="H44" t="n">
        <v>-0.01104772556573153</v>
      </c>
      <c r="I44" t="n">
        <v>-0.02025227807462215</v>
      </c>
      <c r="J44" t="n">
        <v>0.06101792305707932</v>
      </c>
      <c r="K44" t="n">
        <v>-0.1003131791949272</v>
      </c>
      <c r="L44" t="n">
        <v>-0.01053693983703852</v>
      </c>
      <c r="M44" t="n">
        <v>-0.1006178706884384</v>
      </c>
      <c r="N44" t="n">
        <v>0.04006587713956833</v>
      </c>
      <c r="O44" t="n">
        <v>-0.03127381950616837</v>
      </c>
      <c r="P44" t="n">
        <v>0.09673096984624863</v>
      </c>
      <c r="Q44" t="n">
        <v>0.1680587977170944</v>
      </c>
      <c r="R44" t="n">
        <v>-0.3708899915218353</v>
      </c>
      <c r="S44" t="n">
        <v>-0.2461368143558502</v>
      </c>
      <c r="T44" t="n">
        <v>0.09962400048971176</v>
      </c>
      <c r="U44" t="n">
        <v>-0.4068553149700165</v>
      </c>
      <c r="V44" t="n">
        <v>0.2168750166893005</v>
      </c>
      <c r="W44" t="n">
        <v>0.1218557357788086</v>
      </c>
      <c r="X44" t="n">
        <v>0.2961057722568512</v>
      </c>
      <c r="Y44" t="n">
        <v>-0.1974055469036102</v>
      </c>
      <c r="Z44" t="n">
        <v>0.1542025208473206</v>
      </c>
      <c r="AA44" t="n">
        <v>-0.1736675649881363</v>
      </c>
      <c r="AB44" t="n">
        <v>0.2000254839658737</v>
      </c>
      <c r="AC44" t="n">
        <v>0.1550903916358948</v>
      </c>
      <c r="AD44" t="n">
        <v>-0.1910379528999329</v>
      </c>
      <c r="AE44" t="n">
        <v>-0.09543299674987793</v>
      </c>
      <c r="AF44" t="n">
        <v>-0.1318122446537018</v>
      </c>
    </row>
    <row r="45">
      <c r="A45" t="n">
        <v>0.09321413934230804</v>
      </c>
      <c r="B45" t="n">
        <v>-0.2391569316387177</v>
      </c>
      <c r="C45" t="n">
        <v>-0.07444940507411957</v>
      </c>
      <c r="D45" t="n">
        <v>0.1957444697618484</v>
      </c>
      <c r="E45" t="n">
        <v>0.184498518705368</v>
      </c>
      <c r="F45" t="n">
        <v>0.01638091914355755</v>
      </c>
      <c r="G45" t="n">
        <v>-0.1578839123249054</v>
      </c>
      <c r="H45" t="n">
        <v>0.00203078193590045</v>
      </c>
      <c r="I45" t="n">
        <v>0.1207488775253296</v>
      </c>
      <c r="J45" t="n">
        <v>0.02272228710353374</v>
      </c>
      <c r="K45" t="n">
        <v>0.09099174290895462</v>
      </c>
      <c r="L45" t="n">
        <v>-0.03878143802285194</v>
      </c>
      <c r="M45" t="n">
        <v>0.02336596697568893</v>
      </c>
      <c r="N45" t="n">
        <v>0.0702611580491066</v>
      </c>
      <c r="O45" t="n">
        <v>-0.02212310396134853</v>
      </c>
      <c r="P45" t="n">
        <v>0.007802852895110846</v>
      </c>
      <c r="Q45" t="n">
        <v>0.2607850134372711</v>
      </c>
      <c r="R45" t="n">
        <v>-0.2480272203683853</v>
      </c>
      <c r="S45" t="n">
        <v>0.01089568715542555</v>
      </c>
      <c r="T45" t="n">
        <v>0.266835480928421</v>
      </c>
      <c r="U45" t="n">
        <v>-0.102598525583744</v>
      </c>
      <c r="V45" t="n">
        <v>0.1311332732439041</v>
      </c>
      <c r="W45" t="n">
        <v>-0.1730521768331528</v>
      </c>
      <c r="X45" t="n">
        <v>0.1624237447977066</v>
      </c>
      <c r="Y45" t="n">
        <v>0.1234000772237778</v>
      </c>
      <c r="Z45" t="n">
        <v>-0.01437989622354507</v>
      </c>
      <c r="AA45" t="n">
        <v>-0.009749362245202065</v>
      </c>
      <c r="AB45" t="n">
        <v>0.04354884102940559</v>
      </c>
      <c r="AC45" t="n">
        <v>0.156469002366066</v>
      </c>
      <c r="AD45" t="n">
        <v>-0.1406185179948807</v>
      </c>
      <c r="AE45" t="n">
        <v>-0.1924146413803101</v>
      </c>
      <c r="AF45" t="n">
        <v>-0.2894335687160492</v>
      </c>
    </row>
    <row r="46">
      <c r="A46" t="n">
        <v>-0.1838573515415192</v>
      </c>
      <c r="B46" t="n">
        <v>-0.4126499891281128</v>
      </c>
      <c r="C46" t="n">
        <v>0.1795204877853394</v>
      </c>
      <c r="D46" t="n">
        <v>0.1632577031850815</v>
      </c>
      <c r="E46" t="n">
        <v>0.2346125245094299</v>
      </c>
      <c r="F46" t="n">
        <v>-0.01127786561846733</v>
      </c>
      <c r="G46" t="n">
        <v>0.1959672570228577</v>
      </c>
      <c r="H46" t="n">
        <v>0.3404973447322845</v>
      </c>
      <c r="I46" t="n">
        <v>0.07383793592453003</v>
      </c>
      <c r="J46" t="n">
        <v>-0.2455338537693024</v>
      </c>
      <c r="K46" t="n">
        <v>-0.1439452022314072</v>
      </c>
      <c r="L46" t="n">
        <v>-0.08966651558876038</v>
      </c>
      <c r="M46" t="n">
        <v>-0.01088956836611032</v>
      </c>
      <c r="N46" t="n">
        <v>0.05894368886947632</v>
      </c>
      <c r="O46" t="n">
        <v>-0.06750330328941345</v>
      </c>
      <c r="P46" t="n">
        <v>0.2711319923400879</v>
      </c>
      <c r="Q46" t="n">
        <v>-0.01206185389310122</v>
      </c>
      <c r="R46" t="n">
        <v>-0.3120821714401245</v>
      </c>
      <c r="S46" t="n">
        <v>0.1436736583709717</v>
      </c>
      <c r="T46" t="n">
        <v>0.2182399034500122</v>
      </c>
      <c r="U46" t="n">
        <v>-0.3832463920116425</v>
      </c>
      <c r="V46" t="n">
        <v>0.01739684492349625</v>
      </c>
      <c r="W46" t="n">
        <v>-0.08297839015722275</v>
      </c>
      <c r="X46" t="n">
        <v>0.1135678365826607</v>
      </c>
      <c r="Y46" t="n">
        <v>0.2653654515743256</v>
      </c>
      <c r="Z46" t="n">
        <v>0.01683018170297146</v>
      </c>
      <c r="AA46" t="n">
        <v>0.002488813363015652</v>
      </c>
      <c r="AB46" t="n">
        <v>-0.0115275913849473</v>
      </c>
      <c r="AC46" t="n">
        <v>0.03545612841844559</v>
      </c>
      <c r="AD46" t="n">
        <v>0.03587600961327553</v>
      </c>
      <c r="AE46" t="n">
        <v>-0.4442295432090759</v>
      </c>
      <c r="AF46" t="n">
        <v>-0.02848774939775467</v>
      </c>
    </row>
    <row r="47">
      <c r="A47" t="n">
        <v>-0.2934755682945251</v>
      </c>
      <c r="B47" t="n">
        <v>-0.3009927272796631</v>
      </c>
      <c r="C47" t="n">
        <v>0.06704757362604141</v>
      </c>
      <c r="D47" t="n">
        <v>0.05913183465600014</v>
      </c>
      <c r="E47" t="n">
        <v>-0.01876177452504635</v>
      </c>
      <c r="F47" t="n">
        <v>0.1797425895929337</v>
      </c>
      <c r="G47" t="n">
        <v>0.1421272605657578</v>
      </c>
      <c r="H47" t="n">
        <v>0.1000840291380882</v>
      </c>
      <c r="I47" t="n">
        <v>-0.2602736055850983</v>
      </c>
      <c r="J47" t="n">
        <v>0.2459218353033066</v>
      </c>
      <c r="K47" t="n">
        <v>-0.1379191875457764</v>
      </c>
      <c r="L47" t="n">
        <v>0.3440471589565277</v>
      </c>
      <c r="M47" t="n">
        <v>-0.0728256031870842</v>
      </c>
      <c r="N47" t="n">
        <v>0.1797483861446381</v>
      </c>
      <c r="O47" t="n">
        <v>-0.1605518609285355</v>
      </c>
      <c r="P47" t="n">
        <v>0.04061411321163177</v>
      </c>
      <c r="Q47" t="n">
        <v>0.174419492483139</v>
      </c>
      <c r="R47" t="n">
        <v>-0.2673566043376923</v>
      </c>
      <c r="S47" t="n">
        <v>0.2427804470062256</v>
      </c>
      <c r="T47" t="n">
        <v>0.02974698320031166</v>
      </c>
      <c r="U47" t="n">
        <v>-0.3576261401176453</v>
      </c>
      <c r="V47" t="n">
        <v>0.04798294231295586</v>
      </c>
      <c r="W47" t="n">
        <v>-0.03906650096178055</v>
      </c>
      <c r="X47" t="n">
        <v>-0.09241588413715363</v>
      </c>
      <c r="Y47" t="n">
        <v>0.1875590682029724</v>
      </c>
      <c r="Z47" t="n">
        <v>0.1933481842279434</v>
      </c>
      <c r="AA47" t="n">
        <v>0.01169754099100828</v>
      </c>
      <c r="AB47" t="n">
        <v>0.04615490138530731</v>
      </c>
      <c r="AC47" t="n">
        <v>-0.04713188484311104</v>
      </c>
      <c r="AD47" t="n">
        <v>0.1688101589679718</v>
      </c>
      <c r="AE47" t="n">
        <v>-0.2400236278772354</v>
      </c>
      <c r="AF47" t="n">
        <v>0.1237951442599297</v>
      </c>
    </row>
    <row r="48">
      <c r="A48" t="n">
        <v>-0.0689316987991333</v>
      </c>
      <c r="B48" t="n">
        <v>-0.3003508150577545</v>
      </c>
      <c r="C48" t="n">
        <v>0.08984622359275818</v>
      </c>
      <c r="D48" t="n">
        <v>0.1430165320634842</v>
      </c>
      <c r="E48" t="n">
        <v>-0.1019824147224426</v>
      </c>
      <c r="F48" t="n">
        <v>-0.2102176398038864</v>
      </c>
      <c r="G48" t="n">
        <v>0.3085641860961914</v>
      </c>
      <c r="H48" t="n">
        <v>0.1201561465859413</v>
      </c>
      <c r="I48" t="n">
        <v>0.04855731502175331</v>
      </c>
      <c r="J48" t="n">
        <v>0.08007067441940308</v>
      </c>
      <c r="K48" t="n">
        <v>-0.1788024455308914</v>
      </c>
      <c r="L48" t="n">
        <v>-0.1715884208679199</v>
      </c>
      <c r="M48" t="n">
        <v>-0.06106173247098923</v>
      </c>
      <c r="N48" t="n">
        <v>0.182846799492836</v>
      </c>
      <c r="O48" t="n">
        <v>-0.1498654633760452</v>
      </c>
      <c r="P48" t="n">
        <v>0.1623520255088806</v>
      </c>
      <c r="Q48" t="n">
        <v>-0.05957130715250969</v>
      </c>
      <c r="R48" t="n">
        <v>-0.09523537755012512</v>
      </c>
      <c r="S48" t="n">
        <v>0.01770941354334354</v>
      </c>
      <c r="T48" t="n">
        <v>0.1016233861446381</v>
      </c>
      <c r="U48" t="n">
        <v>-0.716526985168457</v>
      </c>
      <c r="V48" t="n">
        <v>0.03640449419617653</v>
      </c>
      <c r="W48" t="n">
        <v>-0.009868061169981956</v>
      </c>
      <c r="X48" t="n">
        <v>0.3307051062583923</v>
      </c>
      <c r="Y48" t="n">
        <v>0.2541550099849701</v>
      </c>
      <c r="Z48" t="n">
        <v>0.09670663625001907</v>
      </c>
      <c r="AA48" t="n">
        <v>0.06994269043207169</v>
      </c>
      <c r="AB48" t="n">
        <v>0.1515701711177826</v>
      </c>
      <c r="AC48" t="n">
        <v>0.0359354242682457</v>
      </c>
      <c r="AD48" t="n">
        <v>0.05403190478682518</v>
      </c>
      <c r="AE48" t="n">
        <v>-0.1581068933010101</v>
      </c>
      <c r="AF48" t="n">
        <v>0.04780545085668564</v>
      </c>
    </row>
    <row r="49">
      <c r="A49" t="n">
        <v>-0.2253030836582184</v>
      </c>
      <c r="B49" t="n">
        <v>-0.05306402593851089</v>
      </c>
      <c r="C49" t="n">
        <v>0.1442089825868607</v>
      </c>
      <c r="D49" t="n">
        <v>0.02556376531720161</v>
      </c>
      <c r="E49" t="n">
        <v>-0.3516770005226135</v>
      </c>
      <c r="F49" t="n">
        <v>-0.02134360931813717</v>
      </c>
      <c r="G49" t="n">
        <v>0.4057947099208832</v>
      </c>
      <c r="H49" t="n">
        <v>0.05103300884366035</v>
      </c>
      <c r="I49" t="n">
        <v>0.1830624639987946</v>
      </c>
      <c r="J49" t="n">
        <v>-0.06373997777700424</v>
      </c>
      <c r="K49" t="n">
        <v>-0.09349527955055237</v>
      </c>
      <c r="L49" t="n">
        <v>-0.2188136577606201</v>
      </c>
      <c r="M49" t="n">
        <v>0.06361271440982819</v>
      </c>
      <c r="N49" t="n">
        <v>-0.01218300592154264</v>
      </c>
      <c r="O49" t="n">
        <v>-0.06467337161302567</v>
      </c>
      <c r="P49" t="n">
        <v>-0.0334920845925808</v>
      </c>
      <c r="Q49" t="n">
        <v>0.1208925619721413</v>
      </c>
      <c r="R49" t="n">
        <v>0.04926900193095207</v>
      </c>
      <c r="S49" t="n">
        <v>-0.3337141275405884</v>
      </c>
      <c r="T49" t="n">
        <v>0.04860106483101845</v>
      </c>
      <c r="U49" t="n">
        <v>-0.1347531676292419</v>
      </c>
      <c r="V49" t="n">
        <v>-0.1753740161657333</v>
      </c>
      <c r="W49" t="n">
        <v>0.2557802200317383</v>
      </c>
      <c r="X49" t="n">
        <v>0.1696959286928177</v>
      </c>
      <c r="Y49" t="n">
        <v>0.1060990840196609</v>
      </c>
      <c r="Z49" t="n">
        <v>0.07525254040956497</v>
      </c>
      <c r="AA49" t="n">
        <v>-0.1647565960884094</v>
      </c>
      <c r="AB49" t="n">
        <v>0.2019239515066147</v>
      </c>
      <c r="AC49" t="n">
        <v>0.1209824681282043</v>
      </c>
      <c r="AD49" t="n">
        <v>-0.05091958492994308</v>
      </c>
      <c r="AE49" t="n">
        <v>-0.199703186750412</v>
      </c>
      <c r="AF49" t="n">
        <v>0.1225445196032524</v>
      </c>
    </row>
    <row r="50">
      <c r="A50" t="n">
        <v>0.08059953153133392</v>
      </c>
      <c r="B50" t="n">
        <v>-0.116840623319149</v>
      </c>
      <c r="C50" t="n">
        <v>0.2527450621128082</v>
      </c>
      <c r="D50" t="n">
        <v>0.2383603304624557</v>
      </c>
      <c r="E50" t="n">
        <v>-0.4244833290576935</v>
      </c>
      <c r="F50" t="n">
        <v>-0.2060935795307159</v>
      </c>
      <c r="G50" t="n">
        <v>0.2686899900436401</v>
      </c>
      <c r="H50" t="n">
        <v>0.2360509783029556</v>
      </c>
      <c r="I50" t="n">
        <v>-0.121035523712635</v>
      </c>
      <c r="J50" t="n">
        <v>-0.02365721762180328</v>
      </c>
      <c r="K50" t="n">
        <v>-0.1743777245283127</v>
      </c>
      <c r="L50" t="n">
        <v>-0.193844810128212</v>
      </c>
      <c r="M50" t="n">
        <v>0.001335773733444512</v>
      </c>
      <c r="N50" t="n">
        <v>-0.03137780353426933</v>
      </c>
      <c r="O50" t="n">
        <v>-0.2331796139478683</v>
      </c>
      <c r="P50" t="n">
        <v>-0.04185889288783073</v>
      </c>
      <c r="Q50" t="n">
        <v>0.05744923651218414</v>
      </c>
      <c r="R50" t="n">
        <v>-0.1735264807939529</v>
      </c>
      <c r="S50" t="n">
        <v>-0.2124691158533096</v>
      </c>
      <c r="T50" t="n">
        <v>0.2411570250988007</v>
      </c>
      <c r="U50" t="n">
        <v>-0.2070350050926208</v>
      </c>
      <c r="V50" t="n">
        <v>-0.1792983114719391</v>
      </c>
      <c r="W50" t="n">
        <v>0.02706104703247547</v>
      </c>
      <c r="X50" t="n">
        <v>0.1275720149278641</v>
      </c>
      <c r="Y50" t="n">
        <v>0.04966503009200096</v>
      </c>
      <c r="Z50" t="n">
        <v>0.2980062663555145</v>
      </c>
      <c r="AA50" t="n">
        <v>-0.1680228263139725</v>
      </c>
      <c r="AB50" t="n">
        <v>0.273608386516571</v>
      </c>
      <c r="AC50" t="n">
        <v>0.05865589901804924</v>
      </c>
      <c r="AD50" t="n">
        <v>-0.3173763155937195</v>
      </c>
      <c r="AE50" t="n">
        <v>-0.261369913816452</v>
      </c>
      <c r="AF50" t="n">
        <v>0.1290246695280075</v>
      </c>
    </row>
    <row r="51">
      <c r="A51" t="n">
        <v>0.3293696045875549</v>
      </c>
      <c r="B51" t="n">
        <v>-0.2132495492696762</v>
      </c>
      <c r="C51" t="n">
        <v>0.02535826340317726</v>
      </c>
      <c r="D51" t="n">
        <v>-0.04428437352180481</v>
      </c>
      <c r="E51" t="n">
        <v>-0.1579194068908691</v>
      </c>
      <c r="F51" t="n">
        <v>0.02394851669669151</v>
      </c>
      <c r="G51" t="n">
        <v>0.1977619528770447</v>
      </c>
      <c r="H51" t="n">
        <v>0.2663511633872986</v>
      </c>
      <c r="I51" t="n">
        <v>-0.1878655701875687</v>
      </c>
      <c r="J51" t="n">
        <v>-0.007463488262146711</v>
      </c>
      <c r="K51" t="n">
        <v>0.01237736735492945</v>
      </c>
      <c r="L51" t="n">
        <v>-0.1803831160068512</v>
      </c>
      <c r="M51" t="n">
        <v>0.1199832260608673</v>
      </c>
      <c r="N51" t="n">
        <v>0.0795486718416214</v>
      </c>
      <c r="O51" t="n">
        <v>-0.3690263330936432</v>
      </c>
      <c r="P51" t="n">
        <v>0.1084737703204155</v>
      </c>
      <c r="Q51" t="n">
        <v>0.1951917558908463</v>
      </c>
      <c r="R51" t="n">
        <v>-0.05727626010775566</v>
      </c>
      <c r="S51" t="n">
        <v>-0.1924744546413422</v>
      </c>
      <c r="T51" t="n">
        <v>-0.07575506716966629</v>
      </c>
      <c r="U51" t="n">
        <v>-0.1340772360563278</v>
      </c>
      <c r="V51" t="n">
        <v>-0.1863181740045547</v>
      </c>
      <c r="W51" t="n">
        <v>0.07075587660074234</v>
      </c>
      <c r="X51" t="n">
        <v>0.1138231381773949</v>
      </c>
      <c r="Y51" t="n">
        <v>-0.1597049534320831</v>
      </c>
      <c r="Z51" t="n">
        <v>0.03936595842242241</v>
      </c>
      <c r="AA51" t="n">
        <v>-0.1627039313316345</v>
      </c>
      <c r="AB51" t="n">
        <v>0.1722525954246521</v>
      </c>
      <c r="AC51" t="n">
        <v>-0.08178429305553436</v>
      </c>
      <c r="AD51" t="n">
        <v>-0.3833505213260651</v>
      </c>
      <c r="AE51" t="n">
        <v>-0.2248959541320801</v>
      </c>
      <c r="AF51" t="n">
        <v>0.3397521376609802</v>
      </c>
    </row>
    <row r="52">
      <c r="A52" t="n">
        <v>0.3483552932739258</v>
      </c>
      <c r="B52" t="n">
        <v>-0.3282849192619324</v>
      </c>
      <c r="C52" t="n">
        <v>-0.1695766597986221</v>
      </c>
      <c r="D52" t="n">
        <v>-0.2273901253938675</v>
      </c>
      <c r="E52" t="n">
        <v>0.01853449456393719</v>
      </c>
      <c r="F52" t="n">
        <v>-0.445473700761795</v>
      </c>
      <c r="G52" t="n">
        <v>0.2322625070810318</v>
      </c>
      <c r="H52" t="n">
        <v>0.2813223004341125</v>
      </c>
      <c r="I52" t="n">
        <v>-0.1186837181448936</v>
      </c>
      <c r="J52" t="n">
        <v>-0.2469778954982758</v>
      </c>
      <c r="K52" t="n">
        <v>-0.5201615691184998</v>
      </c>
      <c r="L52" t="n">
        <v>-0.4717179238796234</v>
      </c>
      <c r="M52" t="n">
        <v>-0.3221614956855774</v>
      </c>
      <c r="N52" t="n">
        <v>0.01085131708532572</v>
      </c>
      <c r="O52" t="n">
        <v>-0.1362278461456299</v>
      </c>
      <c r="P52" t="n">
        <v>0.377343088388443</v>
      </c>
      <c r="Q52" t="n">
        <v>-0.4107169806957245</v>
      </c>
      <c r="R52" t="n">
        <v>-0.2230174392461777</v>
      </c>
      <c r="S52" t="n">
        <v>0.007333999965339899</v>
      </c>
      <c r="T52" t="n">
        <v>0.2158074527978897</v>
      </c>
      <c r="U52" t="n">
        <v>-0.7626866698265076</v>
      </c>
      <c r="V52" t="n">
        <v>-0.223466619849205</v>
      </c>
      <c r="W52" t="n">
        <v>0.2509379386901855</v>
      </c>
      <c r="X52" t="n">
        <v>0.2850967347621918</v>
      </c>
      <c r="Y52" t="n">
        <v>0.09378021210432053</v>
      </c>
      <c r="Z52" t="n">
        <v>0.2092156708240509</v>
      </c>
      <c r="AA52" t="n">
        <v>0.1291344910860062</v>
      </c>
      <c r="AB52" t="n">
        <v>0.4299910962581635</v>
      </c>
      <c r="AC52" t="n">
        <v>0.2468861937522888</v>
      </c>
      <c r="AD52" t="n">
        <v>-0.4048348069190979</v>
      </c>
      <c r="AE52" t="n">
        <v>-0.5680022239685059</v>
      </c>
      <c r="AF52" t="n">
        <v>0.3731252551078796</v>
      </c>
    </row>
    <row r="53">
      <c r="A53" t="n">
        <v>0.3867401480674744</v>
      </c>
      <c r="B53" t="n">
        <v>0.09075203537940979</v>
      </c>
      <c r="C53" t="n">
        <v>-0.04280328005552292</v>
      </c>
      <c r="D53" t="n">
        <v>-0.1763109862804413</v>
      </c>
      <c r="E53" t="n">
        <v>-0.09185729175806046</v>
      </c>
      <c r="F53" t="n">
        <v>-0.1855379939079285</v>
      </c>
      <c r="G53" t="n">
        <v>0.09148336201906204</v>
      </c>
      <c r="H53" t="n">
        <v>0.001148109557107091</v>
      </c>
      <c r="I53" t="n">
        <v>-0.01470033824443817</v>
      </c>
      <c r="J53" t="n">
        <v>-0.25083127617836</v>
      </c>
      <c r="K53" t="n">
        <v>0.2389524132013321</v>
      </c>
      <c r="L53" t="n">
        <v>-0.5420096516609192</v>
      </c>
      <c r="M53" t="n">
        <v>-0.05458513274788857</v>
      </c>
      <c r="N53" t="n">
        <v>0.1835045218467712</v>
      </c>
      <c r="O53" t="n">
        <v>0.1065715178847313</v>
      </c>
      <c r="P53" t="n">
        <v>-0.1397827714681625</v>
      </c>
      <c r="Q53" t="n">
        <v>-0.1105069071054459</v>
      </c>
      <c r="R53" t="n">
        <v>-0.1952633559703827</v>
      </c>
      <c r="S53" t="n">
        <v>0.2064451575279236</v>
      </c>
      <c r="T53" t="n">
        <v>-0.1158606186509132</v>
      </c>
      <c r="U53" t="n">
        <v>-0.5964611172676086</v>
      </c>
      <c r="V53" t="n">
        <v>-0.004433142952620983</v>
      </c>
      <c r="W53" t="n">
        <v>-0.04795760288834572</v>
      </c>
      <c r="X53" t="n">
        <v>0.1187716871500015</v>
      </c>
      <c r="Y53" t="n">
        <v>-0.0604557953774929</v>
      </c>
      <c r="Z53" t="n">
        <v>0.1509190648794174</v>
      </c>
      <c r="AA53" t="n">
        <v>0.483842134475708</v>
      </c>
      <c r="AB53" t="n">
        <v>-0.02539823949337006</v>
      </c>
      <c r="AC53" t="n">
        <v>0.01757966168224812</v>
      </c>
      <c r="AD53" t="n">
        <v>-0.531904935836792</v>
      </c>
      <c r="AE53" t="n">
        <v>0.005007298197597265</v>
      </c>
      <c r="AF53" t="n">
        <v>-0.2455547899007797</v>
      </c>
    </row>
    <row r="54">
      <c r="A54" t="n">
        <v>0.4149356186389923</v>
      </c>
      <c r="B54" t="n">
        <v>-0.05529297143220901</v>
      </c>
      <c r="C54" t="n">
        <v>-0.1494160741567612</v>
      </c>
      <c r="D54" t="n">
        <v>-0.1462391167879105</v>
      </c>
      <c r="E54" t="n">
        <v>-0.2419832348823547</v>
      </c>
      <c r="F54" t="n">
        <v>0.1057208701968193</v>
      </c>
      <c r="G54" t="n">
        <v>0.08894685655832291</v>
      </c>
      <c r="H54" t="n">
        <v>-0.04720845818519592</v>
      </c>
      <c r="I54" t="n">
        <v>0.01049867458641529</v>
      </c>
      <c r="J54" t="n">
        <v>0.067005954682827</v>
      </c>
      <c r="K54" t="n">
        <v>0.199585035443306</v>
      </c>
      <c r="L54" t="n">
        <v>-0.3459534347057343</v>
      </c>
      <c r="M54" t="n">
        <v>-0.1623470485210419</v>
      </c>
      <c r="N54" t="n">
        <v>0.1058684960007668</v>
      </c>
      <c r="O54" t="n">
        <v>-0.0611300878226757</v>
      </c>
      <c r="P54" t="n">
        <v>-0.4391125440597534</v>
      </c>
      <c r="Q54" t="n">
        <v>0.2392787486314774</v>
      </c>
      <c r="R54" t="n">
        <v>-0.2311532646417618</v>
      </c>
      <c r="S54" t="n">
        <v>0.1156855896115303</v>
      </c>
      <c r="T54" t="n">
        <v>0.002675129566341639</v>
      </c>
      <c r="U54" t="n">
        <v>-0.3664380609989166</v>
      </c>
      <c r="V54" t="n">
        <v>-0.031389020383358</v>
      </c>
      <c r="W54" t="n">
        <v>0.0493137314915657</v>
      </c>
      <c r="X54" t="n">
        <v>-0.1558469384908676</v>
      </c>
      <c r="Y54" t="n">
        <v>-0.20357346534729</v>
      </c>
      <c r="Z54" t="n">
        <v>-0.1030503734946251</v>
      </c>
      <c r="AA54" t="n">
        <v>0.03896500542759895</v>
      </c>
      <c r="AB54" t="n">
        <v>-0.1997444629669189</v>
      </c>
      <c r="AC54" t="n">
        <v>0.003961442969739437</v>
      </c>
      <c r="AD54" t="n">
        <v>-0.1020533069968224</v>
      </c>
      <c r="AE54" t="n">
        <v>0.1330626159906387</v>
      </c>
      <c r="AF54" t="n">
        <v>-0.07908257842063904</v>
      </c>
    </row>
    <row r="55">
      <c r="A55" t="n">
        <v>0.2597720921039581</v>
      </c>
      <c r="B55" t="n">
        <v>0.3708078861236572</v>
      </c>
      <c r="C55" t="n">
        <v>-0.4336936175823212</v>
      </c>
      <c r="D55" t="n">
        <v>0.1051536425948143</v>
      </c>
      <c r="E55" t="n">
        <v>-0.1545167565345764</v>
      </c>
      <c r="F55" t="n">
        <v>-0.3028524816036224</v>
      </c>
      <c r="G55" t="n">
        <v>-0.2480340152978897</v>
      </c>
      <c r="H55" t="n">
        <v>-0.3668437302112579</v>
      </c>
      <c r="I55" t="n">
        <v>0.3890736103057861</v>
      </c>
      <c r="J55" t="n">
        <v>-0.4362501502037048</v>
      </c>
      <c r="K55" t="n">
        <v>0.2602476179599762</v>
      </c>
      <c r="L55" t="n">
        <v>-0.1842324584722519</v>
      </c>
      <c r="M55" t="n">
        <v>-0.2642037868499756</v>
      </c>
      <c r="N55" t="n">
        <v>-0.193728044629097</v>
      </c>
      <c r="O55" t="n">
        <v>-0.03349345177412033</v>
      </c>
      <c r="P55" t="n">
        <v>-0.2486863136291504</v>
      </c>
      <c r="Q55" t="n">
        <v>0.3593112826347351</v>
      </c>
      <c r="R55" t="n">
        <v>-0.3323040306568146</v>
      </c>
      <c r="S55" t="n">
        <v>0.07580924779176712</v>
      </c>
      <c r="T55" t="n">
        <v>0.201368436217308</v>
      </c>
      <c r="U55" t="n">
        <v>0.02493561990559101</v>
      </c>
      <c r="V55" t="n">
        <v>0.1610009670257568</v>
      </c>
      <c r="W55" t="n">
        <v>-0.0116119347512722</v>
      </c>
      <c r="X55" t="n">
        <v>-0.1088915541768074</v>
      </c>
      <c r="Y55" t="n">
        <v>0.4371961951255798</v>
      </c>
      <c r="Z55" t="n">
        <v>-0.1612763106822968</v>
      </c>
      <c r="AA55" t="n">
        <v>-0.1243849322199821</v>
      </c>
      <c r="AB55" t="n">
        <v>-0.1006651073694229</v>
      </c>
      <c r="AC55" t="n">
        <v>0.7482305765151978</v>
      </c>
      <c r="AD55" t="n">
        <v>0.02259394526481628</v>
      </c>
      <c r="AE55" t="n">
        <v>0.09568361192941666</v>
      </c>
      <c r="AF55" t="n">
        <v>0.3288487195968628</v>
      </c>
    </row>
    <row r="56">
      <c r="A56" t="n">
        <v>-0.04744596406817436</v>
      </c>
      <c r="B56" t="n">
        <v>0.02587370201945305</v>
      </c>
      <c r="C56" t="n">
        <v>0.07879629731178284</v>
      </c>
      <c r="D56" t="n">
        <v>-0.05950230732560158</v>
      </c>
      <c r="E56" t="n">
        <v>0.1360047906637192</v>
      </c>
      <c r="F56" t="n">
        <v>-0.02206824533641338</v>
      </c>
      <c r="G56" t="n">
        <v>0.04179040715098381</v>
      </c>
      <c r="H56" t="n">
        <v>-0.04172489419579506</v>
      </c>
      <c r="I56" t="n">
        <v>0.01971846260130405</v>
      </c>
      <c r="J56" t="n">
        <v>-0.0643436536192894</v>
      </c>
      <c r="K56" t="n">
        <v>-0.03328422456979752</v>
      </c>
      <c r="L56" t="n">
        <v>-0.01154489628970623</v>
      </c>
      <c r="M56" t="n">
        <v>-0.03312399238348007</v>
      </c>
      <c r="N56" t="n">
        <v>-0.01219405513256788</v>
      </c>
      <c r="O56" t="n">
        <v>0.04929306358098984</v>
      </c>
      <c r="P56" t="n">
        <v>-0.0645025447010994</v>
      </c>
      <c r="Q56" t="n">
        <v>-0.06039465591311455</v>
      </c>
      <c r="R56" t="n">
        <v>0.002376851392909884</v>
      </c>
      <c r="S56" t="n">
        <v>-0.02849588170647621</v>
      </c>
      <c r="T56" t="n">
        <v>-0.05069698393344879</v>
      </c>
      <c r="U56" t="n">
        <v>0.006668663118034601</v>
      </c>
      <c r="V56" t="n">
        <v>-0.02850482985377312</v>
      </c>
      <c r="W56" t="n">
        <v>0.01697764359414577</v>
      </c>
      <c r="X56" t="n">
        <v>-0.00200818688608706</v>
      </c>
      <c r="Y56" t="n">
        <v>-0.01016288716346025</v>
      </c>
      <c r="Z56" t="n">
        <v>-0.003446638351306319</v>
      </c>
      <c r="AA56" t="n">
        <v>0.05168144404888153</v>
      </c>
      <c r="AB56" t="n">
        <v>0.06637229770421982</v>
      </c>
      <c r="AC56" t="n">
        <v>-0.008061233907938004</v>
      </c>
      <c r="AD56" t="n">
        <v>-0.05202121660113335</v>
      </c>
      <c r="AE56" t="n">
        <v>-0.07633174955844879</v>
      </c>
      <c r="AF56" t="n">
        <v>-0.1128127351403236</v>
      </c>
    </row>
    <row r="57">
      <c r="A57" t="n">
        <v>-0.05939474329352379</v>
      </c>
      <c r="B57" t="n">
        <v>-0.04304864630103111</v>
      </c>
      <c r="C57" t="n">
        <v>-0.00265344581566751</v>
      </c>
      <c r="D57" t="n">
        <v>-0.09498155117034912</v>
      </c>
      <c r="E57" t="n">
        <v>0.07221031188964844</v>
      </c>
      <c r="F57" t="n">
        <v>0.05371767655014992</v>
      </c>
      <c r="G57" t="n">
        <v>0.06289059668779373</v>
      </c>
      <c r="H57" t="n">
        <v>-0.02590486779808998</v>
      </c>
      <c r="I57" t="n">
        <v>0.01232392434030771</v>
      </c>
      <c r="J57" t="n">
        <v>-0.04784912243485451</v>
      </c>
      <c r="K57" t="n">
        <v>0.07827720046043396</v>
      </c>
      <c r="L57" t="n">
        <v>-0.06126701831817627</v>
      </c>
      <c r="M57" t="n">
        <v>-0.0259419959038496</v>
      </c>
      <c r="N57" t="n">
        <v>0.0718933567404747</v>
      </c>
      <c r="O57" t="n">
        <v>0.1257545053958893</v>
      </c>
      <c r="P57" t="n">
        <v>-0.004632886964827776</v>
      </c>
      <c r="Q57" t="n">
        <v>-0.02092198841273785</v>
      </c>
      <c r="R57" t="n">
        <v>-0.1266292780637741</v>
      </c>
      <c r="S57" t="n">
        <v>0.08639087527990341</v>
      </c>
      <c r="T57" t="n">
        <v>0.01556555088609457</v>
      </c>
      <c r="U57" t="n">
        <v>-0.09515338391065598</v>
      </c>
      <c r="V57" t="n">
        <v>0.04401016980409622</v>
      </c>
      <c r="W57" t="n">
        <v>0.03100568614900112</v>
      </c>
      <c r="X57" t="n">
        <v>-0.0178998839110136</v>
      </c>
      <c r="Y57" t="n">
        <v>-0.02817499078810215</v>
      </c>
      <c r="Z57" t="n">
        <v>0.03687689825892448</v>
      </c>
      <c r="AA57" t="n">
        <v>0.01181602384895086</v>
      </c>
      <c r="AB57" t="n">
        <v>0.02458881214261055</v>
      </c>
      <c r="AC57" t="n">
        <v>0.06194733828306198</v>
      </c>
      <c r="AD57" t="n">
        <v>0.0602651946246624</v>
      </c>
      <c r="AE57" t="n">
        <v>0.03841171413660049</v>
      </c>
      <c r="AF57" t="n">
        <v>0.02956134080886841</v>
      </c>
    </row>
    <row r="58">
      <c r="A58" t="n">
        <v>0.4953771829605103</v>
      </c>
      <c r="B58" t="n">
        <v>-0.3437851071357727</v>
      </c>
      <c r="C58" t="n">
        <v>-0.02093789912760258</v>
      </c>
      <c r="D58" t="n">
        <v>-0.2986930012702942</v>
      </c>
      <c r="E58" t="n">
        <v>-0.2573483884334564</v>
      </c>
      <c r="F58" t="n">
        <v>0.0891604870557785</v>
      </c>
      <c r="G58" t="n">
        <v>-0.01877333410084248</v>
      </c>
      <c r="H58" t="n">
        <v>0.5234053730964661</v>
      </c>
      <c r="I58" t="n">
        <v>-0.2394313961267471</v>
      </c>
      <c r="J58" t="n">
        <v>0.2664530277252197</v>
      </c>
      <c r="K58" t="n">
        <v>-0.1788067668676376</v>
      </c>
      <c r="L58" t="n">
        <v>-0.0963759645819664</v>
      </c>
      <c r="M58" t="n">
        <v>-0.07412712275981903</v>
      </c>
      <c r="N58" t="n">
        <v>-0.01178910955786705</v>
      </c>
      <c r="O58" t="n">
        <v>-0.1796994805335999</v>
      </c>
      <c r="P58" t="n">
        <v>0.1784013509750366</v>
      </c>
      <c r="Q58" t="n">
        <v>0.06662390381097794</v>
      </c>
      <c r="R58" t="n">
        <v>-0.1654007881879807</v>
      </c>
      <c r="S58" t="n">
        <v>0.02178335376083851</v>
      </c>
      <c r="T58" t="n">
        <v>0.3207554519176483</v>
      </c>
      <c r="U58" t="n">
        <v>-0.002104985294863582</v>
      </c>
      <c r="V58" t="n">
        <v>-0.05139483883976936</v>
      </c>
      <c r="W58" t="n">
        <v>-0.08337411284446716</v>
      </c>
      <c r="X58" t="n">
        <v>0.06522002071142197</v>
      </c>
      <c r="Y58" t="n">
        <v>-0.1053447648882866</v>
      </c>
      <c r="Z58" t="n">
        <v>-0.07483347505331039</v>
      </c>
      <c r="AA58" t="n">
        <v>-0.076405368745327</v>
      </c>
      <c r="AB58" t="n">
        <v>0.2967556416988373</v>
      </c>
      <c r="AC58" t="n">
        <v>0.1451753675937653</v>
      </c>
      <c r="AD58" t="n">
        <v>-0.1656846702098846</v>
      </c>
      <c r="AE58" t="n">
        <v>-0.3153190910816193</v>
      </c>
      <c r="AF58" t="n">
        <v>-0.1721974462270737</v>
      </c>
    </row>
    <row r="59">
      <c r="A59" t="n">
        <v>0.08368868380784988</v>
      </c>
      <c r="B59" t="n">
        <v>-0.1067565158009529</v>
      </c>
      <c r="C59" t="n">
        <v>-0.0659870058298111</v>
      </c>
      <c r="D59" t="n">
        <v>0.02164825797080994</v>
      </c>
      <c r="E59" t="n">
        <v>-0.2053906172513962</v>
      </c>
      <c r="F59" t="n">
        <v>0.1062607616186142</v>
      </c>
      <c r="G59" t="n">
        <v>-0.2820923626422882</v>
      </c>
      <c r="H59" t="n">
        <v>0.2880374193191528</v>
      </c>
      <c r="I59" t="n">
        <v>-0.1349184513092041</v>
      </c>
      <c r="J59" t="n">
        <v>0.2896090447902679</v>
      </c>
      <c r="K59" t="n">
        <v>-0.1385191828012466</v>
      </c>
      <c r="L59" t="n">
        <v>-0.08955884724855423</v>
      </c>
      <c r="M59" t="n">
        <v>0.04269104823470116</v>
      </c>
      <c r="N59" t="n">
        <v>-0.1520152390003204</v>
      </c>
      <c r="O59" t="n">
        <v>-0.1829029321670532</v>
      </c>
      <c r="P59" t="n">
        <v>0.07021847367286682</v>
      </c>
      <c r="Q59" t="n">
        <v>0.2062943577766418</v>
      </c>
      <c r="R59" t="n">
        <v>-0.01277279295027256</v>
      </c>
      <c r="S59" t="n">
        <v>0.04850434139370918</v>
      </c>
      <c r="T59" t="n">
        <v>0.3521021902561188</v>
      </c>
      <c r="U59" t="n">
        <v>-0.4279045164585114</v>
      </c>
      <c r="V59" t="n">
        <v>0.009964491240680218</v>
      </c>
      <c r="W59" t="n">
        <v>-0.4039264321327209</v>
      </c>
      <c r="X59" t="n">
        <v>0.3568630516529083</v>
      </c>
      <c r="Y59" t="n">
        <v>-0.2681309878826141</v>
      </c>
      <c r="Z59" t="n">
        <v>-0.1468361914157867</v>
      </c>
      <c r="AA59" t="n">
        <v>0.03404393047094345</v>
      </c>
      <c r="AB59" t="n">
        <v>0.1601083874702454</v>
      </c>
      <c r="AC59" t="n">
        <v>-0.06337758153676987</v>
      </c>
      <c r="AD59" t="n">
        <v>-0.4286755919456482</v>
      </c>
      <c r="AE59" t="n">
        <v>-0.140909731388092</v>
      </c>
      <c r="AF59" t="n">
        <v>-0.02844843827188015</v>
      </c>
    </row>
    <row r="60">
      <c r="A60" t="n">
        <v>-0.2045639604330063</v>
      </c>
      <c r="B60" t="n">
        <v>0.2640739977359772</v>
      </c>
      <c r="C60" t="n">
        <v>-0.1233086138963699</v>
      </c>
      <c r="D60" t="n">
        <v>0.2947287261486053</v>
      </c>
      <c r="E60" t="n">
        <v>-0.006000988185405731</v>
      </c>
      <c r="F60" t="n">
        <v>-0.2064425945281982</v>
      </c>
      <c r="G60" t="n">
        <v>-0.2731555998325348</v>
      </c>
      <c r="H60" t="n">
        <v>0.07078205794095993</v>
      </c>
      <c r="I60" t="n">
        <v>-0.3421295583248138</v>
      </c>
      <c r="J60" t="n">
        <v>0.1476827561855316</v>
      </c>
      <c r="K60" t="n">
        <v>-0.08080271631479263</v>
      </c>
      <c r="L60" t="n">
        <v>-0.1339589059352875</v>
      </c>
      <c r="M60" t="n">
        <v>-0.01906645484268665</v>
      </c>
      <c r="N60" t="n">
        <v>-0.07533666491508484</v>
      </c>
      <c r="O60" t="n">
        <v>0.04125839099287987</v>
      </c>
      <c r="P60" t="n">
        <v>-0.01400445029139519</v>
      </c>
      <c r="Q60" t="n">
        <v>0.2351537942886353</v>
      </c>
      <c r="R60" t="n">
        <v>0.003116132225841284</v>
      </c>
      <c r="S60" t="n">
        <v>-0.3130553066730499</v>
      </c>
      <c r="T60" t="n">
        <v>-0.1841229349374771</v>
      </c>
      <c r="U60" t="n">
        <v>-0.6625552773475647</v>
      </c>
      <c r="V60" t="n">
        <v>0.1611827313899994</v>
      </c>
      <c r="W60" t="n">
        <v>-0.05862919613718987</v>
      </c>
      <c r="X60" t="n">
        <v>-0.007495998870581388</v>
      </c>
      <c r="Y60" t="n">
        <v>-0.003664407879114151</v>
      </c>
      <c r="Z60" t="n">
        <v>0.1197580397129059</v>
      </c>
      <c r="AA60" t="n">
        <v>-0.003631088649854064</v>
      </c>
      <c r="AB60" t="n">
        <v>0.1020440310239792</v>
      </c>
      <c r="AC60" t="n">
        <v>0.1269244104623795</v>
      </c>
      <c r="AD60" t="n">
        <v>-0.3357276022434235</v>
      </c>
      <c r="AE60" t="n">
        <v>0.1460517942905426</v>
      </c>
      <c r="AF60" t="n">
        <v>-0.2048347592353821</v>
      </c>
    </row>
    <row r="61">
      <c r="A61" t="n">
        <v>0.03430913761258125</v>
      </c>
      <c r="B61" t="n">
        <v>0.2509647309780121</v>
      </c>
      <c r="C61" t="n">
        <v>-0.1069758385419846</v>
      </c>
      <c r="D61" t="n">
        <v>0.01212758012115955</v>
      </c>
      <c r="E61" t="n">
        <v>-0.07035361230373383</v>
      </c>
      <c r="F61" t="n">
        <v>-0.01989864557981491</v>
      </c>
      <c r="G61" t="n">
        <v>-0.09207294136285782</v>
      </c>
      <c r="H61" t="n">
        <v>-0.002816650783643126</v>
      </c>
      <c r="I61" t="n">
        <v>-0.1705411076545715</v>
      </c>
      <c r="J61" t="n">
        <v>0.06723551452159882</v>
      </c>
      <c r="K61" t="n">
        <v>0.03546865656971931</v>
      </c>
      <c r="L61" t="n">
        <v>0.1134279370307922</v>
      </c>
      <c r="M61" t="n">
        <v>-0.2150026857852936</v>
      </c>
      <c r="N61" t="n">
        <v>-0.3491601645946503</v>
      </c>
      <c r="O61" t="n">
        <v>0.1951829642057419</v>
      </c>
      <c r="P61" t="n">
        <v>0.1295439898967743</v>
      </c>
      <c r="Q61" t="n">
        <v>0.06873764842748642</v>
      </c>
      <c r="R61" t="n">
        <v>-0.1037446931004524</v>
      </c>
      <c r="S61" t="n">
        <v>-0.07915215194225311</v>
      </c>
      <c r="T61" t="n">
        <v>-0.3255008161067963</v>
      </c>
      <c r="U61" t="n">
        <v>-0.5511788725852966</v>
      </c>
      <c r="V61" t="n">
        <v>0.288914829492569</v>
      </c>
      <c r="W61" t="n">
        <v>-0.006040490698069334</v>
      </c>
      <c r="X61" t="n">
        <v>0.03937197849154472</v>
      </c>
      <c r="Y61" t="n">
        <v>0.1255469024181366</v>
      </c>
      <c r="Z61" t="n">
        <v>0.1759120523929596</v>
      </c>
      <c r="AA61" t="n">
        <v>0.02234214916825294</v>
      </c>
      <c r="AB61" t="n">
        <v>0.1672641634941101</v>
      </c>
      <c r="AC61" t="n">
        <v>0.03502929583191872</v>
      </c>
      <c r="AD61" t="n">
        <v>-0.3418590128421783</v>
      </c>
      <c r="AE61" t="n">
        <v>0.191359743475914</v>
      </c>
      <c r="AF61" t="n">
        <v>0.1401079744100571</v>
      </c>
    </row>
    <row r="62">
      <c r="A62" t="n">
        <v>0.1688212305307388</v>
      </c>
      <c r="B62" t="n">
        <v>0.3071801960468292</v>
      </c>
      <c r="C62" t="n">
        <v>0.2096661180257797</v>
      </c>
      <c r="D62" t="n">
        <v>-0.04033888131380081</v>
      </c>
      <c r="E62" t="n">
        <v>-0.2054391652345657</v>
      </c>
      <c r="F62" t="n">
        <v>0.3065275251865387</v>
      </c>
      <c r="G62" t="n">
        <v>-0.1317936182022095</v>
      </c>
      <c r="H62" t="n">
        <v>0.1499586552381516</v>
      </c>
      <c r="I62" t="n">
        <v>-0.4696345031261444</v>
      </c>
      <c r="J62" t="n">
        <v>-0.2265931963920593</v>
      </c>
      <c r="K62" t="n">
        <v>-0.007257301360368729</v>
      </c>
      <c r="L62" t="n">
        <v>-0.07224530726671219</v>
      </c>
      <c r="M62" t="n">
        <v>-0.1068895310163498</v>
      </c>
      <c r="N62" t="n">
        <v>-0.4227482080459595</v>
      </c>
      <c r="O62" t="n">
        <v>-0.04595594853162766</v>
      </c>
      <c r="P62" t="n">
        <v>-0.1212101578712463</v>
      </c>
      <c r="Q62" t="n">
        <v>0.3296645879745483</v>
      </c>
      <c r="R62" t="n">
        <v>0.05159773305058479</v>
      </c>
      <c r="S62" t="n">
        <v>-0.02316346950829029</v>
      </c>
      <c r="T62" t="n">
        <v>0.08415442705154419</v>
      </c>
      <c r="U62" t="n">
        <v>-0.1201160624623299</v>
      </c>
      <c r="V62" t="n">
        <v>0.1939628422260284</v>
      </c>
      <c r="W62" t="n">
        <v>0.05519622936844826</v>
      </c>
      <c r="X62" t="n">
        <v>0.2038078606128693</v>
      </c>
      <c r="Y62" t="n">
        <v>0.03162030503153801</v>
      </c>
      <c r="Z62" t="n">
        <v>0.01341467536985874</v>
      </c>
      <c r="AA62" t="n">
        <v>-0.1304059326648712</v>
      </c>
      <c r="AB62" t="n">
        <v>0.155696913599968</v>
      </c>
      <c r="AC62" t="n">
        <v>0.2976898849010468</v>
      </c>
      <c r="AD62" t="n">
        <v>-0.2475071996450424</v>
      </c>
      <c r="AE62" t="n">
        <v>0.1050561368465424</v>
      </c>
      <c r="AF62" t="n">
        <v>0.04578046128153801</v>
      </c>
    </row>
    <row r="63">
      <c r="A63" t="n">
        <v>0.1610550433397293</v>
      </c>
      <c r="B63" t="n">
        <v>0.254384458065033</v>
      </c>
      <c r="C63" t="n">
        <v>-0.09151077270507812</v>
      </c>
      <c r="D63" t="n">
        <v>0.01173097360879183</v>
      </c>
      <c r="E63" t="n">
        <v>-0.006701115984469652</v>
      </c>
      <c r="F63" t="n">
        <v>0.2101066261529922</v>
      </c>
      <c r="G63" t="n">
        <v>0.08179339021444321</v>
      </c>
      <c r="H63" t="n">
        <v>0.0574646070599556</v>
      </c>
      <c r="I63" t="n">
        <v>-0.1203878596425056</v>
      </c>
      <c r="J63" t="n">
        <v>-0.06745952367782593</v>
      </c>
      <c r="K63" t="n">
        <v>-0.1929395645856857</v>
      </c>
      <c r="L63" t="n">
        <v>-0.1262627840042114</v>
      </c>
      <c r="M63" t="n">
        <v>-0.07470449805259705</v>
      </c>
      <c r="N63" t="n">
        <v>-0.6511335968971252</v>
      </c>
      <c r="O63" t="n">
        <v>0.09309059381484985</v>
      </c>
      <c r="P63" t="n">
        <v>-0.1752835661172867</v>
      </c>
      <c r="Q63" t="n">
        <v>0.2402191162109375</v>
      </c>
      <c r="R63" t="n">
        <v>0.0983746200799942</v>
      </c>
      <c r="S63" t="n">
        <v>0.05599222704768181</v>
      </c>
      <c r="T63" t="n">
        <v>-0.1060068607330322</v>
      </c>
      <c r="U63" t="n">
        <v>-0.08982381969690323</v>
      </c>
      <c r="V63" t="n">
        <v>0.2006002962589264</v>
      </c>
      <c r="W63" t="n">
        <v>0.05179564654827118</v>
      </c>
      <c r="X63" t="n">
        <v>0.2030521780252457</v>
      </c>
      <c r="Y63" t="n">
        <v>-0.1722867488861084</v>
      </c>
      <c r="Z63" t="n">
        <v>0.02457348443567753</v>
      </c>
      <c r="AA63" t="n">
        <v>-0.1484638750553131</v>
      </c>
      <c r="AB63" t="n">
        <v>0.1018178164958954</v>
      </c>
      <c r="AC63" t="n">
        <v>0.1253776699304581</v>
      </c>
      <c r="AD63" t="n">
        <v>0.1008715182542801</v>
      </c>
      <c r="AE63" t="n">
        <v>0.1219420880079269</v>
      </c>
      <c r="AF63" t="n">
        <v>-0.01323272567242384</v>
      </c>
    </row>
    <row r="64">
      <c r="A64" t="n">
        <v>0.1346358209848404</v>
      </c>
      <c r="B64" t="n">
        <v>0.04698260873556137</v>
      </c>
      <c r="C64" t="n">
        <v>0.2007115483283997</v>
      </c>
      <c r="D64" t="n">
        <v>0.02921366505324841</v>
      </c>
      <c r="E64" t="n">
        <v>-0.07971283048391342</v>
      </c>
      <c r="F64" t="n">
        <v>0.1627445369958878</v>
      </c>
      <c r="G64" t="n">
        <v>0.05485732108354568</v>
      </c>
      <c r="H64" t="n">
        <v>0.03692306950688362</v>
      </c>
      <c r="I64" t="n">
        <v>-0.07915585488080978</v>
      </c>
      <c r="J64" t="n">
        <v>-0.0280838031321764</v>
      </c>
      <c r="K64" t="n">
        <v>0.05247477442026138</v>
      </c>
      <c r="L64" t="n">
        <v>-0.08977354317903519</v>
      </c>
      <c r="M64" t="n">
        <v>-0.1133373081684113</v>
      </c>
      <c r="N64" t="n">
        <v>-0.06445859372615814</v>
      </c>
      <c r="O64" t="n">
        <v>0.0779634490609169</v>
      </c>
      <c r="P64" t="n">
        <v>-0.03861956298351288</v>
      </c>
      <c r="Q64" t="n">
        <v>-0.04913660883903503</v>
      </c>
      <c r="R64" t="n">
        <v>-0.1240069791674614</v>
      </c>
      <c r="S64" t="n">
        <v>0.05316062644124031</v>
      </c>
      <c r="T64" t="n">
        <v>-0.07315286248922348</v>
      </c>
      <c r="U64" t="n">
        <v>0.02805007435381413</v>
      </c>
      <c r="V64" t="n">
        <v>0.1228341087698936</v>
      </c>
      <c r="W64" t="n">
        <v>0.07942949235439301</v>
      </c>
      <c r="X64" t="n">
        <v>0.3327876329421997</v>
      </c>
      <c r="Y64" t="n">
        <v>-0.05892295017838478</v>
      </c>
      <c r="Z64" t="n">
        <v>0.137317955493927</v>
      </c>
      <c r="AA64" t="n">
        <v>0.008346220478415489</v>
      </c>
      <c r="AB64" t="n">
        <v>0.02437515184283257</v>
      </c>
      <c r="AC64" t="n">
        <v>0.01251697260886431</v>
      </c>
      <c r="AD64" t="n">
        <v>0.05405591428279877</v>
      </c>
      <c r="AE64" t="n">
        <v>0.08158624917268753</v>
      </c>
      <c r="AF64" t="n">
        <v>-0.06999914348125458</v>
      </c>
    </row>
    <row r="65">
      <c r="A65" t="n">
        <v>0.04698605090379715</v>
      </c>
      <c r="B65" t="n">
        <v>-0.02006025612354279</v>
      </c>
      <c r="C65" t="n">
        <v>0.09580875188112259</v>
      </c>
      <c r="D65" t="n">
        <v>0.1788340210914612</v>
      </c>
      <c r="E65" t="n">
        <v>-0.1896706372499466</v>
      </c>
      <c r="F65" t="n">
        <v>0.1760963648557663</v>
      </c>
      <c r="G65" t="n">
        <v>0.1139490380883217</v>
      </c>
      <c r="H65" t="n">
        <v>0.1200141236186028</v>
      </c>
      <c r="I65" t="n">
        <v>-0.1947544664144516</v>
      </c>
      <c r="J65" t="n">
        <v>0.1300728470087051</v>
      </c>
      <c r="K65" t="n">
        <v>-0.1042943298816681</v>
      </c>
      <c r="L65" t="n">
        <v>-0.01497310400009155</v>
      </c>
      <c r="M65" t="n">
        <v>-0.04799523949623108</v>
      </c>
      <c r="N65" t="n">
        <v>0.1635776609182358</v>
      </c>
      <c r="O65" t="n">
        <v>0.0447472408413887</v>
      </c>
      <c r="P65" t="n">
        <v>-0.2099088579416275</v>
      </c>
      <c r="Q65" t="n">
        <v>-0.3903041183948517</v>
      </c>
      <c r="R65" t="n">
        <v>-0.1290529519319534</v>
      </c>
      <c r="S65" t="n">
        <v>-0.1875193417072296</v>
      </c>
      <c r="T65" t="n">
        <v>-0.224419116973877</v>
      </c>
      <c r="U65" t="n">
        <v>-0.1647571623325348</v>
      </c>
      <c r="V65" t="n">
        <v>0.05094688013195992</v>
      </c>
      <c r="W65" t="n">
        <v>0.1271374821662903</v>
      </c>
      <c r="X65" t="n">
        <v>0.03872125595808029</v>
      </c>
      <c r="Y65" t="n">
        <v>0.3416193425655365</v>
      </c>
      <c r="Z65" t="n">
        <v>0.1152882128953934</v>
      </c>
      <c r="AA65" t="n">
        <v>0.04954925179481506</v>
      </c>
      <c r="AB65" t="n">
        <v>-0.07513898611068726</v>
      </c>
      <c r="AC65" t="n">
        <v>-0.04435738921165466</v>
      </c>
      <c r="AD65" t="n">
        <v>0.1310303658246994</v>
      </c>
      <c r="AE65" t="n">
        <v>0.1401745080947876</v>
      </c>
      <c r="AF65" t="n">
        <v>0.03294707462191582</v>
      </c>
    </row>
    <row r="66">
      <c r="A66" t="n">
        <v>-0.02903164923191071</v>
      </c>
      <c r="B66" t="n">
        <v>-0.1019298955798149</v>
      </c>
      <c r="C66" t="n">
        <v>0.06198365986347198</v>
      </c>
      <c r="D66" t="n">
        <v>0.1919836401939392</v>
      </c>
      <c r="E66" t="n">
        <v>-0.1723077893257141</v>
      </c>
      <c r="F66" t="n">
        <v>-0.02042782679200172</v>
      </c>
      <c r="G66" t="n">
        <v>0.2501471340656281</v>
      </c>
      <c r="H66" t="n">
        <v>0.2309694737195969</v>
      </c>
      <c r="I66" t="n">
        <v>-0.08884543180465698</v>
      </c>
      <c r="J66" t="n">
        <v>0.1237721815705299</v>
      </c>
      <c r="K66" t="n">
        <v>-0.2164765298366547</v>
      </c>
      <c r="L66" t="n">
        <v>-0.03339773043990135</v>
      </c>
      <c r="M66" t="n">
        <v>-0.09313832968473434</v>
      </c>
      <c r="N66" t="n">
        <v>0.22625832259655</v>
      </c>
      <c r="O66" t="n">
        <v>0.06638738512992859</v>
      </c>
      <c r="P66" t="n">
        <v>0.01439057290554047</v>
      </c>
      <c r="Q66" t="n">
        <v>-0.6661759614944458</v>
      </c>
      <c r="R66" t="n">
        <v>-0.1895073354244232</v>
      </c>
      <c r="S66" t="n">
        <v>-0.1696182191371918</v>
      </c>
      <c r="T66" t="n">
        <v>0.140661284327507</v>
      </c>
      <c r="U66" t="n">
        <v>-0.09761054068803787</v>
      </c>
      <c r="V66" t="n">
        <v>-0.01276261825114489</v>
      </c>
      <c r="W66" t="n">
        <v>-0.07010851800441742</v>
      </c>
      <c r="X66" t="n">
        <v>0.2767069339752197</v>
      </c>
      <c r="Y66" t="n">
        <v>0.3910006582736969</v>
      </c>
      <c r="Z66" t="n">
        <v>0.006410823669284582</v>
      </c>
      <c r="AA66" t="n">
        <v>0.09203678369522095</v>
      </c>
      <c r="AB66" t="n">
        <v>-0.1916817277669907</v>
      </c>
      <c r="AC66" t="n">
        <v>-0.1576832383871078</v>
      </c>
      <c r="AD66" t="n">
        <v>-0.01968684606254101</v>
      </c>
      <c r="AE66" t="n">
        <v>0.02644692175090313</v>
      </c>
      <c r="AF66" t="n">
        <v>0.0893256887793541</v>
      </c>
    </row>
    <row r="67">
      <c r="A67" t="n">
        <v>0.1745256334543228</v>
      </c>
      <c r="B67" t="n">
        <v>-0.1343726515769958</v>
      </c>
      <c r="C67" t="n">
        <v>0.04221899062395096</v>
      </c>
      <c r="D67" t="n">
        <v>0.1582039296627045</v>
      </c>
      <c r="E67" t="n">
        <v>0.008385134860873222</v>
      </c>
      <c r="F67" t="n">
        <v>-0.251808762550354</v>
      </c>
      <c r="G67" t="n">
        <v>0.03644455596804619</v>
      </c>
      <c r="H67" t="n">
        <v>0.3055624961853027</v>
      </c>
      <c r="I67" t="n">
        <v>-0.1310740411281586</v>
      </c>
      <c r="J67" t="n">
        <v>0.04713139310479164</v>
      </c>
      <c r="K67" t="n">
        <v>-0.07025323808193207</v>
      </c>
      <c r="L67" t="n">
        <v>-0.1247558146715164</v>
      </c>
      <c r="M67" t="n">
        <v>-0.007221381645649672</v>
      </c>
      <c r="N67" t="n">
        <v>0.01142012979835272</v>
      </c>
      <c r="O67" t="n">
        <v>-0.07191586494445801</v>
      </c>
      <c r="P67" t="n">
        <v>0.08596179634332657</v>
      </c>
      <c r="Q67" t="n">
        <v>-0.6604769229888916</v>
      </c>
      <c r="R67" t="n">
        <v>-0.1835311502218246</v>
      </c>
      <c r="S67" t="n">
        <v>-0.003193222219124436</v>
      </c>
      <c r="T67" t="n">
        <v>0.1401322484016418</v>
      </c>
      <c r="U67" t="n">
        <v>0.02229030057787895</v>
      </c>
      <c r="V67" t="n">
        <v>-0.1052146181464195</v>
      </c>
      <c r="W67" t="n">
        <v>0.04842646047472954</v>
      </c>
      <c r="X67" t="n">
        <v>0.1954940408468246</v>
      </c>
      <c r="Y67" t="n">
        <v>0.3391185998916626</v>
      </c>
      <c r="Z67" t="n">
        <v>-0.1790388077497482</v>
      </c>
      <c r="AA67" t="n">
        <v>0.1819664537906647</v>
      </c>
      <c r="AB67" t="n">
        <v>-0.1499573588371277</v>
      </c>
      <c r="AC67" t="n">
        <v>-0.2689552009105682</v>
      </c>
      <c r="AD67" t="n">
        <v>0.1542431861162186</v>
      </c>
      <c r="AE67" t="n">
        <v>-0.04599598050117493</v>
      </c>
      <c r="AF67" t="n">
        <v>-0.00876504834741354</v>
      </c>
    </row>
    <row r="68">
      <c r="A68" t="n">
        <v>0.2889179885387421</v>
      </c>
      <c r="B68" t="n">
        <v>0.004348782356828451</v>
      </c>
      <c r="C68" t="n">
        <v>0.2093919962644577</v>
      </c>
      <c r="D68" t="n">
        <v>0.01079870574176311</v>
      </c>
      <c r="E68" t="n">
        <v>0.07561435550451279</v>
      </c>
      <c r="F68" t="n">
        <v>-0.19466432929039</v>
      </c>
      <c r="G68" t="n">
        <v>-0.08619993180036545</v>
      </c>
      <c r="H68" t="n">
        <v>0.145212784409523</v>
      </c>
      <c r="I68" t="n">
        <v>-0.03543804213404655</v>
      </c>
      <c r="J68" t="n">
        <v>-0.1106740906834602</v>
      </c>
      <c r="K68" t="n">
        <v>-0.05558011308312416</v>
      </c>
      <c r="L68" t="n">
        <v>0.05131960287690163</v>
      </c>
      <c r="M68" t="n">
        <v>0.03709612414240837</v>
      </c>
      <c r="N68" t="n">
        <v>0.233594998717308</v>
      </c>
      <c r="O68" t="n">
        <v>-0.07047936320304871</v>
      </c>
      <c r="P68" t="n">
        <v>0.1021221503615379</v>
      </c>
      <c r="Q68" t="n">
        <v>-0.265693336725235</v>
      </c>
      <c r="R68" t="n">
        <v>-0.2279102355241776</v>
      </c>
      <c r="S68" t="n">
        <v>-0.1783481240272522</v>
      </c>
      <c r="T68" t="n">
        <v>0.05472448840737343</v>
      </c>
      <c r="U68" t="n">
        <v>-0.06701765954494476</v>
      </c>
      <c r="V68" t="n">
        <v>0.04648555815219879</v>
      </c>
      <c r="W68" t="n">
        <v>-0.0291109848767519</v>
      </c>
      <c r="X68" t="n">
        <v>0.2564971446990967</v>
      </c>
      <c r="Y68" t="n">
        <v>0.3071290552616119</v>
      </c>
      <c r="Z68" t="n">
        <v>-0.5118624567985535</v>
      </c>
      <c r="AA68" t="n">
        <v>0.1507459878921509</v>
      </c>
      <c r="AB68" t="n">
        <v>0.1735698878765106</v>
      </c>
      <c r="AC68" t="n">
        <v>-0.0500984862446785</v>
      </c>
      <c r="AD68" t="n">
        <v>0.06822498887777328</v>
      </c>
      <c r="AE68" t="n">
        <v>-0.09770869463682175</v>
      </c>
      <c r="AF68" t="n">
        <v>-0.1732260584831238</v>
      </c>
    </row>
    <row r="69">
      <c r="A69" t="n">
        <v>0.1169231459498405</v>
      </c>
      <c r="B69" t="n">
        <v>-0.2373670339584351</v>
      </c>
      <c r="C69" t="n">
        <v>0.2239085584878922</v>
      </c>
      <c r="D69" t="n">
        <v>0.03144409880042076</v>
      </c>
      <c r="E69" t="n">
        <v>0.2004018425941467</v>
      </c>
      <c r="F69" t="n">
        <v>-0.1471914947032928</v>
      </c>
      <c r="G69" t="n">
        <v>0.1273461431264877</v>
      </c>
      <c r="H69" t="n">
        <v>0.3924076557159424</v>
      </c>
      <c r="I69" t="n">
        <v>0.02286906354129314</v>
      </c>
      <c r="J69" t="n">
        <v>-0.01366621255874634</v>
      </c>
      <c r="K69" t="n">
        <v>-0.149004191160202</v>
      </c>
      <c r="L69" t="n">
        <v>-0.1803487688302994</v>
      </c>
      <c r="M69" t="n">
        <v>-0.0006915415870025754</v>
      </c>
      <c r="N69" t="n">
        <v>0.1236701756715775</v>
      </c>
      <c r="O69" t="n">
        <v>-0.06061705946922302</v>
      </c>
      <c r="P69" t="n">
        <v>0.2006969302892685</v>
      </c>
      <c r="Q69" t="n">
        <v>-0.1992678493261337</v>
      </c>
      <c r="R69" t="n">
        <v>-0.2518408596515656</v>
      </c>
      <c r="S69" t="n">
        <v>0.08139114826917648</v>
      </c>
      <c r="T69" t="n">
        <v>-0.03405976668000221</v>
      </c>
      <c r="U69" t="n">
        <v>-0.1419387310743332</v>
      </c>
      <c r="V69" t="n">
        <v>-0.05777987092733383</v>
      </c>
      <c r="W69" t="n">
        <v>0.03380338475108147</v>
      </c>
      <c r="X69" t="n">
        <v>0.2175620645284653</v>
      </c>
      <c r="Y69" t="n">
        <v>-0.02520386688411236</v>
      </c>
      <c r="Z69" t="n">
        <v>-0.443522572517395</v>
      </c>
      <c r="AA69" t="n">
        <v>-0.03047537803649902</v>
      </c>
      <c r="AB69" t="n">
        <v>0.2434146702289581</v>
      </c>
      <c r="AC69" t="n">
        <v>-0.1309505850076675</v>
      </c>
      <c r="AD69" t="n">
        <v>-0.003141068620607257</v>
      </c>
      <c r="AE69" t="n">
        <v>-0.1354189664125443</v>
      </c>
      <c r="AF69" t="n">
        <v>-0.0544939823448658</v>
      </c>
    </row>
    <row r="70">
      <c r="A70" t="n">
        <v>-0.05196801200509071</v>
      </c>
      <c r="B70" t="n">
        <v>-0.2134964019060135</v>
      </c>
      <c r="C70" t="n">
        <v>0.1186792999505997</v>
      </c>
      <c r="D70" t="n">
        <v>0.08803781121969223</v>
      </c>
      <c r="E70" t="n">
        <v>0.3851921856403351</v>
      </c>
      <c r="F70" t="n">
        <v>-0.07316064089536667</v>
      </c>
      <c r="G70" t="n">
        <v>0.07919389009475708</v>
      </c>
      <c r="H70" t="n">
        <v>0.2332795858383179</v>
      </c>
      <c r="I70" t="n">
        <v>0.02209051884710789</v>
      </c>
      <c r="J70" t="n">
        <v>-0.001943850773386657</v>
      </c>
      <c r="K70" t="n">
        <v>0.0578874871134758</v>
      </c>
      <c r="L70" t="n">
        <v>-0.3156667351722717</v>
      </c>
      <c r="M70" t="n">
        <v>-0.1914066523313522</v>
      </c>
      <c r="N70" t="n">
        <v>0.01718844845890999</v>
      </c>
      <c r="O70" t="n">
        <v>0.03986833617091179</v>
      </c>
      <c r="P70" t="n">
        <v>0.1120710670948029</v>
      </c>
      <c r="Q70" t="n">
        <v>-0.2346522808074951</v>
      </c>
      <c r="R70" t="n">
        <v>-0.3254098892211914</v>
      </c>
      <c r="S70" t="n">
        <v>-0.1862934231758118</v>
      </c>
      <c r="T70" t="n">
        <v>-0.1613530218601227</v>
      </c>
      <c r="U70" t="n">
        <v>-0.122492216527462</v>
      </c>
      <c r="V70" t="n">
        <v>0.01138598565012217</v>
      </c>
      <c r="W70" t="n">
        <v>-0.1485943794250488</v>
      </c>
      <c r="X70" t="n">
        <v>0.222723051905632</v>
      </c>
      <c r="Y70" t="n">
        <v>-0.07597255706787109</v>
      </c>
      <c r="Z70" t="n">
        <v>0.00811269786208868</v>
      </c>
      <c r="AA70" t="n">
        <v>0.005838758777827024</v>
      </c>
      <c r="AB70" t="n">
        <v>0.1166942194104195</v>
      </c>
      <c r="AC70" t="n">
        <v>0.1004311367869377</v>
      </c>
      <c r="AD70" t="n">
        <v>0.05505810678005219</v>
      </c>
      <c r="AE70" t="n">
        <v>-0.1178265959024429</v>
      </c>
      <c r="AF70" t="n">
        <v>-0.09829023480415344</v>
      </c>
    </row>
    <row r="71">
      <c r="A71" t="n">
        <v>-0.04550212994217873</v>
      </c>
      <c r="B71" t="n">
        <v>-0.3513589799404144</v>
      </c>
      <c r="C71" t="n">
        <v>0.3658123314380646</v>
      </c>
      <c r="D71" t="n">
        <v>0.0326961912214756</v>
      </c>
      <c r="E71" t="n">
        <v>0.3338392674922943</v>
      </c>
      <c r="F71" t="n">
        <v>-0.005388090386986732</v>
      </c>
      <c r="G71" t="n">
        <v>-0.154890388250351</v>
      </c>
      <c r="H71" t="n">
        <v>0.1160471513867378</v>
      </c>
      <c r="I71" t="n">
        <v>-0.03519103676080704</v>
      </c>
      <c r="J71" t="n">
        <v>0.01614508219063282</v>
      </c>
      <c r="K71" t="n">
        <v>-0.07290665805339813</v>
      </c>
      <c r="L71" t="n">
        <v>-0.2598349452018738</v>
      </c>
      <c r="M71" t="n">
        <v>-0.1044122651219368</v>
      </c>
      <c r="N71" t="n">
        <v>0.09587876498699188</v>
      </c>
      <c r="O71" t="n">
        <v>0.08740697056055069</v>
      </c>
      <c r="P71" t="n">
        <v>0.005001588258892298</v>
      </c>
      <c r="Q71" t="n">
        <v>-0.04823429882526398</v>
      </c>
      <c r="R71" t="n">
        <v>-0.3376770317554474</v>
      </c>
      <c r="S71" t="n">
        <v>-0.2056602537631989</v>
      </c>
      <c r="T71" t="n">
        <v>0.004802517592906952</v>
      </c>
      <c r="U71" t="n">
        <v>-0.2189906090497971</v>
      </c>
      <c r="V71" t="n">
        <v>0.09321081638336182</v>
      </c>
      <c r="W71" t="n">
        <v>-0.111219234764576</v>
      </c>
      <c r="X71" t="n">
        <v>0.1831805855035782</v>
      </c>
      <c r="Y71" t="n">
        <v>-0.1637519747018814</v>
      </c>
      <c r="Z71" t="n">
        <v>-0.1009065508842468</v>
      </c>
      <c r="AA71" t="n">
        <v>-0.1126391291618347</v>
      </c>
      <c r="AB71" t="n">
        <v>0.07426130771636963</v>
      </c>
      <c r="AC71" t="n">
        <v>0.2108445167541504</v>
      </c>
      <c r="AD71" t="n">
        <v>-0.02261640317738056</v>
      </c>
      <c r="AE71" t="n">
        <v>-0.2414085566997528</v>
      </c>
      <c r="AF71" t="n">
        <v>-0.107732817530632</v>
      </c>
    </row>
    <row r="72">
      <c r="A72" t="n">
        <v>-0.1147351935505867</v>
      </c>
      <c r="B72" t="n">
        <v>-0.4396964907646179</v>
      </c>
      <c r="C72" t="n">
        <v>0.2624951303005219</v>
      </c>
      <c r="D72" t="n">
        <v>-0.02840044535696507</v>
      </c>
      <c r="E72" t="n">
        <v>0.3111341893672943</v>
      </c>
      <c r="F72" t="n">
        <v>0.09983654320240021</v>
      </c>
      <c r="G72" t="n">
        <v>-0.2750635147094727</v>
      </c>
      <c r="H72" t="n">
        <v>0.1166308298707008</v>
      </c>
      <c r="I72" t="n">
        <v>0.03258399665355682</v>
      </c>
      <c r="J72" t="n">
        <v>0.06437492370605469</v>
      </c>
      <c r="K72" t="n">
        <v>-0.3955340385437012</v>
      </c>
      <c r="L72" t="n">
        <v>-0.3067342638969421</v>
      </c>
      <c r="M72" t="n">
        <v>-0.1143179833889008</v>
      </c>
      <c r="N72" t="n">
        <v>0.1448839902877808</v>
      </c>
      <c r="O72" t="n">
        <v>-0.1392864137887955</v>
      </c>
      <c r="P72" t="n">
        <v>0.1077423766255379</v>
      </c>
      <c r="Q72" t="n">
        <v>0.02764667570590973</v>
      </c>
      <c r="R72" t="n">
        <v>-0.326047956943512</v>
      </c>
      <c r="S72" t="n">
        <v>-0.2508988082408905</v>
      </c>
      <c r="T72" t="n">
        <v>-0.1135245114564896</v>
      </c>
      <c r="U72" t="n">
        <v>-0.3443378210067749</v>
      </c>
      <c r="V72" t="n">
        <v>0.1193867921829224</v>
      </c>
      <c r="W72" t="n">
        <v>0.09878864139318466</v>
      </c>
      <c r="X72" t="n">
        <v>0.190859779715538</v>
      </c>
      <c r="Y72" t="n">
        <v>-0.07032620906829834</v>
      </c>
      <c r="Z72" t="n">
        <v>-0.1553425788879395</v>
      </c>
      <c r="AA72" t="n">
        <v>-0.1686194539070129</v>
      </c>
      <c r="AB72" t="n">
        <v>0.1336106061935425</v>
      </c>
      <c r="AC72" t="n">
        <v>0.2959046363830566</v>
      </c>
      <c r="AD72" t="n">
        <v>-0.06149712204933167</v>
      </c>
      <c r="AE72" t="n">
        <v>-0.278491735458374</v>
      </c>
      <c r="AF72" t="n">
        <v>-0.09013180434703827</v>
      </c>
    </row>
    <row r="73">
      <c r="A73" t="n">
        <v>-0.05045663937926292</v>
      </c>
      <c r="B73" t="n">
        <v>-0.279943585395813</v>
      </c>
      <c r="C73" t="n">
        <v>0.04085348546504974</v>
      </c>
      <c r="D73" t="n">
        <v>0.01868903264403343</v>
      </c>
      <c r="E73" t="n">
        <v>0.2663292586803436</v>
      </c>
      <c r="F73" t="n">
        <v>-0.07287073135375977</v>
      </c>
      <c r="G73" t="n">
        <v>-0.04565425217151642</v>
      </c>
      <c r="H73" t="n">
        <v>0.02334499545395374</v>
      </c>
      <c r="I73" t="n">
        <v>0.07264156639575958</v>
      </c>
      <c r="J73" t="n">
        <v>-0.02243047393858433</v>
      </c>
      <c r="K73" t="n">
        <v>-0.1394902169704437</v>
      </c>
      <c r="L73" t="n">
        <v>-0.2630734145641327</v>
      </c>
      <c r="M73" t="n">
        <v>-0.1215928569436073</v>
      </c>
      <c r="N73" t="n">
        <v>0.2759890258312225</v>
      </c>
      <c r="O73" t="n">
        <v>-0.09386327862739563</v>
      </c>
      <c r="P73" t="n">
        <v>-0.02214942686259747</v>
      </c>
      <c r="Q73" t="n">
        <v>-0.03699874132871628</v>
      </c>
      <c r="R73" t="n">
        <v>-0.2535634338855743</v>
      </c>
      <c r="S73" t="n">
        <v>-0.3126294910907745</v>
      </c>
      <c r="T73" t="n">
        <v>0.1115974113345146</v>
      </c>
      <c r="U73" t="n">
        <v>-0.1572374999523163</v>
      </c>
      <c r="V73" t="n">
        <v>0.1164260357618332</v>
      </c>
      <c r="W73" t="n">
        <v>-0.07961440086364746</v>
      </c>
      <c r="X73" t="n">
        <v>0.3052374422550201</v>
      </c>
      <c r="Y73" t="n">
        <v>0.1051687300205231</v>
      </c>
      <c r="Z73" t="n">
        <v>-0.231544017791748</v>
      </c>
      <c r="AA73" t="n">
        <v>-0.05545379221439362</v>
      </c>
      <c r="AB73" t="n">
        <v>0.1052573695778847</v>
      </c>
      <c r="AC73" t="n">
        <v>0.2206595987081528</v>
      </c>
      <c r="AD73" t="n">
        <v>-0.02159923687577248</v>
      </c>
      <c r="AE73" t="n">
        <v>-0.2827751934528351</v>
      </c>
      <c r="AF73" t="n">
        <v>-0.1139916479587555</v>
      </c>
    </row>
    <row r="74">
      <c r="A74" t="n">
        <v>-0.1304869800806046</v>
      </c>
      <c r="B74" t="n">
        <v>-0.3516921997070312</v>
      </c>
      <c r="C74" t="n">
        <v>0.08146480470895767</v>
      </c>
      <c r="D74" t="n">
        <v>0.2163117229938507</v>
      </c>
      <c r="E74" t="n">
        <v>0.003432139288634062</v>
      </c>
      <c r="F74" t="n">
        <v>0.01343497354537249</v>
      </c>
      <c r="G74" t="n">
        <v>0.07915877550840378</v>
      </c>
      <c r="H74" t="n">
        <v>0.01135205384343863</v>
      </c>
      <c r="I74" t="n">
        <v>0.05657902732491493</v>
      </c>
      <c r="J74" t="n">
        <v>-0.007867253385484219</v>
      </c>
      <c r="K74" t="n">
        <v>-0.3556284606456757</v>
      </c>
      <c r="L74" t="n">
        <v>-0.1727409809827805</v>
      </c>
      <c r="M74" t="n">
        <v>-0.1015371084213257</v>
      </c>
      <c r="N74" t="n">
        <v>0.08682499080896378</v>
      </c>
      <c r="O74" t="n">
        <v>-0.08602925390005112</v>
      </c>
      <c r="P74" t="n">
        <v>0.009745536372065544</v>
      </c>
      <c r="Q74" t="n">
        <v>0.02500461228191853</v>
      </c>
      <c r="R74" t="n">
        <v>-0.2780869007110596</v>
      </c>
      <c r="S74" t="n">
        <v>-0.0992661789059639</v>
      </c>
      <c r="T74" t="n">
        <v>0.06189541891217232</v>
      </c>
      <c r="U74" t="n">
        <v>-0.03625268861651421</v>
      </c>
      <c r="V74" t="n">
        <v>0.1222853288054466</v>
      </c>
      <c r="W74" t="n">
        <v>-0.282284289598465</v>
      </c>
      <c r="X74" t="n">
        <v>0.2071912735700607</v>
      </c>
      <c r="Y74" t="n">
        <v>0.2423200011253357</v>
      </c>
      <c r="Z74" t="n">
        <v>-0.1644996553659439</v>
      </c>
      <c r="AA74" t="n">
        <v>0.07475130259990692</v>
      </c>
      <c r="AB74" t="n">
        <v>0.1001073569059372</v>
      </c>
      <c r="AC74" t="n">
        <v>0.1251955032348633</v>
      </c>
      <c r="AD74" t="n">
        <v>0.07360929250717163</v>
      </c>
      <c r="AE74" t="n">
        <v>-0.2939990758895874</v>
      </c>
      <c r="AF74" t="n">
        <v>-0.04024016112089157</v>
      </c>
    </row>
    <row r="75">
      <c r="A75" t="n">
        <v>-0.359287828207016</v>
      </c>
      <c r="B75" t="n">
        <v>-0.06538774073123932</v>
      </c>
      <c r="C75" t="n">
        <v>0.03666800260543823</v>
      </c>
      <c r="D75" t="n">
        <v>0.09215369820594788</v>
      </c>
      <c r="E75" t="n">
        <v>-0.148229569196701</v>
      </c>
      <c r="F75" t="n">
        <v>0.1057202219963074</v>
      </c>
      <c r="G75" t="n">
        <v>0.126519188284874</v>
      </c>
      <c r="H75" t="n">
        <v>-0.00134449393954128</v>
      </c>
      <c r="I75" t="n">
        <v>-0.008755451999604702</v>
      </c>
      <c r="J75" t="n">
        <v>-0.01424684561789036</v>
      </c>
      <c r="K75" t="n">
        <v>-0.3594593405723572</v>
      </c>
      <c r="L75" t="n">
        <v>0.02143985591828823</v>
      </c>
      <c r="M75" t="n">
        <v>-0.1235499382019043</v>
      </c>
      <c r="N75" t="n">
        <v>0.1077225431799889</v>
      </c>
      <c r="O75" t="n">
        <v>-0.1581390351057053</v>
      </c>
      <c r="P75" t="n">
        <v>-0.07278164476156235</v>
      </c>
      <c r="Q75" t="n">
        <v>0.02997304685413837</v>
      </c>
      <c r="R75" t="n">
        <v>-0.2664314210414886</v>
      </c>
      <c r="S75" t="n">
        <v>0.05140244215726852</v>
      </c>
      <c r="T75" t="n">
        <v>-0.08677214384078979</v>
      </c>
      <c r="U75" t="n">
        <v>-0.07309840619564056</v>
      </c>
      <c r="V75" t="n">
        <v>0.2606101632118225</v>
      </c>
      <c r="W75" t="n">
        <v>-0.1636387854814529</v>
      </c>
      <c r="X75" t="n">
        <v>0.1462663859128952</v>
      </c>
      <c r="Y75" t="n">
        <v>0.1747420430183411</v>
      </c>
      <c r="Z75" t="n">
        <v>0.023575559258461</v>
      </c>
      <c r="AA75" t="n">
        <v>0.03610687702894211</v>
      </c>
      <c r="AB75" t="n">
        <v>0.1383764296770096</v>
      </c>
      <c r="AC75" t="n">
        <v>0.01000964548438787</v>
      </c>
      <c r="AD75" t="n">
        <v>0.1131151989102364</v>
      </c>
      <c r="AE75" t="n">
        <v>-0.1560902148485184</v>
      </c>
      <c r="AF75" t="n">
        <v>0.006196985486894846</v>
      </c>
    </row>
    <row r="76">
      <c r="A76" t="n">
        <v>-0.0692521259188652</v>
      </c>
      <c r="B76" t="n">
        <v>-0.05231741815805435</v>
      </c>
      <c r="C76" t="n">
        <v>-0.08982771635055542</v>
      </c>
      <c r="D76" t="n">
        <v>-0.09795228391885757</v>
      </c>
      <c r="E76" t="n">
        <v>-0.2350625246763229</v>
      </c>
      <c r="F76" t="n">
        <v>0.09049899876117706</v>
      </c>
      <c r="G76" t="n">
        <v>0.1967890411615372</v>
      </c>
      <c r="H76" t="n">
        <v>0.01648836769163609</v>
      </c>
      <c r="I76" t="n">
        <v>0.2015538811683655</v>
      </c>
      <c r="J76" t="n">
        <v>-0.02136951312422752</v>
      </c>
      <c r="K76" t="n">
        <v>-0.09473845362663269</v>
      </c>
      <c r="L76" t="n">
        <v>-0.1933274418115616</v>
      </c>
      <c r="M76" t="n">
        <v>-0.09221049398183823</v>
      </c>
      <c r="N76" t="n">
        <v>0.06717697530984879</v>
      </c>
      <c r="O76" t="n">
        <v>-0.06767258048057556</v>
      </c>
      <c r="P76" t="n">
        <v>-0.10153578966856</v>
      </c>
      <c r="Q76" t="n">
        <v>0.01396672055125237</v>
      </c>
      <c r="R76" t="n">
        <v>-0.2328191995620728</v>
      </c>
      <c r="S76" t="n">
        <v>-0.01551635283976793</v>
      </c>
      <c r="T76" t="n">
        <v>0.0893879234790802</v>
      </c>
      <c r="U76" t="n">
        <v>-0.1717167645692825</v>
      </c>
      <c r="V76" t="n">
        <v>0.1706341505050659</v>
      </c>
      <c r="W76" t="n">
        <v>0.04765302687883377</v>
      </c>
      <c r="X76" t="n">
        <v>0.241970881819725</v>
      </c>
      <c r="Y76" t="n">
        <v>0.09820070862770081</v>
      </c>
      <c r="Z76" t="n">
        <v>-0.222632884979248</v>
      </c>
      <c r="AA76" t="n">
        <v>-0.00435566296800971</v>
      </c>
      <c r="AB76" t="n">
        <v>0.08690951019525528</v>
      </c>
      <c r="AC76" t="n">
        <v>-0.0477992445230484</v>
      </c>
      <c r="AD76" t="n">
        <v>0.07456211745738983</v>
      </c>
      <c r="AE76" t="n">
        <v>-0.08914147317409515</v>
      </c>
      <c r="AF76" t="n">
        <v>0.009430012665688992</v>
      </c>
    </row>
    <row r="77">
      <c r="A77" t="n">
        <v>-0.09261639416217804</v>
      </c>
      <c r="B77" t="n">
        <v>0.02264741435647011</v>
      </c>
      <c r="C77" t="n">
        <v>-0.04250077530741692</v>
      </c>
      <c r="D77" t="n">
        <v>0.2145315557718277</v>
      </c>
      <c r="E77" t="n">
        <v>-0.1686459183692932</v>
      </c>
      <c r="F77" t="n">
        <v>0.1161512657999992</v>
      </c>
      <c r="G77" t="n">
        <v>0.1208163350820541</v>
      </c>
      <c r="H77" t="n">
        <v>0.03560585528612137</v>
      </c>
      <c r="I77" t="n">
        <v>0.181145653128624</v>
      </c>
      <c r="J77" t="n">
        <v>0.05927583575248718</v>
      </c>
      <c r="K77" t="n">
        <v>-0.05685445293784142</v>
      </c>
      <c r="L77" t="n">
        <v>-0.1369189918041229</v>
      </c>
      <c r="M77" t="n">
        <v>-0.02869361080229282</v>
      </c>
      <c r="N77" t="n">
        <v>0.094162218272686</v>
      </c>
      <c r="O77" t="n">
        <v>0.0576280802488327</v>
      </c>
      <c r="P77" t="n">
        <v>-0.08651355654001236</v>
      </c>
      <c r="Q77" t="n">
        <v>-0.2508880198001862</v>
      </c>
      <c r="R77" t="n">
        <v>-0.008547644130885601</v>
      </c>
      <c r="S77" t="n">
        <v>-0.05836730822920799</v>
      </c>
      <c r="T77" t="n">
        <v>0.1415975093841553</v>
      </c>
      <c r="U77" t="n">
        <v>-0.1255205422639847</v>
      </c>
      <c r="V77" t="n">
        <v>0.06900628656148911</v>
      </c>
      <c r="W77" t="n">
        <v>0.1493128687143326</v>
      </c>
      <c r="X77" t="n">
        <v>0.1112624928355217</v>
      </c>
      <c r="Y77" t="n">
        <v>0.005343675147742033</v>
      </c>
      <c r="Z77" t="n">
        <v>0.049562007188797</v>
      </c>
      <c r="AA77" t="n">
        <v>-0.1757581681013107</v>
      </c>
      <c r="AB77" t="n">
        <v>-0.006481304299086332</v>
      </c>
      <c r="AC77" t="n">
        <v>-0.08525487035512924</v>
      </c>
      <c r="AD77" t="n">
        <v>-0.048171266913414</v>
      </c>
      <c r="AE77" t="n">
        <v>-0.09073355048894882</v>
      </c>
      <c r="AF77" t="n">
        <v>-0.005968299694359303</v>
      </c>
    </row>
    <row r="78">
      <c r="A78" t="n">
        <v>-0.07502578943967819</v>
      </c>
      <c r="B78" t="n">
        <v>0.1234187111258507</v>
      </c>
      <c r="C78" t="n">
        <v>-0.1226046159863472</v>
      </c>
      <c r="D78" t="n">
        <v>0.1016584858298302</v>
      </c>
      <c r="E78" t="n">
        <v>-0.2511280477046967</v>
      </c>
      <c r="F78" t="n">
        <v>0.09024029970169067</v>
      </c>
      <c r="G78" t="n">
        <v>0.02098562568426132</v>
      </c>
      <c r="H78" t="n">
        <v>0.1757819801568985</v>
      </c>
      <c r="I78" t="n">
        <v>0.007221505045890808</v>
      </c>
      <c r="J78" t="n">
        <v>-0.1226525232195854</v>
      </c>
      <c r="K78" t="n">
        <v>0.1002675965428352</v>
      </c>
      <c r="L78" t="n">
        <v>-0.2328707873821259</v>
      </c>
      <c r="M78" t="n">
        <v>0.01809136383235455</v>
      </c>
      <c r="N78" t="n">
        <v>0.09503026306629181</v>
      </c>
      <c r="O78" t="n">
        <v>-0.1446158140897751</v>
      </c>
      <c r="P78" t="n">
        <v>-0.09679605811834335</v>
      </c>
      <c r="Q78" t="n">
        <v>0.05110727623105049</v>
      </c>
      <c r="R78" t="n">
        <v>-0.0001991731987800449</v>
      </c>
      <c r="S78" t="n">
        <v>-0.08234009891748428</v>
      </c>
      <c r="T78" t="n">
        <v>0.03764427080750465</v>
      </c>
      <c r="U78" t="n">
        <v>-0.1104825660586357</v>
      </c>
      <c r="V78" t="n">
        <v>0.01648750901222229</v>
      </c>
      <c r="W78" t="n">
        <v>-0.1561363041400909</v>
      </c>
      <c r="X78" t="n">
        <v>-0.07441113144159317</v>
      </c>
      <c r="Y78" t="n">
        <v>-0.1399824172258377</v>
      </c>
      <c r="Z78" t="n">
        <v>0.0350613035261631</v>
      </c>
      <c r="AA78" t="n">
        <v>-0.1452044397592545</v>
      </c>
      <c r="AB78" t="n">
        <v>-0.1924717575311661</v>
      </c>
      <c r="AC78" t="n">
        <v>-0.001749313552863896</v>
      </c>
      <c r="AD78" t="n">
        <v>-0.2385317832231522</v>
      </c>
      <c r="AE78" t="n">
        <v>-0.02869479916989803</v>
      </c>
      <c r="AF78" t="n">
        <v>-0.0377202145755291</v>
      </c>
    </row>
    <row r="79">
      <c r="A79" t="n">
        <v>0.09496601670980453</v>
      </c>
      <c r="B79" t="n">
        <v>-0.009712441824376583</v>
      </c>
      <c r="C79" t="n">
        <v>0.01177515462040901</v>
      </c>
      <c r="D79" t="n">
        <v>-0.0562228299677372</v>
      </c>
      <c r="E79" t="n">
        <v>-0.1789328455924988</v>
      </c>
      <c r="F79" t="n">
        <v>-0.1773746460676193</v>
      </c>
      <c r="G79" t="n">
        <v>0.0954638347029686</v>
      </c>
      <c r="H79" t="n">
        <v>0.06092778593301773</v>
      </c>
      <c r="I79" t="n">
        <v>-0.000984800630249083</v>
      </c>
      <c r="J79" t="n">
        <v>-0.06527246534824371</v>
      </c>
      <c r="K79" t="n">
        <v>0.07619056105613708</v>
      </c>
      <c r="L79" t="n">
        <v>-0.2727212011814117</v>
      </c>
      <c r="M79" t="n">
        <v>0.01107987575232983</v>
      </c>
      <c r="N79" t="n">
        <v>0.1093351468443871</v>
      </c>
      <c r="O79" t="n">
        <v>-0.2590082585811615</v>
      </c>
      <c r="P79" t="n">
        <v>0.01547999680042267</v>
      </c>
      <c r="Q79" t="n">
        <v>0.1258692890405655</v>
      </c>
      <c r="R79" t="n">
        <v>-0.08194941282272339</v>
      </c>
      <c r="S79" t="n">
        <v>-0.1137005537748337</v>
      </c>
      <c r="T79" t="n">
        <v>-0.152324840426445</v>
      </c>
      <c r="U79" t="n">
        <v>-0.3679904341697693</v>
      </c>
      <c r="V79" t="n">
        <v>-0.1152759790420532</v>
      </c>
      <c r="W79" t="n">
        <v>-0.058628860861063</v>
      </c>
      <c r="X79" t="n">
        <v>-0.02012396231293678</v>
      </c>
      <c r="Y79" t="n">
        <v>-0.2460916638374329</v>
      </c>
      <c r="Z79" t="n">
        <v>0.1071837693452835</v>
      </c>
      <c r="AA79" t="n">
        <v>-0.1177327707409859</v>
      </c>
      <c r="AB79" t="n">
        <v>-0.1055666357278824</v>
      </c>
      <c r="AC79" t="n">
        <v>0.1125627681612968</v>
      </c>
      <c r="AD79" t="n">
        <v>-0.4533730447292328</v>
      </c>
      <c r="AE79" t="n">
        <v>-0.1283091008663177</v>
      </c>
      <c r="AF79" t="n">
        <v>-0.02334967069327831</v>
      </c>
    </row>
    <row r="80">
      <c r="A80" t="n">
        <v>0.1690189391374588</v>
      </c>
      <c r="B80" t="n">
        <v>-0.00954869668930769</v>
      </c>
      <c r="C80" t="n">
        <v>-0.0521911047399044</v>
      </c>
      <c r="D80" t="n">
        <v>-0.1003765687346458</v>
      </c>
      <c r="E80" t="n">
        <v>-0.1259565651416779</v>
      </c>
      <c r="F80" t="n">
        <v>-0.2692846059799194</v>
      </c>
      <c r="G80" t="n">
        <v>0.1268685907125473</v>
      </c>
      <c r="H80" t="n">
        <v>-0.09714513272047043</v>
      </c>
      <c r="I80" t="n">
        <v>-0.2500344514846802</v>
      </c>
      <c r="J80" t="n">
        <v>-0.2571688294410706</v>
      </c>
      <c r="K80" t="n">
        <v>0.01214418932795525</v>
      </c>
      <c r="L80" t="n">
        <v>-0.2356580048799515</v>
      </c>
      <c r="M80" t="n">
        <v>0.08546821773052216</v>
      </c>
      <c r="N80" t="n">
        <v>0.0508342906832695</v>
      </c>
      <c r="O80" t="n">
        <v>-0.003741548163816333</v>
      </c>
      <c r="P80" t="n">
        <v>0.2277409285306931</v>
      </c>
      <c r="Q80" t="n">
        <v>-0.07149968296289444</v>
      </c>
      <c r="R80" t="n">
        <v>0.03976643085479736</v>
      </c>
      <c r="S80" t="n">
        <v>-0.1072179228067398</v>
      </c>
      <c r="T80" t="n">
        <v>-0.1327151209115982</v>
      </c>
      <c r="U80" t="n">
        <v>-0.4585716426372528</v>
      </c>
      <c r="V80" t="n">
        <v>-0.1229656264185905</v>
      </c>
      <c r="W80" t="n">
        <v>0.08674564212560654</v>
      </c>
      <c r="X80" t="n">
        <v>0.09735681861639023</v>
      </c>
      <c r="Y80" t="n">
        <v>-0.1096694394946098</v>
      </c>
      <c r="Z80" t="n">
        <v>-0.03368640691041946</v>
      </c>
      <c r="AA80" t="n">
        <v>0.06747407466173172</v>
      </c>
      <c r="AB80" t="n">
        <v>-0.1713715940713882</v>
      </c>
      <c r="AC80" t="n">
        <v>0.06377164274454117</v>
      </c>
      <c r="AD80" t="n">
        <v>-0.3913441300392151</v>
      </c>
      <c r="AE80" t="n">
        <v>-0.2031414955854416</v>
      </c>
      <c r="AF80" t="n">
        <v>-0.0754673182964325</v>
      </c>
    </row>
    <row r="81">
      <c r="A81" t="n">
        <v>0.4864471554756165</v>
      </c>
      <c r="B81" t="n">
        <v>0.1206399649381638</v>
      </c>
      <c r="C81" t="n">
        <v>-0.09406090527772903</v>
      </c>
      <c r="D81" t="n">
        <v>-0.03781754896044731</v>
      </c>
      <c r="E81" t="n">
        <v>-0.029415063560009</v>
      </c>
      <c r="F81" t="n">
        <v>-0.3031761348247528</v>
      </c>
      <c r="G81" t="n">
        <v>-0.05343175679445267</v>
      </c>
      <c r="H81" t="n">
        <v>0.001345853437669575</v>
      </c>
      <c r="I81" t="n">
        <v>-0.1087410300970078</v>
      </c>
      <c r="J81" t="n">
        <v>-0.1083934307098389</v>
      </c>
      <c r="K81" t="n">
        <v>0.0646166205406189</v>
      </c>
      <c r="L81" t="n">
        <v>-0.2642581462860107</v>
      </c>
      <c r="M81" t="n">
        <v>-0.006037509068846703</v>
      </c>
      <c r="N81" t="n">
        <v>0.2086447477340698</v>
      </c>
      <c r="O81" t="n">
        <v>0.1340393573045731</v>
      </c>
      <c r="P81" t="n">
        <v>-0.06235597655177116</v>
      </c>
      <c r="Q81" t="n">
        <v>-0.09041027724742889</v>
      </c>
      <c r="R81" t="n">
        <v>0.01823538914322853</v>
      </c>
      <c r="S81" t="n">
        <v>0.1905301660299301</v>
      </c>
      <c r="T81" t="n">
        <v>-0.1282723098993301</v>
      </c>
      <c r="U81" t="n">
        <v>-0.6528605818748474</v>
      </c>
      <c r="V81" t="n">
        <v>0.08740684390068054</v>
      </c>
      <c r="W81" t="n">
        <v>0.0408308245241642</v>
      </c>
      <c r="X81" t="n">
        <v>0.07655371725559235</v>
      </c>
      <c r="Y81" t="n">
        <v>-0.1484612226486206</v>
      </c>
      <c r="Z81" t="n">
        <v>-0.04269339516758919</v>
      </c>
      <c r="AA81" t="n">
        <v>0.2236500978469849</v>
      </c>
      <c r="AB81" t="n">
        <v>-0.07366371154785156</v>
      </c>
      <c r="AC81" t="n">
        <v>0.02833637036383152</v>
      </c>
      <c r="AD81" t="n">
        <v>-0.3258300125598907</v>
      </c>
      <c r="AE81" t="n">
        <v>0.02469362318515778</v>
      </c>
      <c r="AF81" t="n">
        <v>-0.0543418787419796</v>
      </c>
    </row>
    <row r="82">
      <c r="A82" t="n">
        <v>0.1755241006612778</v>
      </c>
      <c r="B82" t="n">
        <v>-0.1327103525400162</v>
      </c>
      <c r="C82" t="n">
        <v>0.1177666410803795</v>
      </c>
      <c r="D82" t="n">
        <v>0.04853374138474464</v>
      </c>
      <c r="E82" t="n">
        <v>-0.1838058680295944</v>
      </c>
      <c r="F82" t="n">
        <v>-0.1361420899629593</v>
      </c>
      <c r="G82" t="n">
        <v>-0.06092081218957901</v>
      </c>
      <c r="H82" t="n">
        <v>-0.01774116978049278</v>
      </c>
      <c r="I82" t="n">
        <v>0.03390707820653915</v>
      </c>
      <c r="J82" t="n">
        <v>0.03790402784943581</v>
      </c>
      <c r="K82" t="n">
        <v>0.2021158039569855</v>
      </c>
      <c r="L82" t="n">
        <v>-0.2014497965574265</v>
      </c>
      <c r="M82" t="n">
        <v>-0.07430566847324371</v>
      </c>
      <c r="N82" t="n">
        <v>0.007095325738191605</v>
      </c>
      <c r="O82" t="n">
        <v>0.08215323090553284</v>
      </c>
      <c r="P82" t="n">
        <v>-0.1210620626807213</v>
      </c>
      <c r="Q82" t="n">
        <v>0.00528149725869298</v>
      </c>
      <c r="R82" t="n">
        <v>-0.1172230467200279</v>
      </c>
      <c r="S82" t="n">
        <v>0.272728830575943</v>
      </c>
      <c r="T82" t="n">
        <v>-0.05980469286441803</v>
      </c>
      <c r="U82" t="n">
        <v>-0.3234435617923737</v>
      </c>
      <c r="V82" t="n">
        <v>0.0357767678797245</v>
      </c>
      <c r="W82" t="n">
        <v>-0.06835874915122986</v>
      </c>
      <c r="X82" t="n">
        <v>-0.08981452882289886</v>
      </c>
      <c r="Y82" t="n">
        <v>-0.1716226488351822</v>
      </c>
      <c r="Z82" t="n">
        <v>-0.1176876351237297</v>
      </c>
      <c r="AA82" t="n">
        <v>-0.0998208299279213</v>
      </c>
      <c r="AB82" t="n">
        <v>-0.09924269467592239</v>
      </c>
      <c r="AC82" t="n">
        <v>-0.1504201740026474</v>
      </c>
      <c r="AD82" t="n">
        <v>-0.1516138762235641</v>
      </c>
      <c r="AE82" t="n">
        <v>0.08411978930234909</v>
      </c>
      <c r="AF82" t="n">
        <v>-0.02915029972791672</v>
      </c>
    </row>
    <row r="83">
      <c r="A83" t="n">
        <v>0.06587810814380646</v>
      </c>
      <c r="B83" t="n">
        <v>-0.005972612649202347</v>
      </c>
      <c r="C83" t="n">
        <v>0.00339616765268147</v>
      </c>
      <c r="D83" t="n">
        <v>0.3332994878292084</v>
      </c>
      <c r="E83" t="n">
        <v>-0.1679567098617554</v>
      </c>
      <c r="F83" t="n">
        <v>-0.2535431981086731</v>
      </c>
      <c r="G83" t="n">
        <v>-0.4988806843757629</v>
      </c>
      <c r="H83" t="n">
        <v>0.09863165020942688</v>
      </c>
      <c r="I83" t="n">
        <v>0.2174148559570312</v>
      </c>
      <c r="J83" t="n">
        <v>-0.06391224265098572</v>
      </c>
      <c r="K83" t="n">
        <v>0.04179622977972031</v>
      </c>
      <c r="L83" t="n">
        <v>-0.05854307860136032</v>
      </c>
      <c r="M83" t="n">
        <v>-0.1839087903499603</v>
      </c>
      <c r="N83" t="n">
        <v>-0.171568900346756</v>
      </c>
      <c r="O83" t="n">
        <v>0.05273130536079407</v>
      </c>
      <c r="P83" t="n">
        <v>-0.1152077242732048</v>
      </c>
      <c r="Q83" t="n">
        <v>-0.1603119820356369</v>
      </c>
      <c r="R83" t="n">
        <v>-0.3518169522285461</v>
      </c>
      <c r="S83" t="n">
        <v>0.3453517854213715</v>
      </c>
      <c r="T83" t="n">
        <v>0.2461840510368347</v>
      </c>
      <c r="U83" t="n">
        <v>-0.1741908639669418</v>
      </c>
      <c r="V83" t="n">
        <v>0.394326776266098</v>
      </c>
      <c r="W83" t="n">
        <v>-0.1185908317565918</v>
      </c>
      <c r="X83" t="n">
        <v>-0.1522643864154816</v>
      </c>
      <c r="Y83" t="n">
        <v>0.03907882049679756</v>
      </c>
      <c r="Z83" t="n">
        <v>0.0211261622607708</v>
      </c>
      <c r="AA83" t="n">
        <v>-0.3892475068569183</v>
      </c>
      <c r="AB83" t="n">
        <v>-0.2051383405923843</v>
      </c>
      <c r="AC83" t="n">
        <v>0.04071726277470589</v>
      </c>
      <c r="AD83" t="n">
        <v>-0.1536924839019775</v>
      </c>
      <c r="AE83" t="n">
        <v>0.1213678941130638</v>
      </c>
      <c r="AF83" t="n">
        <v>0.2882081270217896</v>
      </c>
    </row>
    <row r="84">
      <c r="A84" t="n">
        <v>-0.008736396208405495</v>
      </c>
      <c r="B84" t="n">
        <v>-0.01767873577773571</v>
      </c>
      <c r="C84" t="n">
        <v>0.0001865770318545401</v>
      </c>
      <c r="D84" t="n">
        <v>0.0980452373623848</v>
      </c>
      <c r="E84" t="n">
        <v>-0.007676084991544485</v>
      </c>
      <c r="F84" t="n">
        <v>0.006666854955255985</v>
      </c>
      <c r="G84" t="n">
        <v>-0.06018674746155739</v>
      </c>
      <c r="H84" t="n">
        <v>-0.07578904926776886</v>
      </c>
      <c r="I84" t="n">
        <v>-0.006850935518741608</v>
      </c>
      <c r="J84" t="n">
        <v>-0.02107611857354641</v>
      </c>
      <c r="K84" t="n">
        <v>0.01018760167062283</v>
      </c>
      <c r="L84" t="n">
        <v>0.06853824853897095</v>
      </c>
      <c r="M84" t="n">
        <v>-0.02578234858810902</v>
      </c>
      <c r="N84" t="n">
        <v>-0.03457693755626678</v>
      </c>
      <c r="O84" t="n">
        <v>0.04942161962389946</v>
      </c>
      <c r="P84" t="n">
        <v>-0.02200513333082199</v>
      </c>
      <c r="Q84" t="n">
        <v>0.002904944820329547</v>
      </c>
      <c r="R84" t="n">
        <v>-0.005337621085345745</v>
      </c>
      <c r="S84" t="n">
        <v>0.09491316974163055</v>
      </c>
      <c r="T84" t="n">
        <v>-0.08501121401786804</v>
      </c>
      <c r="U84" t="n">
        <v>-0.0414620004594326</v>
      </c>
      <c r="V84" t="n">
        <v>0.03286999091506004</v>
      </c>
      <c r="W84" t="n">
        <v>0.05859370157122612</v>
      </c>
      <c r="X84" t="n">
        <v>-0.05197580903768539</v>
      </c>
      <c r="Y84" t="n">
        <v>0.05954046174883842</v>
      </c>
      <c r="Z84" t="n">
        <v>-0.02379089407622814</v>
      </c>
      <c r="AA84" t="n">
        <v>-0.03668174147605896</v>
      </c>
      <c r="AB84" t="n">
        <v>-0.03182611986994743</v>
      </c>
      <c r="AC84" t="n">
        <v>0.01787113212049007</v>
      </c>
      <c r="AD84" t="n">
        <v>0.0244763121008873</v>
      </c>
      <c r="AE84" t="n">
        <v>-0.04418303817510605</v>
      </c>
      <c r="AF84" t="n">
        <v>0.0104027446359396</v>
      </c>
    </row>
    <row r="85">
      <c r="A85" t="n">
        <v>-0.01929854042828083</v>
      </c>
      <c r="B85" t="n">
        <v>-0.0602443553507328</v>
      </c>
      <c r="C85" t="n">
        <v>0.08544811606407166</v>
      </c>
      <c r="D85" t="n">
        <v>-0.04886709526181221</v>
      </c>
      <c r="E85" t="n">
        <v>0.005179077386856079</v>
      </c>
      <c r="F85" t="n">
        <v>-0.0588344968855381</v>
      </c>
      <c r="G85" t="n">
        <v>-0.02178867720067501</v>
      </c>
      <c r="H85" t="n">
        <v>0.004589726217091084</v>
      </c>
      <c r="I85" t="n">
        <v>0.008151703514158726</v>
      </c>
      <c r="J85" t="n">
        <v>-0.05170751735568047</v>
      </c>
      <c r="K85" t="n">
        <v>-0.006054504308849573</v>
      </c>
      <c r="L85" t="n">
        <v>0.01767494529485703</v>
      </c>
      <c r="M85" t="n">
        <v>0.07496229559183121</v>
      </c>
      <c r="N85" t="n">
        <v>0.04031277820467949</v>
      </c>
      <c r="O85" t="n">
        <v>0.05418872460722923</v>
      </c>
      <c r="P85" t="n">
        <v>0.03197255358099937</v>
      </c>
      <c r="Q85" t="n">
        <v>-0.03369437530636787</v>
      </c>
      <c r="R85" t="n">
        <v>-0.01658505573868752</v>
      </c>
      <c r="S85" t="n">
        <v>0.04578670114278793</v>
      </c>
      <c r="T85" t="n">
        <v>-0.03472026064991951</v>
      </c>
      <c r="U85" t="n">
        <v>-0.05663672089576721</v>
      </c>
      <c r="V85" t="n">
        <v>-0.002211094135418534</v>
      </c>
      <c r="W85" t="n">
        <v>-0.09182263165712357</v>
      </c>
      <c r="X85" t="n">
        <v>-0.03951823711395264</v>
      </c>
      <c r="Y85" t="n">
        <v>-0.05755588412284851</v>
      </c>
      <c r="Z85" t="n">
        <v>-0.02083421312272549</v>
      </c>
      <c r="AA85" t="n">
        <v>0.06628327816724777</v>
      </c>
      <c r="AB85" t="n">
        <v>0.1171365305781364</v>
      </c>
      <c r="AC85" t="n">
        <v>0.02995358966290951</v>
      </c>
      <c r="AD85" t="n">
        <v>-0.04851910844445229</v>
      </c>
      <c r="AE85" t="n">
        <v>0.03692615777254105</v>
      </c>
      <c r="AF85" t="n">
        <v>0.02123804576694965</v>
      </c>
    </row>
    <row r="86">
      <c r="A86" t="n">
        <v>0.1503167152404785</v>
      </c>
      <c r="B86" t="n">
        <v>-0.1600030064582825</v>
      </c>
      <c r="C86" t="n">
        <v>0.2716813981533051</v>
      </c>
      <c r="D86" t="n">
        <v>-0.03633227199316025</v>
      </c>
      <c r="E86" t="n">
        <v>-0.1184253245592117</v>
      </c>
      <c r="F86" t="n">
        <v>-0.1713741272687912</v>
      </c>
      <c r="G86" t="n">
        <v>0.1828257888555527</v>
      </c>
      <c r="H86" t="n">
        <v>0.2346501797437668</v>
      </c>
      <c r="I86" t="n">
        <v>0.004743716679513454</v>
      </c>
      <c r="J86" t="n">
        <v>-0.0114681413397193</v>
      </c>
      <c r="K86" t="n">
        <v>-0.3319689929485321</v>
      </c>
      <c r="L86" t="n">
        <v>-0.3236115276813507</v>
      </c>
      <c r="M86" t="n">
        <v>-0.3262539803981781</v>
      </c>
      <c r="N86" t="n">
        <v>-0.1339812129735947</v>
      </c>
      <c r="O86" t="n">
        <v>0.05021629855036736</v>
      </c>
      <c r="P86" t="n">
        <v>0.354167103767395</v>
      </c>
      <c r="Q86" t="n">
        <v>0.04670041054487228</v>
      </c>
      <c r="R86" t="n">
        <v>0.1466376930475235</v>
      </c>
      <c r="S86" t="n">
        <v>-0.1540226638317108</v>
      </c>
      <c r="T86" t="n">
        <v>0.1947869658470154</v>
      </c>
      <c r="U86" t="n">
        <v>-0.3184243142604828</v>
      </c>
      <c r="V86" t="n">
        <v>-0.03745628148317337</v>
      </c>
      <c r="W86" t="n">
        <v>0.04284281656146049</v>
      </c>
      <c r="X86" t="n">
        <v>0.398485541343689</v>
      </c>
      <c r="Y86" t="n">
        <v>-0.05344342812895775</v>
      </c>
      <c r="Z86" t="n">
        <v>-0.4318374395370483</v>
      </c>
      <c r="AA86" t="n">
        <v>0.05153122916817665</v>
      </c>
      <c r="AB86" t="n">
        <v>-0.08169891685247421</v>
      </c>
      <c r="AC86" t="n">
        <v>-0.00809226930141449</v>
      </c>
      <c r="AD86" t="n">
        <v>0.09346750378608704</v>
      </c>
      <c r="AE86" t="n">
        <v>-0.4018734097480774</v>
      </c>
      <c r="AF86" t="n">
        <v>0.254241555929184</v>
      </c>
    </row>
    <row r="87">
      <c r="A87" t="n">
        <v>0.02925821393728256</v>
      </c>
      <c r="B87" t="n">
        <v>0.1946568787097931</v>
      </c>
      <c r="C87" t="n">
        <v>0.04300889372825623</v>
      </c>
      <c r="D87" t="n">
        <v>-0.04750471189618111</v>
      </c>
      <c r="E87" t="n">
        <v>0.1389186680316925</v>
      </c>
      <c r="F87" t="n">
        <v>0.001828561653383076</v>
      </c>
      <c r="G87" t="n">
        <v>0.02546666748821735</v>
      </c>
      <c r="H87" t="n">
        <v>0.1000754237174988</v>
      </c>
      <c r="I87" t="n">
        <v>0.03521256521344185</v>
      </c>
      <c r="J87" t="n">
        <v>0.1182575300335884</v>
      </c>
      <c r="K87" t="n">
        <v>-0.06899712979793549</v>
      </c>
      <c r="L87" t="n">
        <v>-0.3129724264144897</v>
      </c>
      <c r="M87" t="n">
        <v>0.06921546906232834</v>
      </c>
      <c r="N87" t="n">
        <v>-0.0141423000022769</v>
      </c>
      <c r="O87" t="n">
        <v>-0.001865037018433213</v>
      </c>
      <c r="P87" t="n">
        <v>0.03133557736873627</v>
      </c>
      <c r="Q87" t="n">
        <v>0.3323138952255249</v>
      </c>
      <c r="R87" t="n">
        <v>0.06606771796941757</v>
      </c>
      <c r="S87" t="n">
        <v>-0.114769384264946</v>
      </c>
      <c r="T87" t="n">
        <v>0.09688177704811096</v>
      </c>
      <c r="U87" t="n">
        <v>-0.3700918853282928</v>
      </c>
      <c r="V87" t="n">
        <v>-0.02836927585303783</v>
      </c>
      <c r="W87" t="n">
        <v>-0.3233844637870789</v>
      </c>
      <c r="X87" t="n">
        <v>0.2905860841274261</v>
      </c>
      <c r="Y87" t="n">
        <v>-0.1550884991884232</v>
      </c>
      <c r="Z87" t="n">
        <v>-0.1369338482618332</v>
      </c>
      <c r="AA87" t="n">
        <v>0.1321716904640198</v>
      </c>
      <c r="AB87" t="n">
        <v>0.06010186299681664</v>
      </c>
      <c r="AC87" t="n">
        <v>0.1006285846233368</v>
      </c>
      <c r="AD87" t="n">
        <v>-0.2836078703403473</v>
      </c>
      <c r="AE87" t="n">
        <v>0.02707854472100735</v>
      </c>
      <c r="AF87" t="n">
        <v>-0.2379417270421982</v>
      </c>
    </row>
    <row r="88">
      <c r="A88" t="n">
        <v>0.03803060203790665</v>
      </c>
      <c r="B88" t="n">
        <v>0.2840206921100616</v>
      </c>
      <c r="C88" t="n">
        <v>-0.07397934794425964</v>
      </c>
      <c r="D88" t="n">
        <v>-0.07987622171640396</v>
      </c>
      <c r="E88" t="n">
        <v>0.1415106356143951</v>
      </c>
      <c r="F88" t="n">
        <v>0.1753532290458679</v>
      </c>
      <c r="G88" t="n">
        <v>-0.01816862635314465</v>
      </c>
      <c r="H88" t="n">
        <v>0.05157849192619324</v>
      </c>
      <c r="I88" t="n">
        <v>-0.2021519392728806</v>
      </c>
      <c r="J88" t="n">
        <v>0.1872505098581314</v>
      </c>
      <c r="K88" t="n">
        <v>-0.1081801503896713</v>
      </c>
      <c r="L88" t="n">
        <v>0.04226860404014587</v>
      </c>
      <c r="M88" t="n">
        <v>-0.0002268815878778696</v>
      </c>
      <c r="N88" t="n">
        <v>-0.07122939079999924</v>
      </c>
      <c r="O88" t="n">
        <v>-0.0854533463716507</v>
      </c>
      <c r="P88" t="n">
        <v>-0.06382366269826889</v>
      </c>
      <c r="Q88" t="n">
        <v>0.2498722225427628</v>
      </c>
      <c r="R88" t="n">
        <v>0.04187041148543358</v>
      </c>
      <c r="S88" t="n">
        <v>-0.2491824924945831</v>
      </c>
      <c r="T88" t="n">
        <v>0.06279199570417404</v>
      </c>
      <c r="U88" t="n">
        <v>-0.4043588936328888</v>
      </c>
      <c r="V88" t="n">
        <v>-0.06208245828747749</v>
      </c>
      <c r="W88" t="n">
        <v>-0.09878351539373398</v>
      </c>
      <c r="X88" t="n">
        <v>0.0472547672688961</v>
      </c>
      <c r="Y88" t="n">
        <v>-0.05651522427797318</v>
      </c>
      <c r="Z88" t="n">
        <v>0.2307408601045609</v>
      </c>
      <c r="AA88" t="n">
        <v>0.2347271889448166</v>
      </c>
      <c r="AB88" t="n">
        <v>0.3155986666679382</v>
      </c>
      <c r="AC88" t="n">
        <v>0.3194828033447266</v>
      </c>
      <c r="AD88" t="n">
        <v>-0.243980810046196</v>
      </c>
      <c r="AE88" t="n">
        <v>0.09482553601264954</v>
      </c>
      <c r="AF88" t="n">
        <v>-0.2007116228342056</v>
      </c>
    </row>
    <row r="89">
      <c r="A89" t="n">
        <v>0.3411501049995422</v>
      </c>
      <c r="B89" t="n">
        <v>0.2592271566390991</v>
      </c>
      <c r="C89" t="n">
        <v>0.06628672778606415</v>
      </c>
      <c r="D89" t="n">
        <v>-0.09003075212240219</v>
      </c>
      <c r="E89" t="n">
        <v>-0.2831567227840424</v>
      </c>
      <c r="F89" t="n">
        <v>0.257650226354599</v>
      </c>
      <c r="G89" t="n">
        <v>0.04352493211627007</v>
      </c>
      <c r="H89" t="n">
        <v>-0.05393772199749947</v>
      </c>
      <c r="I89" t="n">
        <v>-0.2637407183647156</v>
      </c>
      <c r="J89" t="n">
        <v>-0.09976933151483536</v>
      </c>
      <c r="K89" t="n">
        <v>0.1231498643755913</v>
      </c>
      <c r="L89" t="n">
        <v>-0.0483315996825695</v>
      </c>
      <c r="M89" t="n">
        <v>-0.08138138055801392</v>
      </c>
      <c r="N89" t="n">
        <v>-0.1999234855175018</v>
      </c>
      <c r="O89" t="n">
        <v>-0.04042774438858032</v>
      </c>
      <c r="P89" t="n">
        <v>0.0687621608376503</v>
      </c>
      <c r="Q89" t="n">
        <v>0.3238425254821777</v>
      </c>
      <c r="R89" t="n">
        <v>0.1260726153850555</v>
      </c>
      <c r="S89" t="n">
        <v>-0.2012213617563248</v>
      </c>
      <c r="T89" t="n">
        <v>-0.01108282245695591</v>
      </c>
      <c r="U89" t="n">
        <v>-0.3797124922275543</v>
      </c>
      <c r="V89" t="n">
        <v>0.05004749447107315</v>
      </c>
      <c r="W89" t="n">
        <v>0.02723600901663303</v>
      </c>
      <c r="X89" t="n">
        <v>0.3629130423069</v>
      </c>
      <c r="Y89" t="n">
        <v>-0.1769887208938599</v>
      </c>
      <c r="Z89" t="n">
        <v>0.08469295501708984</v>
      </c>
      <c r="AA89" t="n">
        <v>0.2082867622375488</v>
      </c>
      <c r="AB89" t="n">
        <v>0.2832850515842438</v>
      </c>
      <c r="AC89" t="n">
        <v>0.4089989960193634</v>
      </c>
      <c r="AD89" t="n">
        <v>0.2962446212768555</v>
      </c>
      <c r="AE89" t="n">
        <v>-0.006947645451873541</v>
      </c>
      <c r="AF89" t="n">
        <v>-0.1016117632389069</v>
      </c>
    </row>
    <row r="90">
      <c r="A90" t="n">
        <v>0.1533419638872147</v>
      </c>
      <c r="B90" t="n">
        <v>0.2473160624504089</v>
      </c>
      <c r="C90" t="n">
        <v>-0.1802130490541458</v>
      </c>
      <c r="D90" t="n">
        <v>-0.2605327069759369</v>
      </c>
      <c r="E90" t="n">
        <v>0.03063648007810116</v>
      </c>
      <c r="F90" t="n">
        <v>0.2728721499443054</v>
      </c>
      <c r="G90" t="n">
        <v>0.0001759342558216304</v>
      </c>
      <c r="H90" t="n">
        <v>0.01227331068366766</v>
      </c>
      <c r="I90" t="n">
        <v>-0.1941952258348465</v>
      </c>
      <c r="J90" t="n">
        <v>0.02699555084109306</v>
      </c>
      <c r="K90" t="n">
        <v>0.2189992219209671</v>
      </c>
      <c r="L90" t="n">
        <v>-0.1027795597910881</v>
      </c>
      <c r="M90" t="n">
        <v>0.01807606965303421</v>
      </c>
      <c r="N90" t="n">
        <v>-0.3856602311134338</v>
      </c>
      <c r="O90" t="n">
        <v>0.1937379688024521</v>
      </c>
      <c r="P90" t="n">
        <v>-0.07357026636600494</v>
      </c>
      <c r="Q90" t="n">
        <v>0.2608773410320282</v>
      </c>
      <c r="R90" t="n">
        <v>0.02960505709052086</v>
      </c>
      <c r="S90" t="n">
        <v>0.009605883620679379</v>
      </c>
      <c r="T90" t="n">
        <v>0.07086845487356186</v>
      </c>
      <c r="U90" t="n">
        <v>0.0741918608546257</v>
      </c>
      <c r="V90" t="n">
        <v>0.1907752752304077</v>
      </c>
      <c r="W90" t="n">
        <v>-0.04138586670160294</v>
      </c>
      <c r="X90" t="n">
        <v>0.1234948560595512</v>
      </c>
      <c r="Y90" t="n">
        <v>-0.2808548808097839</v>
      </c>
      <c r="Z90" t="n">
        <v>-0.08507993817329407</v>
      </c>
      <c r="AA90" t="n">
        <v>-0.264807790517807</v>
      </c>
      <c r="AB90" t="n">
        <v>0.2106645256280899</v>
      </c>
      <c r="AC90" t="n">
        <v>0.193139910697937</v>
      </c>
      <c r="AD90" t="n">
        <v>-0.0718652755022049</v>
      </c>
      <c r="AE90" t="n">
        <v>0.2495906054973602</v>
      </c>
      <c r="AF90" t="n">
        <v>-0.09860116988420486</v>
      </c>
    </row>
    <row r="91">
      <c r="A91" t="n">
        <v>0.1031822040677071</v>
      </c>
      <c r="B91" t="n">
        <v>0.3092195689678192</v>
      </c>
      <c r="C91" t="n">
        <v>-0.104524277150631</v>
      </c>
      <c r="D91" t="n">
        <v>-0.1688755750656128</v>
      </c>
      <c r="E91" t="n">
        <v>-0.151562437415123</v>
      </c>
      <c r="F91" t="n">
        <v>0.4489160180091858</v>
      </c>
      <c r="G91" t="n">
        <v>0.03394313529133797</v>
      </c>
      <c r="H91" t="n">
        <v>-0.08591935783624649</v>
      </c>
      <c r="I91" t="n">
        <v>-0.2570106983184814</v>
      </c>
      <c r="J91" t="n">
        <v>-0.1565996110439301</v>
      </c>
      <c r="K91" t="n">
        <v>0.02053709514439106</v>
      </c>
      <c r="L91" t="n">
        <v>-0.03619912639260292</v>
      </c>
      <c r="M91" t="n">
        <v>-0.08114375174045563</v>
      </c>
      <c r="N91" t="n">
        <v>-0.214662030339241</v>
      </c>
      <c r="O91" t="n">
        <v>-0.0008923554560169578</v>
      </c>
      <c r="P91" t="n">
        <v>-0.04332708194851875</v>
      </c>
      <c r="Q91" t="n">
        <v>0.2117784172296524</v>
      </c>
      <c r="R91" t="n">
        <v>0.1860726773738861</v>
      </c>
      <c r="S91" t="n">
        <v>-0.04815309122204781</v>
      </c>
      <c r="T91" t="n">
        <v>0.2235526144504547</v>
      </c>
      <c r="U91" t="n">
        <v>0.3098060190677643</v>
      </c>
      <c r="V91" t="n">
        <v>0.2090584188699722</v>
      </c>
      <c r="W91" t="n">
        <v>0.05109485238790512</v>
      </c>
      <c r="X91" t="n">
        <v>0.3265101611614227</v>
      </c>
      <c r="Y91" t="n">
        <v>-0.06191324442625046</v>
      </c>
      <c r="Z91" t="n">
        <v>-0.1443250924348831</v>
      </c>
      <c r="AA91" t="n">
        <v>-0.2463479340076447</v>
      </c>
      <c r="AB91" t="n">
        <v>0.068778395652771</v>
      </c>
      <c r="AC91" t="n">
        <v>0.1785386353731155</v>
      </c>
      <c r="AD91" t="n">
        <v>0.2420729845762253</v>
      </c>
      <c r="AE91" t="n">
        <v>0.0001467658148612827</v>
      </c>
      <c r="AF91" t="n">
        <v>-0.1257188618183136</v>
      </c>
    </row>
    <row r="92">
      <c r="A92" t="n">
        <v>0.1188593730330467</v>
      </c>
      <c r="B92" t="n">
        <v>0.1357782334089279</v>
      </c>
      <c r="C92" t="n">
        <v>0.0880696177482605</v>
      </c>
      <c r="D92" t="n">
        <v>-0.01388509292155504</v>
      </c>
      <c r="E92" t="n">
        <v>-0.4267357587814331</v>
      </c>
      <c r="F92" t="n">
        <v>0.1897171586751938</v>
      </c>
      <c r="G92" t="n">
        <v>-0.1113721206784248</v>
      </c>
      <c r="H92" t="n">
        <v>-0.07740765810012817</v>
      </c>
      <c r="I92" t="n">
        <v>-0.1088535338640213</v>
      </c>
      <c r="J92" t="n">
        <v>-0.1411748230457306</v>
      </c>
      <c r="K92" t="n">
        <v>0.1118702813982964</v>
      </c>
      <c r="L92" t="n">
        <v>0.07373533397912979</v>
      </c>
      <c r="M92" t="n">
        <v>-0.007474985439330339</v>
      </c>
      <c r="N92" t="n">
        <v>-0.01933911629021168</v>
      </c>
      <c r="O92" t="n">
        <v>-0.05538962781429291</v>
      </c>
      <c r="P92" t="n">
        <v>-0.02001119218766689</v>
      </c>
      <c r="Q92" t="n">
        <v>-0.1065506637096405</v>
      </c>
      <c r="R92" t="n">
        <v>0.1649690568447113</v>
      </c>
      <c r="S92" t="n">
        <v>0.0587707981467247</v>
      </c>
      <c r="T92" t="n">
        <v>-0.1075056791305542</v>
      </c>
      <c r="U92" t="n">
        <v>-0.04084532707929611</v>
      </c>
      <c r="V92" t="n">
        <v>0.1154624000191689</v>
      </c>
      <c r="W92" t="n">
        <v>-0.006293164100497961</v>
      </c>
      <c r="X92" t="n">
        <v>0.1711015850305557</v>
      </c>
      <c r="Y92" t="n">
        <v>0.09612907469272614</v>
      </c>
      <c r="Z92" t="n">
        <v>-0.2122097313404083</v>
      </c>
      <c r="AA92" t="n">
        <v>0.07577025145292282</v>
      </c>
      <c r="AB92" t="n">
        <v>-0.03618286922574043</v>
      </c>
      <c r="AC92" t="n">
        <v>0.1404512673616409</v>
      </c>
      <c r="AD92" t="n">
        <v>0.1796476244926453</v>
      </c>
      <c r="AE92" t="n">
        <v>0.01855003647506237</v>
      </c>
      <c r="AF92" t="n">
        <v>-0.07313250005245209</v>
      </c>
    </row>
    <row r="93">
      <c r="A93" t="n">
        <v>0.006326466333121061</v>
      </c>
      <c r="B93" t="n">
        <v>0.01308316644281149</v>
      </c>
      <c r="C93" t="n">
        <v>-0.08045492321252823</v>
      </c>
      <c r="D93" t="n">
        <v>0.1959669291973114</v>
      </c>
      <c r="E93" t="n">
        <v>-0.2549347579479218</v>
      </c>
      <c r="F93" t="n">
        <v>-0.09694911539554596</v>
      </c>
      <c r="G93" t="n">
        <v>-0.005753815174102783</v>
      </c>
      <c r="H93" t="n">
        <v>0.08014188706874847</v>
      </c>
      <c r="I93" t="n">
        <v>-0.1712990552186966</v>
      </c>
      <c r="J93" t="n">
        <v>-0.0268174484372139</v>
      </c>
      <c r="K93" t="n">
        <v>0.0889219269156456</v>
      </c>
      <c r="L93" t="n">
        <v>-0.08844053745269775</v>
      </c>
      <c r="M93" t="n">
        <v>0.08079101145267487</v>
      </c>
      <c r="N93" t="n">
        <v>-0.01091420464217663</v>
      </c>
      <c r="O93" t="n">
        <v>-0.09640245139598846</v>
      </c>
      <c r="P93" t="n">
        <v>-0.05039353296160698</v>
      </c>
      <c r="Q93" t="n">
        <v>-0.2425521165132523</v>
      </c>
      <c r="R93" t="n">
        <v>0.1293780505657196</v>
      </c>
      <c r="S93" t="n">
        <v>0.06450917571783066</v>
      </c>
      <c r="T93" t="n">
        <v>-0.2365712672472</v>
      </c>
      <c r="U93" t="n">
        <v>0.0962027832865715</v>
      </c>
      <c r="V93" t="n">
        <v>0.05421457439661026</v>
      </c>
      <c r="W93" t="n">
        <v>-0.02363752946257591</v>
      </c>
      <c r="X93" t="n">
        <v>0.2949660122394562</v>
      </c>
      <c r="Y93" t="n">
        <v>0.3753697276115417</v>
      </c>
      <c r="Z93" t="n">
        <v>0.06248881667852402</v>
      </c>
      <c r="AA93" t="n">
        <v>0.1587325483560562</v>
      </c>
      <c r="AB93" t="n">
        <v>-0.0736321359872818</v>
      </c>
      <c r="AC93" t="n">
        <v>0.04303959384560585</v>
      </c>
      <c r="AD93" t="n">
        <v>0.1961537599563599</v>
      </c>
      <c r="AE93" t="n">
        <v>0.04141556471586227</v>
      </c>
      <c r="AF93" t="n">
        <v>0.08340366929769516</v>
      </c>
    </row>
    <row r="94">
      <c r="A94" t="n">
        <v>-0.05670754238963127</v>
      </c>
      <c r="B94" t="n">
        <v>0.08386994153261185</v>
      </c>
      <c r="C94" t="n">
        <v>-0.02173576503992081</v>
      </c>
      <c r="D94" t="n">
        <v>0.1442558616399765</v>
      </c>
      <c r="E94" t="n">
        <v>-0.2616947889328003</v>
      </c>
      <c r="F94" t="n">
        <v>-0.2101008892059326</v>
      </c>
      <c r="G94" t="n">
        <v>-0.0504026934504509</v>
      </c>
      <c r="H94" t="n">
        <v>0.09381537884473801</v>
      </c>
      <c r="I94" t="n">
        <v>-0.05884916707873344</v>
      </c>
      <c r="J94" t="n">
        <v>-0.1196062937378883</v>
      </c>
      <c r="K94" t="n">
        <v>0.155192494392395</v>
      </c>
      <c r="L94" t="n">
        <v>-0.09395775198936462</v>
      </c>
      <c r="M94" t="n">
        <v>-0.01892433874309063</v>
      </c>
      <c r="N94" t="n">
        <v>0.02307865768671036</v>
      </c>
      <c r="O94" t="n">
        <v>0.2389873266220093</v>
      </c>
      <c r="P94" t="n">
        <v>-0.009179770015180111</v>
      </c>
      <c r="Q94" t="n">
        <v>-0.6564376950263977</v>
      </c>
      <c r="R94" t="n">
        <v>-0.03245950490236282</v>
      </c>
      <c r="S94" t="n">
        <v>-0.008655152283608913</v>
      </c>
      <c r="T94" t="n">
        <v>-0.1539804637432098</v>
      </c>
      <c r="U94" t="n">
        <v>0.1136481538414955</v>
      </c>
      <c r="V94" t="n">
        <v>-0.003990432247519493</v>
      </c>
      <c r="W94" t="n">
        <v>-0.02770615555346012</v>
      </c>
      <c r="X94" t="n">
        <v>0.1626360416412354</v>
      </c>
      <c r="Y94" t="n">
        <v>0.3404956161975861</v>
      </c>
      <c r="Z94" t="n">
        <v>-0.1267208755016327</v>
      </c>
      <c r="AA94" t="n">
        <v>0.1088360324501991</v>
      </c>
      <c r="AB94" t="n">
        <v>-0.229310542345047</v>
      </c>
      <c r="AC94" t="n">
        <v>-0.07807023823261261</v>
      </c>
      <c r="AD94" t="n">
        <v>0.07592887431383133</v>
      </c>
      <c r="AE94" t="n">
        <v>0.02199432253837585</v>
      </c>
      <c r="AF94" t="n">
        <v>-0.002458175178617239</v>
      </c>
    </row>
    <row r="95">
      <c r="A95" t="n">
        <v>0.05511655658483505</v>
      </c>
      <c r="B95" t="n">
        <v>0.1638906002044678</v>
      </c>
      <c r="C95" t="n">
        <v>-0.03493974730372429</v>
      </c>
      <c r="D95" t="n">
        <v>0.1866562813520432</v>
      </c>
      <c r="E95" t="n">
        <v>-0.02755127660930157</v>
      </c>
      <c r="F95" t="n">
        <v>-0.2484048157930374</v>
      </c>
      <c r="G95" t="n">
        <v>0.1283600479364395</v>
      </c>
      <c r="H95" t="n">
        <v>0.2561105191707611</v>
      </c>
      <c r="I95" t="n">
        <v>-0.05471393093466759</v>
      </c>
      <c r="J95" t="n">
        <v>-0.04974967613816261</v>
      </c>
      <c r="K95" t="n">
        <v>0.03068036213517189</v>
      </c>
      <c r="L95" t="n">
        <v>-0.0747859925031662</v>
      </c>
      <c r="M95" t="n">
        <v>-0.01718885079026222</v>
      </c>
      <c r="N95" t="n">
        <v>-0.01353836990892887</v>
      </c>
      <c r="O95" t="n">
        <v>0.2048881351947784</v>
      </c>
      <c r="P95" t="n">
        <v>-0.05070373043417931</v>
      </c>
      <c r="Q95" t="n">
        <v>-0.5084294080734253</v>
      </c>
      <c r="R95" t="n">
        <v>0.1068531423807144</v>
      </c>
      <c r="S95" t="n">
        <v>0.0325712189078331</v>
      </c>
      <c r="T95" t="n">
        <v>0.1046058312058449</v>
      </c>
      <c r="U95" t="n">
        <v>0.2008236050605774</v>
      </c>
      <c r="V95" t="n">
        <v>0.003164931433275342</v>
      </c>
      <c r="W95" t="n">
        <v>0.2706640362739563</v>
      </c>
      <c r="X95" t="n">
        <v>0.04846649244427681</v>
      </c>
      <c r="Y95" t="n">
        <v>0.3591128587722778</v>
      </c>
      <c r="Z95" t="n">
        <v>-0.4238384366035461</v>
      </c>
      <c r="AA95" t="n">
        <v>0.1179842501878738</v>
      </c>
      <c r="AB95" t="n">
        <v>-0.2841713428497314</v>
      </c>
      <c r="AC95" t="n">
        <v>0.00610548909753561</v>
      </c>
      <c r="AD95" t="n">
        <v>0.1073595806956291</v>
      </c>
      <c r="AE95" t="n">
        <v>0.177385002374649</v>
      </c>
      <c r="AF95" t="n">
        <v>-0.1413591355085373</v>
      </c>
    </row>
    <row r="96">
      <c r="A96" t="n">
        <v>0.1022188141942024</v>
      </c>
      <c r="B96" t="n">
        <v>0.2238187938928604</v>
      </c>
      <c r="C96" t="n">
        <v>0.1181133985519409</v>
      </c>
      <c r="D96" t="n">
        <v>0.09917785972356796</v>
      </c>
      <c r="E96" t="n">
        <v>0.01423371024429798</v>
      </c>
      <c r="F96" t="n">
        <v>-0.223007544875145</v>
      </c>
      <c r="G96" t="n">
        <v>-0.07127522677183151</v>
      </c>
      <c r="H96" t="n">
        <v>0.0521780252456665</v>
      </c>
      <c r="I96" t="n">
        <v>0.06918635964393616</v>
      </c>
      <c r="J96" t="n">
        <v>-0.1548456400632858</v>
      </c>
      <c r="K96" t="n">
        <v>-0.0538673996925354</v>
      </c>
      <c r="L96" t="n">
        <v>-0.01040812395513058</v>
      </c>
      <c r="M96" t="n">
        <v>-0.2215511202812195</v>
      </c>
      <c r="N96" t="n">
        <v>0.04340428113937378</v>
      </c>
      <c r="O96" t="n">
        <v>0.06604079157114029</v>
      </c>
      <c r="P96" t="n">
        <v>-0.02149287983775139</v>
      </c>
      <c r="Q96" t="n">
        <v>-0.2650920450687408</v>
      </c>
      <c r="R96" t="n">
        <v>-0.004096540622413158</v>
      </c>
      <c r="S96" t="n">
        <v>0.1158963516354561</v>
      </c>
      <c r="T96" t="n">
        <v>-0.1986428201198578</v>
      </c>
      <c r="U96" t="n">
        <v>-0.02514919266104698</v>
      </c>
      <c r="V96" t="n">
        <v>0.09236657619476318</v>
      </c>
      <c r="W96" t="n">
        <v>0.1151517108082771</v>
      </c>
      <c r="X96" t="n">
        <v>0.03665686771273613</v>
      </c>
      <c r="Y96" t="n">
        <v>0.2577570974826813</v>
      </c>
      <c r="Z96" t="n">
        <v>-0.5443478226661682</v>
      </c>
      <c r="AA96" t="n">
        <v>-0.007223119493573904</v>
      </c>
      <c r="AB96" t="n">
        <v>0.1059458330273628</v>
      </c>
      <c r="AC96" t="n">
        <v>0.07451933622360229</v>
      </c>
      <c r="AD96" t="n">
        <v>-0.02339648082852364</v>
      </c>
      <c r="AE96" t="n">
        <v>0.007300171069800854</v>
      </c>
      <c r="AF96" t="n">
        <v>0.03107854351401329</v>
      </c>
    </row>
    <row r="97">
      <c r="A97" t="n">
        <v>-0.005217098630964756</v>
      </c>
      <c r="B97" t="n">
        <v>-0.1163506805896759</v>
      </c>
      <c r="C97" t="n">
        <v>0.1370707750320435</v>
      </c>
      <c r="D97" t="n">
        <v>0.09918946027755737</v>
      </c>
      <c r="E97" t="n">
        <v>0.3033264875411987</v>
      </c>
      <c r="F97" t="n">
        <v>0.08808595687150955</v>
      </c>
      <c r="G97" t="n">
        <v>-0.009169211611151695</v>
      </c>
      <c r="H97" t="n">
        <v>0.1587024629116058</v>
      </c>
      <c r="I97" t="n">
        <v>-0.003422725712880492</v>
      </c>
      <c r="J97" t="n">
        <v>-0.1323240548372269</v>
      </c>
      <c r="K97" t="n">
        <v>-0.2896501421928406</v>
      </c>
      <c r="L97" t="n">
        <v>-0.1229242086410522</v>
      </c>
      <c r="M97" t="n">
        <v>0.04660388454794884</v>
      </c>
      <c r="N97" t="n">
        <v>0.09453761577606201</v>
      </c>
      <c r="O97" t="n">
        <v>0.0432995893061161</v>
      </c>
      <c r="P97" t="n">
        <v>-0.1366079896688461</v>
      </c>
      <c r="Q97" t="n">
        <v>-0.2331565022468567</v>
      </c>
      <c r="R97" t="n">
        <v>-0.0829046368598938</v>
      </c>
      <c r="S97" t="n">
        <v>0.1563815623521805</v>
      </c>
      <c r="T97" t="n">
        <v>-0.06464879214763641</v>
      </c>
      <c r="U97" t="n">
        <v>-0.174790158867836</v>
      </c>
      <c r="V97" t="n">
        <v>0.05371716991066933</v>
      </c>
      <c r="W97" t="n">
        <v>-0.05798285827040672</v>
      </c>
      <c r="X97" t="n">
        <v>0.2056553065776825</v>
      </c>
      <c r="Y97" t="n">
        <v>-0.1208083629608154</v>
      </c>
      <c r="Z97" t="n">
        <v>-0.4422122836112976</v>
      </c>
      <c r="AA97" t="n">
        <v>-0.07204028964042664</v>
      </c>
      <c r="AB97" t="n">
        <v>0.183717280626297</v>
      </c>
      <c r="AC97" t="n">
        <v>0.1242583990097046</v>
      </c>
      <c r="AD97" t="n">
        <v>-0.04232262074947357</v>
      </c>
      <c r="AE97" t="n">
        <v>-0.0976068526506424</v>
      </c>
      <c r="AF97" t="n">
        <v>0.02502202242612839</v>
      </c>
    </row>
    <row r="98">
      <c r="A98" t="n">
        <v>-0.1215936541557312</v>
      </c>
      <c r="B98" t="n">
        <v>-0.1868647933006287</v>
      </c>
      <c r="C98" t="n">
        <v>0.1952271461486816</v>
      </c>
      <c r="D98" t="n">
        <v>-0.1071893200278282</v>
      </c>
      <c r="E98" t="n">
        <v>0.3721208572387695</v>
      </c>
      <c r="F98" t="n">
        <v>0.2399935126304626</v>
      </c>
      <c r="G98" t="n">
        <v>-0.01162649784237146</v>
      </c>
      <c r="H98" t="n">
        <v>0.2849113345146179</v>
      </c>
      <c r="I98" t="n">
        <v>-0.07688765227794647</v>
      </c>
      <c r="J98" t="n">
        <v>-0.06794488430023193</v>
      </c>
      <c r="K98" t="n">
        <v>-0.3926184475421906</v>
      </c>
      <c r="L98" t="n">
        <v>-0.2084261476993561</v>
      </c>
      <c r="M98" t="n">
        <v>0.005671314429491758</v>
      </c>
      <c r="N98" t="n">
        <v>0.236337348818779</v>
      </c>
      <c r="O98" t="n">
        <v>-0.01154876966029406</v>
      </c>
      <c r="P98" t="n">
        <v>-0.01521569583564997</v>
      </c>
      <c r="Q98" t="n">
        <v>-0.2182623893022537</v>
      </c>
      <c r="R98" t="n">
        <v>-0.1084826663136482</v>
      </c>
      <c r="S98" t="n">
        <v>-0.1610492616891861</v>
      </c>
      <c r="T98" t="n">
        <v>-0.1052263304591179</v>
      </c>
      <c r="U98" t="n">
        <v>-0.2245118319988251</v>
      </c>
      <c r="V98" t="n">
        <v>-0.04868913069367409</v>
      </c>
      <c r="W98" t="n">
        <v>0.004051647614687681</v>
      </c>
      <c r="X98" t="n">
        <v>0.2220799475908279</v>
      </c>
      <c r="Y98" t="n">
        <v>-0.1476032435894012</v>
      </c>
      <c r="Z98" t="n">
        <v>-0.06243232265114784</v>
      </c>
      <c r="AA98" t="n">
        <v>-0.148536428809166</v>
      </c>
      <c r="AB98" t="n">
        <v>0.06563632190227509</v>
      </c>
      <c r="AC98" t="n">
        <v>0.354326069355011</v>
      </c>
      <c r="AD98" t="n">
        <v>0.02144487388432026</v>
      </c>
      <c r="AE98" t="n">
        <v>-0.1524761617183685</v>
      </c>
      <c r="AF98" t="n">
        <v>0.09881461411714554</v>
      </c>
    </row>
    <row r="99">
      <c r="A99" t="n">
        <v>-0.1051240712404251</v>
      </c>
      <c r="B99" t="n">
        <v>-0.3059635162353516</v>
      </c>
      <c r="C99" t="n">
        <v>0.3024047017097473</v>
      </c>
      <c r="D99" t="n">
        <v>-0.1444990485906601</v>
      </c>
      <c r="E99" t="n">
        <v>0.4141207337379456</v>
      </c>
      <c r="F99" t="n">
        <v>0.2276869863271713</v>
      </c>
      <c r="G99" t="n">
        <v>-0.01211901288479567</v>
      </c>
      <c r="H99" t="n">
        <v>0.04606954008340836</v>
      </c>
      <c r="I99" t="n">
        <v>0.1032424196600914</v>
      </c>
      <c r="J99" t="n">
        <v>-0.08901197463274002</v>
      </c>
      <c r="K99" t="n">
        <v>-0.2226986736059189</v>
      </c>
      <c r="L99" t="n">
        <v>-0.2083945572376251</v>
      </c>
      <c r="M99" t="n">
        <v>-0.04867555201053619</v>
      </c>
      <c r="N99" t="n">
        <v>0.1897912323474884</v>
      </c>
      <c r="O99" t="n">
        <v>0.02241466008126736</v>
      </c>
      <c r="P99" t="n">
        <v>0.01212994009256363</v>
      </c>
      <c r="Q99" t="n">
        <v>-0.06238380074501038</v>
      </c>
      <c r="R99" t="n">
        <v>-0.2956860661506653</v>
      </c>
      <c r="S99" t="n">
        <v>-0.1021698489785194</v>
      </c>
      <c r="T99" t="n">
        <v>-0.164428636431694</v>
      </c>
      <c r="U99" t="n">
        <v>-0.08575455844402313</v>
      </c>
      <c r="V99" t="n">
        <v>0.06138201802968979</v>
      </c>
      <c r="W99" t="n">
        <v>-0.09639876335859299</v>
      </c>
      <c r="X99" t="n">
        <v>0.1792238801717758</v>
      </c>
      <c r="Y99" t="n">
        <v>-0.04134664312005043</v>
      </c>
      <c r="Z99" t="n">
        <v>-0.01476254221051931</v>
      </c>
      <c r="AA99" t="n">
        <v>-0.2055502980947495</v>
      </c>
      <c r="AB99" t="n">
        <v>0.03811013326048851</v>
      </c>
      <c r="AC99" t="n">
        <v>0.3319788873195648</v>
      </c>
      <c r="AD99" t="n">
        <v>0.1569951772689819</v>
      </c>
      <c r="AE99" t="n">
        <v>-0.04707170277833939</v>
      </c>
      <c r="AF99" t="n">
        <v>-0.01768640242516994</v>
      </c>
    </row>
    <row r="100">
      <c r="A100" t="n">
        <v>-0.03789845108985901</v>
      </c>
      <c r="B100" t="n">
        <v>-0.4061308801174164</v>
      </c>
      <c r="C100" t="n">
        <v>0.2514793276786804</v>
      </c>
      <c r="D100" t="n">
        <v>-0.1638941019773483</v>
      </c>
      <c r="E100" t="n">
        <v>0.2994462847709656</v>
      </c>
      <c r="F100" t="n">
        <v>0.1329063326120377</v>
      </c>
      <c r="G100" t="n">
        <v>-0.1298818737268448</v>
      </c>
      <c r="H100" t="n">
        <v>-0.01899690553545952</v>
      </c>
      <c r="I100" t="n">
        <v>0.01107251364737749</v>
      </c>
      <c r="J100" t="n">
        <v>0.01932861842215061</v>
      </c>
      <c r="K100" t="n">
        <v>-0.3416901230812073</v>
      </c>
      <c r="L100" t="n">
        <v>-0.2075601816177368</v>
      </c>
      <c r="M100" t="n">
        <v>-0.08828221261501312</v>
      </c>
      <c r="N100" t="n">
        <v>0.07031995058059692</v>
      </c>
      <c r="O100" t="n">
        <v>0.07284095138311386</v>
      </c>
      <c r="P100" t="n">
        <v>0.03763142973184586</v>
      </c>
      <c r="Q100" t="n">
        <v>0.01283510960638523</v>
      </c>
      <c r="R100" t="n">
        <v>-0.09776294976472855</v>
      </c>
      <c r="S100" t="n">
        <v>-0.1799986958503723</v>
      </c>
      <c r="T100" t="n">
        <v>-0.2537743449211121</v>
      </c>
      <c r="U100" t="n">
        <v>-0.1146709322929382</v>
      </c>
      <c r="V100" t="n">
        <v>0.03988135606050491</v>
      </c>
      <c r="W100" t="n">
        <v>-0.09362798929214478</v>
      </c>
      <c r="X100" t="n">
        <v>0.265910267829895</v>
      </c>
      <c r="Y100" t="n">
        <v>-0.1810601651668549</v>
      </c>
      <c r="Z100" t="n">
        <v>-0.3074654638767242</v>
      </c>
      <c r="AA100" t="n">
        <v>-0.2745690047740936</v>
      </c>
      <c r="AB100" t="n">
        <v>-0.136604905128479</v>
      </c>
      <c r="AC100" t="n">
        <v>0.4035517871379852</v>
      </c>
      <c r="AD100" t="n">
        <v>0.1719673722982407</v>
      </c>
      <c r="AE100" t="n">
        <v>-0.1015596613287926</v>
      </c>
      <c r="AF100" t="n">
        <v>-0.2141543477773666</v>
      </c>
    </row>
    <row r="101">
      <c r="A101" t="n">
        <v>-0.1200551316142082</v>
      </c>
      <c r="B101" t="n">
        <v>-0.1260604560375214</v>
      </c>
      <c r="C101" t="n">
        <v>0.2003996819257736</v>
      </c>
      <c r="D101" t="n">
        <v>0.08068951219320297</v>
      </c>
      <c r="E101" t="n">
        <v>0.2979677617549896</v>
      </c>
      <c r="F101" t="n">
        <v>-0.03126595914363861</v>
      </c>
      <c r="G101" t="n">
        <v>-0.02172066271305084</v>
      </c>
      <c r="H101" t="n">
        <v>0.008507073856890202</v>
      </c>
      <c r="I101" t="n">
        <v>-0.0241344328969717</v>
      </c>
      <c r="J101" t="n">
        <v>0.1573405116796494</v>
      </c>
      <c r="K101" t="n">
        <v>-0.2327446937561035</v>
      </c>
      <c r="L101" t="n">
        <v>-0.2777566611766815</v>
      </c>
      <c r="M101" t="n">
        <v>-0.01842451468110085</v>
      </c>
      <c r="N101" t="n">
        <v>0.06939691305160522</v>
      </c>
      <c r="O101" t="n">
        <v>-0.01423658616840839</v>
      </c>
      <c r="P101" t="n">
        <v>0.03762815147638321</v>
      </c>
      <c r="Q101" t="n">
        <v>0.1021687835454941</v>
      </c>
      <c r="R101" t="n">
        <v>-0.1290508657693863</v>
      </c>
      <c r="S101" t="n">
        <v>-0.1128845810890198</v>
      </c>
      <c r="T101" t="n">
        <v>-0.1060486137866974</v>
      </c>
      <c r="U101" t="n">
        <v>-0.05881026387214661</v>
      </c>
      <c r="V101" t="n">
        <v>0.05231745168566704</v>
      </c>
      <c r="W101" t="n">
        <v>0.03044380433857441</v>
      </c>
      <c r="X101" t="n">
        <v>0.2143897265195847</v>
      </c>
      <c r="Y101" t="n">
        <v>-0.001625125878490508</v>
      </c>
      <c r="Z101" t="n">
        <v>-0.2541772425174713</v>
      </c>
      <c r="AA101" t="n">
        <v>-0.04059244692325592</v>
      </c>
      <c r="AB101" t="n">
        <v>-0.1719578951597214</v>
      </c>
      <c r="AC101" t="n">
        <v>0.0746036097407341</v>
      </c>
      <c r="AD101" t="n">
        <v>0.1097851395606995</v>
      </c>
      <c r="AE101" t="n">
        <v>-0.1004585698246956</v>
      </c>
      <c r="AF101" t="n">
        <v>0.04355942830443382</v>
      </c>
    </row>
    <row r="102">
      <c r="A102" t="n">
        <v>-0.03742317855358124</v>
      </c>
      <c r="B102" t="n">
        <v>-0.04898597672581673</v>
      </c>
      <c r="C102" t="n">
        <v>0.1115230321884155</v>
      </c>
      <c r="D102" t="n">
        <v>0.04390290752053261</v>
      </c>
      <c r="E102" t="n">
        <v>0.00907271821051836</v>
      </c>
      <c r="F102" t="n">
        <v>0.03886011615395546</v>
      </c>
      <c r="G102" t="n">
        <v>0.04113449156284332</v>
      </c>
      <c r="H102" t="n">
        <v>0.03952614217996597</v>
      </c>
      <c r="I102" t="n">
        <v>-0.03450242429971695</v>
      </c>
      <c r="J102" t="n">
        <v>0.06998042017221451</v>
      </c>
      <c r="K102" t="n">
        <v>-0.201896145939827</v>
      </c>
      <c r="L102" t="n">
        <v>-0.2440787702798843</v>
      </c>
      <c r="M102" t="n">
        <v>0.01573940552771091</v>
      </c>
      <c r="N102" t="n">
        <v>-0.04411618411540985</v>
      </c>
      <c r="O102" t="n">
        <v>-0.01478163804858923</v>
      </c>
      <c r="P102" t="n">
        <v>-0.1798784285783768</v>
      </c>
      <c r="Q102" t="n">
        <v>0.1603218019008636</v>
      </c>
      <c r="R102" t="n">
        <v>-0.02673636190593243</v>
      </c>
      <c r="S102" t="n">
        <v>-0.0764019787311554</v>
      </c>
      <c r="T102" t="n">
        <v>-0.03111512586474419</v>
      </c>
      <c r="U102" t="n">
        <v>0.2373347729444504</v>
      </c>
      <c r="V102" t="n">
        <v>0.09758228808641434</v>
      </c>
      <c r="W102" t="n">
        <v>0.03253782540559769</v>
      </c>
      <c r="X102" t="n">
        <v>0.1939756274223328</v>
      </c>
      <c r="Y102" t="n">
        <v>0.2887080013751984</v>
      </c>
      <c r="Z102" t="n">
        <v>-0.1158048808574677</v>
      </c>
      <c r="AA102" t="n">
        <v>-0.02060060948133469</v>
      </c>
      <c r="AB102" t="n">
        <v>-0.2521238625049591</v>
      </c>
      <c r="AC102" t="n">
        <v>0.04297195374965668</v>
      </c>
      <c r="AD102" t="n">
        <v>0.08315702527761459</v>
      </c>
      <c r="AE102" t="n">
        <v>-0.1046998575329781</v>
      </c>
      <c r="AF102" t="n">
        <v>0.1879826337099075</v>
      </c>
    </row>
    <row r="103">
      <c r="A103" t="n">
        <v>-0.2241689413785934</v>
      </c>
      <c r="B103" t="n">
        <v>0.1894054114818573</v>
      </c>
      <c r="C103" t="n">
        <v>-0.08330062031745911</v>
      </c>
      <c r="D103" t="n">
        <v>0.2419091016054153</v>
      </c>
      <c r="E103" t="n">
        <v>-0.1241714656352997</v>
      </c>
      <c r="F103" t="n">
        <v>0.1107218116521835</v>
      </c>
      <c r="G103" t="n">
        <v>0.05484459176659584</v>
      </c>
      <c r="H103" t="n">
        <v>-0.0805610716342926</v>
      </c>
      <c r="I103" t="n">
        <v>0.1402116417884827</v>
      </c>
      <c r="J103" t="n">
        <v>0.04393002390861511</v>
      </c>
      <c r="K103" t="n">
        <v>-0.1711292862892151</v>
      </c>
      <c r="L103" t="n">
        <v>-0.1180744841694832</v>
      </c>
      <c r="M103" t="n">
        <v>-0.05495132505893707</v>
      </c>
      <c r="N103" t="n">
        <v>0.2142964899539948</v>
      </c>
      <c r="O103" t="n">
        <v>0.1075539961457253</v>
      </c>
      <c r="P103" t="n">
        <v>-0.2301136702299118</v>
      </c>
      <c r="Q103" t="n">
        <v>-0.1062677279114723</v>
      </c>
      <c r="R103" t="n">
        <v>-0.03630933165550232</v>
      </c>
      <c r="S103" t="n">
        <v>-0.05686666071414948</v>
      </c>
      <c r="T103" t="n">
        <v>-0.2321043312549591</v>
      </c>
      <c r="U103" t="n">
        <v>0.1078183725476265</v>
      </c>
      <c r="V103" t="n">
        <v>0.3569451570510864</v>
      </c>
      <c r="W103" t="n">
        <v>-0.02384692616760731</v>
      </c>
      <c r="X103" t="n">
        <v>-0.002009392017498612</v>
      </c>
      <c r="Y103" t="n">
        <v>0.2041477262973785</v>
      </c>
      <c r="Z103" t="n">
        <v>-0.1251444220542908</v>
      </c>
      <c r="AA103" t="n">
        <v>-0.1543328762054443</v>
      </c>
      <c r="AB103" t="n">
        <v>-0.08444365859031677</v>
      </c>
      <c r="AC103" t="n">
        <v>-0.1467012614011765</v>
      </c>
      <c r="AD103" t="n">
        <v>0.1751134097576141</v>
      </c>
      <c r="AE103" t="n">
        <v>0.07140231877565384</v>
      </c>
      <c r="AF103" t="n">
        <v>0.02565366961061954</v>
      </c>
    </row>
    <row r="104">
      <c r="A104" t="n">
        <v>-0.1727256625890732</v>
      </c>
      <c r="B104" t="n">
        <v>0.07195118814706802</v>
      </c>
      <c r="C104" t="n">
        <v>-0.1389944851398468</v>
      </c>
      <c r="D104" t="n">
        <v>-0.02537988871335983</v>
      </c>
      <c r="E104" t="n">
        <v>-0.2643853724002838</v>
      </c>
      <c r="F104" t="n">
        <v>0.07737112045288086</v>
      </c>
      <c r="G104" t="n">
        <v>0.1212970018386841</v>
      </c>
      <c r="H104" t="n">
        <v>-0.1653244644403458</v>
      </c>
      <c r="I104" t="n">
        <v>0.01091767661273479</v>
      </c>
      <c r="J104" t="n">
        <v>0.02979676984250546</v>
      </c>
      <c r="K104" t="n">
        <v>0.06210749223828316</v>
      </c>
      <c r="L104" t="n">
        <v>-0.1930403709411621</v>
      </c>
      <c r="M104" t="n">
        <v>-0.05260292813181877</v>
      </c>
      <c r="N104" t="n">
        <v>0.05941357463598251</v>
      </c>
      <c r="O104" t="n">
        <v>-0.1553274989128113</v>
      </c>
      <c r="P104" t="n">
        <v>-0.09705565124750137</v>
      </c>
      <c r="Q104" t="n">
        <v>0.02312410250306129</v>
      </c>
      <c r="R104" t="n">
        <v>-0.1076544672250748</v>
      </c>
      <c r="S104" t="n">
        <v>-0.2060305774211884</v>
      </c>
      <c r="T104" t="n">
        <v>0.02868646010756493</v>
      </c>
      <c r="U104" t="n">
        <v>0.07010092586278915</v>
      </c>
      <c r="V104" t="n">
        <v>0.1951095908880234</v>
      </c>
      <c r="W104" t="n">
        <v>0.05609863251447678</v>
      </c>
      <c r="X104" t="n">
        <v>0.1377927660942078</v>
      </c>
      <c r="Y104" t="n">
        <v>0.180635392665863</v>
      </c>
      <c r="Z104" t="n">
        <v>-0.1710469722747803</v>
      </c>
      <c r="AA104" t="n">
        <v>-0.01348981261253357</v>
      </c>
      <c r="AB104" t="n">
        <v>0.2092668861150742</v>
      </c>
      <c r="AC104" t="n">
        <v>-0.2076892852783203</v>
      </c>
      <c r="AD104" t="n">
        <v>0.1962468326091766</v>
      </c>
      <c r="AE104" t="n">
        <v>-0.1104645654559135</v>
      </c>
      <c r="AF104" t="n">
        <v>-0.01410608645528555</v>
      </c>
    </row>
    <row r="105">
      <c r="A105" t="n">
        <v>-0.1542712152004242</v>
      </c>
      <c r="B105" t="n">
        <v>0.1385645568370819</v>
      </c>
      <c r="C105" t="n">
        <v>-0.1169873848557472</v>
      </c>
      <c r="D105" t="n">
        <v>-0.08100582659244537</v>
      </c>
      <c r="E105" t="n">
        <v>-0.1475607007741928</v>
      </c>
      <c r="F105" t="n">
        <v>0.1510819941759109</v>
      </c>
      <c r="G105" t="n">
        <v>0.2346628755331039</v>
      </c>
      <c r="H105" t="n">
        <v>-0.1642800867557526</v>
      </c>
      <c r="I105" t="n">
        <v>0.0255526639521122</v>
      </c>
      <c r="J105" t="n">
        <v>-0.06884065270423889</v>
      </c>
      <c r="K105" t="n">
        <v>0.1534814834594727</v>
      </c>
      <c r="L105" t="n">
        <v>-0.1569237262010574</v>
      </c>
      <c r="M105" t="n">
        <v>0.1039454489946365</v>
      </c>
      <c r="N105" t="n">
        <v>-0.002625753171741962</v>
      </c>
      <c r="O105" t="n">
        <v>-0.1825320869684219</v>
      </c>
      <c r="P105" t="n">
        <v>-0.1695600152015686</v>
      </c>
      <c r="Q105" t="n">
        <v>-0.3186674416065216</v>
      </c>
      <c r="R105" t="n">
        <v>0.002380482153967023</v>
      </c>
      <c r="S105" t="n">
        <v>0.06089255213737488</v>
      </c>
      <c r="T105" t="n">
        <v>-0.08975057303905487</v>
      </c>
      <c r="U105" t="n">
        <v>-0.03388020396232605</v>
      </c>
      <c r="V105" t="n">
        <v>0.2370184659957886</v>
      </c>
      <c r="W105" t="n">
        <v>0.06878457963466644</v>
      </c>
      <c r="X105" t="n">
        <v>0.2283704876899719</v>
      </c>
      <c r="Y105" t="n">
        <v>0.2844697833061218</v>
      </c>
      <c r="Z105" t="n">
        <v>0.04005691409111023</v>
      </c>
      <c r="AA105" t="n">
        <v>-0.1234884187579155</v>
      </c>
      <c r="AB105" t="n">
        <v>0.0914742574095726</v>
      </c>
      <c r="AC105" t="n">
        <v>-0.2052649408578873</v>
      </c>
      <c r="AD105" t="n">
        <v>0.2907489538192749</v>
      </c>
      <c r="AE105" t="n">
        <v>0.107049785554409</v>
      </c>
      <c r="AF105" t="n">
        <v>-0.1152107492089272</v>
      </c>
    </row>
    <row r="106">
      <c r="A106" t="n">
        <v>-0.02456966415047646</v>
      </c>
      <c r="B106" t="n">
        <v>0.2029847353696823</v>
      </c>
      <c r="C106" t="n">
        <v>-0.01357314549386501</v>
      </c>
      <c r="D106" t="n">
        <v>-0.04884761199355125</v>
      </c>
      <c r="E106" t="n">
        <v>-0.1716261208057404</v>
      </c>
      <c r="F106" t="n">
        <v>0.09353047609329224</v>
      </c>
      <c r="G106" t="n">
        <v>0.08400680124759674</v>
      </c>
      <c r="H106" t="n">
        <v>-0.01762742549180984</v>
      </c>
      <c r="I106" t="n">
        <v>-0.0944523885846138</v>
      </c>
      <c r="J106" t="n">
        <v>-0.1932389140129089</v>
      </c>
      <c r="K106" t="n">
        <v>0.1750549823045731</v>
      </c>
      <c r="L106" t="n">
        <v>-0.1785584092140198</v>
      </c>
      <c r="M106" t="n">
        <v>0.1027845293283463</v>
      </c>
      <c r="N106" t="n">
        <v>-0.0783255472779274</v>
      </c>
      <c r="O106" t="n">
        <v>-0.1390518099069595</v>
      </c>
      <c r="P106" t="n">
        <v>0.1370720863342285</v>
      </c>
      <c r="Q106" t="n">
        <v>-0.1894247084856033</v>
      </c>
      <c r="R106" t="n">
        <v>-0.1121772155165672</v>
      </c>
      <c r="S106" t="n">
        <v>0.1496512144804001</v>
      </c>
      <c r="T106" t="n">
        <v>-0.1136716306209564</v>
      </c>
      <c r="U106" t="n">
        <v>0.03317791223526001</v>
      </c>
      <c r="V106" t="n">
        <v>0.2592914402484894</v>
      </c>
      <c r="W106" t="n">
        <v>0.0690905749797821</v>
      </c>
      <c r="X106" t="n">
        <v>0.1078142374753952</v>
      </c>
      <c r="Y106" t="n">
        <v>-0.05559680238366127</v>
      </c>
      <c r="Z106" t="n">
        <v>0.1297010481357574</v>
      </c>
      <c r="AA106" t="n">
        <v>-0.1426289975643158</v>
      </c>
      <c r="AB106" t="n">
        <v>0.01426174305379391</v>
      </c>
      <c r="AC106" t="n">
        <v>0.1603354662656784</v>
      </c>
      <c r="AD106" t="n">
        <v>0.1359117925167084</v>
      </c>
      <c r="AE106" t="n">
        <v>0.01237926445901394</v>
      </c>
      <c r="AF106" t="n">
        <v>0.0930340439081192</v>
      </c>
    </row>
    <row r="107">
      <c r="A107" t="n">
        <v>-0.2973895967006683</v>
      </c>
      <c r="B107" t="n">
        <v>0.1968091875314713</v>
      </c>
      <c r="C107" t="n">
        <v>0.07197156548500061</v>
      </c>
      <c r="D107" t="n">
        <v>-0.1612497419118881</v>
      </c>
      <c r="E107" t="n">
        <v>-0.1219632253050804</v>
      </c>
      <c r="F107" t="n">
        <v>0.2599717080593109</v>
      </c>
      <c r="G107" t="n">
        <v>0.1388048231601715</v>
      </c>
      <c r="H107" t="n">
        <v>-0.1964956820011139</v>
      </c>
      <c r="I107" t="n">
        <v>-0.07419849187135696</v>
      </c>
      <c r="J107" t="n">
        <v>-0.06758984923362732</v>
      </c>
      <c r="K107" t="n">
        <v>0.142755463719368</v>
      </c>
      <c r="L107" t="n">
        <v>-0.09445857256650925</v>
      </c>
      <c r="M107" t="n">
        <v>0.1652762442827225</v>
      </c>
      <c r="N107" t="n">
        <v>0.09510738402605057</v>
      </c>
      <c r="O107" t="n">
        <v>-0.1941892951726913</v>
      </c>
      <c r="P107" t="n">
        <v>-0.08142932504415512</v>
      </c>
      <c r="Q107" t="n">
        <v>0.07115696370601654</v>
      </c>
      <c r="R107" t="n">
        <v>-0.07948403805494308</v>
      </c>
      <c r="S107" t="n">
        <v>-0.04958884790539742</v>
      </c>
      <c r="T107" t="n">
        <v>-0.1227528899908066</v>
      </c>
      <c r="U107" t="n">
        <v>-0.2396025955677032</v>
      </c>
      <c r="V107" t="n">
        <v>0.07918839901685715</v>
      </c>
      <c r="W107" t="n">
        <v>-0.08187296986579895</v>
      </c>
      <c r="X107" t="n">
        <v>0.002967712935060263</v>
      </c>
      <c r="Y107" t="n">
        <v>-0.1078628376126289</v>
      </c>
      <c r="Z107" t="n">
        <v>-0.1431110799312592</v>
      </c>
      <c r="AA107" t="n">
        <v>-0.1371139883995056</v>
      </c>
      <c r="AB107" t="n">
        <v>-0.04227636754512787</v>
      </c>
      <c r="AC107" t="n">
        <v>0.1628086417913437</v>
      </c>
      <c r="AD107" t="n">
        <v>-0.1707226634025574</v>
      </c>
      <c r="AE107" t="n">
        <v>0.1242648065090179</v>
      </c>
      <c r="AF107" t="n">
        <v>-0.04487773403525352</v>
      </c>
    </row>
    <row r="108">
      <c r="A108" t="n">
        <v>-0.1379480063915253</v>
      </c>
      <c r="B108" t="n">
        <v>0.04847117513418198</v>
      </c>
      <c r="C108" t="n">
        <v>-0.2768910229206085</v>
      </c>
      <c r="D108" t="n">
        <v>-0.3260793685913086</v>
      </c>
      <c r="E108" t="n">
        <v>-0.03716518357396126</v>
      </c>
      <c r="F108" t="n">
        <v>0.1102240458130836</v>
      </c>
      <c r="G108" t="n">
        <v>0.09824153780937195</v>
      </c>
      <c r="H108" t="n">
        <v>0.1037698909640312</v>
      </c>
      <c r="I108" t="n">
        <v>-0.4096124768257141</v>
      </c>
      <c r="J108" t="n">
        <v>-0.03089800104498863</v>
      </c>
      <c r="K108" t="n">
        <v>0.1358084380626678</v>
      </c>
      <c r="L108" t="n">
        <v>0.1569905430078506</v>
      </c>
      <c r="M108" t="n">
        <v>0.1544220894575119</v>
      </c>
      <c r="N108" t="n">
        <v>0.174642950296402</v>
      </c>
      <c r="O108" t="n">
        <v>-0.1320118010044098</v>
      </c>
      <c r="P108" t="n">
        <v>-0.04066139087080956</v>
      </c>
      <c r="Q108" t="n">
        <v>0.103999063372612</v>
      </c>
      <c r="R108" t="n">
        <v>-0.124332457780838</v>
      </c>
      <c r="S108" t="n">
        <v>-0.1200804263353348</v>
      </c>
      <c r="T108" t="n">
        <v>0.1143584325909615</v>
      </c>
      <c r="U108" t="n">
        <v>-0.1789196580648422</v>
      </c>
      <c r="V108" t="n">
        <v>0.1322753429412842</v>
      </c>
      <c r="W108" t="n">
        <v>0.03352615237236023</v>
      </c>
      <c r="X108" t="n">
        <v>-0.05891007930040359</v>
      </c>
      <c r="Y108" t="n">
        <v>-0.09952524304389954</v>
      </c>
      <c r="Z108" t="n">
        <v>-0.1928214877843857</v>
      </c>
      <c r="AA108" t="n">
        <v>0.08217763155698776</v>
      </c>
      <c r="AB108" t="n">
        <v>-0.0778079628944397</v>
      </c>
      <c r="AC108" t="n">
        <v>0.1533393859863281</v>
      </c>
      <c r="AD108" t="n">
        <v>-0.1736120134592056</v>
      </c>
      <c r="AE108" t="n">
        <v>0.1990005671977997</v>
      </c>
      <c r="AF108" t="n">
        <v>-0.05647555738687515</v>
      </c>
    </row>
    <row r="109">
      <c r="A109" t="n">
        <v>-0.232879564166069</v>
      </c>
      <c r="B109" t="n">
        <v>-0.02387977764010429</v>
      </c>
      <c r="C109" t="n">
        <v>0.05668304860591888</v>
      </c>
      <c r="D109" t="n">
        <v>-0.3866359889507294</v>
      </c>
      <c r="E109" t="n">
        <v>-0.1395394057035446</v>
      </c>
      <c r="F109" t="n">
        <v>-0.02967602200806141</v>
      </c>
      <c r="G109" t="n">
        <v>-0.006088847760111094</v>
      </c>
      <c r="H109" t="n">
        <v>0.05767575278878212</v>
      </c>
      <c r="I109" t="n">
        <v>-0.2480808347463608</v>
      </c>
      <c r="J109" t="n">
        <v>-0.02517832443118095</v>
      </c>
      <c r="K109" t="n">
        <v>0.04596439003944397</v>
      </c>
      <c r="L109" t="n">
        <v>-0.1041964069008827</v>
      </c>
      <c r="M109" t="n">
        <v>0.1916485279798508</v>
      </c>
      <c r="N109" t="n">
        <v>0.2930791676044464</v>
      </c>
      <c r="O109" t="n">
        <v>-0.207899272441864</v>
      </c>
      <c r="P109" t="n">
        <v>-0.1850439608097076</v>
      </c>
      <c r="Q109" t="n">
        <v>0.1577931642532349</v>
      </c>
      <c r="R109" t="n">
        <v>0.05572198331356049</v>
      </c>
      <c r="S109" t="n">
        <v>0.01058161444962025</v>
      </c>
      <c r="T109" t="n">
        <v>-0.07161923497915268</v>
      </c>
      <c r="U109" t="n">
        <v>-0.456559032201767</v>
      </c>
      <c r="V109" t="n">
        <v>0.08359898626804352</v>
      </c>
      <c r="W109" t="n">
        <v>-0.1480902880430222</v>
      </c>
      <c r="X109" t="n">
        <v>0.007285276427865028</v>
      </c>
      <c r="Y109" t="n">
        <v>-0.1889697015285492</v>
      </c>
      <c r="Z109" t="n">
        <v>-0.1697471588850021</v>
      </c>
      <c r="AA109" t="n">
        <v>0.1081506907939911</v>
      </c>
      <c r="AB109" t="n">
        <v>-0.07273963093757629</v>
      </c>
      <c r="AC109" t="n">
        <v>0.08526137471199036</v>
      </c>
      <c r="AD109" t="n">
        <v>-0.1697359830141068</v>
      </c>
      <c r="AE109" t="n">
        <v>0.1927423030138016</v>
      </c>
      <c r="AF109" t="n">
        <v>-0.227374941110611</v>
      </c>
    </row>
    <row r="110">
      <c r="A110" t="n">
        <v>0.06032279506325722</v>
      </c>
      <c r="B110" t="n">
        <v>-0.01762747764587402</v>
      </c>
      <c r="C110" t="n">
        <v>0.2831485569477081</v>
      </c>
      <c r="D110" t="n">
        <v>-0.1139082685112953</v>
      </c>
      <c r="E110" t="n">
        <v>-0.2585617005825043</v>
      </c>
      <c r="F110" t="n">
        <v>-0.03976627439260483</v>
      </c>
      <c r="G110" t="n">
        <v>-0.1320370882749557</v>
      </c>
      <c r="H110" t="n">
        <v>0.01411592215299606</v>
      </c>
      <c r="I110" t="n">
        <v>-0.01495751459151506</v>
      </c>
      <c r="J110" t="n">
        <v>-0.1669629067182541</v>
      </c>
      <c r="K110" t="n">
        <v>0.0560113787651062</v>
      </c>
      <c r="L110" t="n">
        <v>-0.3947622776031494</v>
      </c>
      <c r="M110" t="n">
        <v>0.004205466248095036</v>
      </c>
      <c r="N110" t="n">
        <v>0.2144381403923035</v>
      </c>
      <c r="O110" t="n">
        <v>0.1448632180690765</v>
      </c>
      <c r="P110" t="n">
        <v>0.1431295871734619</v>
      </c>
      <c r="Q110" t="n">
        <v>-0.1222751885652542</v>
      </c>
      <c r="R110" t="n">
        <v>-0.0001380220055580139</v>
      </c>
      <c r="S110" t="n">
        <v>0.2221679836511612</v>
      </c>
      <c r="T110" t="n">
        <v>-0.1642642617225647</v>
      </c>
      <c r="U110" t="n">
        <v>-0.3414453864097595</v>
      </c>
      <c r="V110" t="n">
        <v>0.1069416999816895</v>
      </c>
      <c r="W110" t="n">
        <v>-0.04289699345827103</v>
      </c>
      <c r="X110" t="n">
        <v>0.0398348905146122</v>
      </c>
      <c r="Y110" t="n">
        <v>0.03628383949398994</v>
      </c>
      <c r="Z110" t="n">
        <v>-0.09542544186115265</v>
      </c>
      <c r="AA110" t="n">
        <v>0.1037821471691132</v>
      </c>
      <c r="AB110" t="n">
        <v>-0.3398763239383698</v>
      </c>
      <c r="AC110" t="n">
        <v>0.09081348031759262</v>
      </c>
      <c r="AD110" t="n">
        <v>-0.3164395987987518</v>
      </c>
      <c r="AE110" t="n">
        <v>0.02592518553137779</v>
      </c>
      <c r="AF110" t="n">
        <v>0.1109999567270279</v>
      </c>
    </row>
    <row r="111">
      <c r="A111" t="n">
        <v>-0.1938396990299225</v>
      </c>
      <c r="B111" t="n">
        <v>0.08068433403968811</v>
      </c>
      <c r="C111" t="n">
        <v>0.4026625752449036</v>
      </c>
      <c r="D111" t="n">
        <v>-0.1793676316738129</v>
      </c>
      <c r="E111" t="n">
        <v>-0.2865705490112305</v>
      </c>
      <c r="F111" t="n">
        <v>-0.2877206802368164</v>
      </c>
      <c r="G111" t="n">
        <v>-0.08162703365087509</v>
      </c>
      <c r="H111" t="n">
        <v>0.1615142971277237</v>
      </c>
      <c r="I111" t="n">
        <v>0.1258277595043182</v>
      </c>
      <c r="J111" t="n">
        <v>-0.3036001026630402</v>
      </c>
      <c r="K111" t="n">
        <v>0.1913326531648636</v>
      </c>
      <c r="L111" t="n">
        <v>-0.5143966674804688</v>
      </c>
      <c r="M111" t="n">
        <v>0.1163723692297935</v>
      </c>
      <c r="N111" t="n">
        <v>0.1228738501667976</v>
      </c>
      <c r="O111" t="n">
        <v>-0.04771435633301735</v>
      </c>
      <c r="P111" t="n">
        <v>0.2592971920967102</v>
      </c>
      <c r="Q111" t="n">
        <v>-0.2525343894958496</v>
      </c>
      <c r="R111" t="n">
        <v>0.1057928428053856</v>
      </c>
      <c r="S111" t="n">
        <v>0.1956673860549927</v>
      </c>
      <c r="T111" t="n">
        <v>-0.235593855381012</v>
      </c>
      <c r="U111" t="n">
        <v>-0.4048485457897186</v>
      </c>
      <c r="V111" t="n">
        <v>-0.03134695068001747</v>
      </c>
      <c r="W111" t="n">
        <v>-0.1111528053879738</v>
      </c>
      <c r="X111" t="n">
        <v>0.09224818646907806</v>
      </c>
      <c r="Y111" t="n">
        <v>0.1982877999544144</v>
      </c>
      <c r="Z111" t="n">
        <v>0.0677340105175972</v>
      </c>
      <c r="AA111" t="n">
        <v>0.1282217055559158</v>
      </c>
      <c r="AB111" t="n">
        <v>-0.3061532080173492</v>
      </c>
      <c r="AC111" t="n">
        <v>0.1429920196533203</v>
      </c>
      <c r="AD111" t="n">
        <v>-0.4156619906425476</v>
      </c>
      <c r="AE111" t="n">
        <v>-0.1663528978824615</v>
      </c>
      <c r="AF111" t="n">
        <v>0.1950296461582184</v>
      </c>
    </row>
    <row r="112">
      <c r="A112" t="n">
        <v>-0.02884172089397907</v>
      </c>
      <c r="B112" t="n">
        <v>-0.05688156187534332</v>
      </c>
      <c r="C112" t="n">
        <v>-0.01741502806544304</v>
      </c>
      <c r="D112" t="n">
        <v>-0.01277599763125181</v>
      </c>
      <c r="E112" t="n">
        <v>-0.02201959490776062</v>
      </c>
      <c r="F112" t="n">
        <v>0.02568322606384754</v>
      </c>
      <c r="G112" t="n">
        <v>-0.0146291283890605</v>
      </c>
      <c r="H112" t="n">
        <v>-0.104162760078907</v>
      </c>
      <c r="I112" t="n">
        <v>0.02664094232022762</v>
      </c>
      <c r="J112" t="n">
        <v>0.02427631616592407</v>
      </c>
      <c r="K112" t="n">
        <v>-0.07249535620212555</v>
      </c>
      <c r="L112" t="n">
        <v>-0.03415530920028687</v>
      </c>
      <c r="M112" t="n">
        <v>-0.0243548471480608</v>
      </c>
      <c r="N112" t="n">
        <v>0.03423178941011429</v>
      </c>
      <c r="O112" t="n">
        <v>-0.01266703382134438</v>
      </c>
      <c r="P112" t="n">
        <v>0.04801375791430473</v>
      </c>
      <c r="Q112" t="n">
        <v>-0.03826773539185524</v>
      </c>
      <c r="R112" t="n">
        <v>0.04303961619734764</v>
      </c>
      <c r="S112" t="n">
        <v>8.330405398737639e-05</v>
      </c>
      <c r="T112" t="n">
        <v>-0.01874696463346481</v>
      </c>
      <c r="U112" t="n">
        <v>0.04208555072546005</v>
      </c>
      <c r="V112" t="n">
        <v>0.04020750895142555</v>
      </c>
      <c r="W112" t="n">
        <v>0.02905935049057007</v>
      </c>
      <c r="X112" t="n">
        <v>-0.00648206565529108</v>
      </c>
      <c r="Y112" t="n">
        <v>0.05286137014627457</v>
      </c>
      <c r="Z112" t="n">
        <v>0.06029270589351654</v>
      </c>
      <c r="AA112" t="n">
        <v>-0.01571341790258884</v>
      </c>
      <c r="AB112" t="n">
        <v>0.005430109333246946</v>
      </c>
      <c r="AC112" t="n">
        <v>-0.07658349722623825</v>
      </c>
      <c r="AD112" t="n">
        <v>-0.03443481773138046</v>
      </c>
      <c r="AE112" t="n">
        <v>0.04917329549789429</v>
      </c>
      <c r="AF112" t="n">
        <v>-0.04825693368911743</v>
      </c>
    </row>
    <row r="113">
      <c r="A113" t="n">
        <v>0.01686907187104225</v>
      </c>
      <c r="B113" t="n">
        <v>-0.001925865071825683</v>
      </c>
      <c r="C113" t="n">
        <v>0.08301316946744919</v>
      </c>
      <c r="D113" t="n">
        <v>0.007041196804493666</v>
      </c>
      <c r="E113" t="n">
        <v>-0.09480909258127213</v>
      </c>
      <c r="F113" t="n">
        <v>-0.02134769037365913</v>
      </c>
      <c r="G113" t="n">
        <v>0.02133149467408657</v>
      </c>
      <c r="H113" t="n">
        <v>0.03068087436258793</v>
      </c>
      <c r="I113" t="n">
        <v>0.02345374040305614</v>
      </c>
      <c r="J113" t="n">
        <v>0.06416494399309158</v>
      </c>
      <c r="K113" t="n">
        <v>0.0127617297694087</v>
      </c>
      <c r="L113" t="n">
        <v>-0.09564779698848724</v>
      </c>
      <c r="M113" t="n">
        <v>-0.03230337053537369</v>
      </c>
      <c r="N113" t="n">
        <v>0.01067570876330137</v>
      </c>
      <c r="O113" t="n">
        <v>-0.03455771878361702</v>
      </c>
      <c r="P113" t="n">
        <v>0.01757549867033958</v>
      </c>
      <c r="Q113" t="n">
        <v>0.01432935521006584</v>
      </c>
      <c r="R113" t="n">
        <v>0.08145194500684738</v>
      </c>
      <c r="S113" t="n">
        <v>-0.03563704341650009</v>
      </c>
      <c r="T113" t="n">
        <v>-0.06071131676435471</v>
      </c>
      <c r="U113" t="n">
        <v>-0.06337210536003113</v>
      </c>
      <c r="V113" t="n">
        <v>-0.02403125539422035</v>
      </c>
      <c r="W113" t="n">
        <v>0.02527209185063839</v>
      </c>
      <c r="X113" t="n">
        <v>-0.007904605939984322</v>
      </c>
      <c r="Y113" t="n">
        <v>-0.03481397405266762</v>
      </c>
      <c r="Z113" t="n">
        <v>-0.05598575994372368</v>
      </c>
      <c r="AA113" t="n">
        <v>-0.0118824765086174</v>
      </c>
      <c r="AB113" t="n">
        <v>0.03131533041596413</v>
      </c>
      <c r="AC113" t="n">
        <v>0.0563320517539978</v>
      </c>
      <c r="AD113" t="n">
        <v>0.06306058168411255</v>
      </c>
      <c r="AE113" t="n">
        <v>0.03587575256824493</v>
      </c>
      <c r="AF113" t="n">
        <v>0.01535606943070889</v>
      </c>
    </row>
    <row r="114">
      <c r="A114" t="n">
        <v>-0.02618474885821342</v>
      </c>
      <c r="B114" t="n">
        <v>0.02176500111818314</v>
      </c>
      <c r="C114" t="n">
        <v>0.1182452365756035</v>
      </c>
      <c r="D114" t="n">
        <v>-0.03099036775529385</v>
      </c>
      <c r="E114" t="n">
        <v>0.1943643242120743</v>
      </c>
      <c r="F114" t="n">
        <v>-0.2283287644386292</v>
      </c>
      <c r="G114" t="n">
        <v>-0.2264878302812576</v>
      </c>
      <c r="H114" t="n">
        <v>0.08118566125631332</v>
      </c>
      <c r="I114" t="n">
        <v>0.2443826049566269</v>
      </c>
      <c r="J114" t="n">
        <v>0.05998982861638069</v>
      </c>
      <c r="K114" t="n">
        <v>-0.102917805314064</v>
      </c>
      <c r="L114" t="n">
        <v>-0.348238080739975</v>
      </c>
      <c r="M114" t="n">
        <v>-0.2537869215011597</v>
      </c>
      <c r="N114" t="n">
        <v>0.001039091148413718</v>
      </c>
      <c r="O114" t="n">
        <v>-0.1094199568033218</v>
      </c>
      <c r="P114" t="n">
        <v>-0.005892707966268063</v>
      </c>
      <c r="Q114" t="n">
        <v>0.17398302257061</v>
      </c>
      <c r="R114" t="n">
        <v>-0.1657980531454086</v>
      </c>
      <c r="S114" t="n">
        <v>0.07157974690198898</v>
      </c>
      <c r="T114" t="n">
        <v>0.05274611711502075</v>
      </c>
      <c r="U114" t="n">
        <v>-0.461729884147644</v>
      </c>
      <c r="V114" t="n">
        <v>0.1509493589401245</v>
      </c>
      <c r="W114" t="n">
        <v>-0.1110398471355438</v>
      </c>
      <c r="X114" t="n">
        <v>0.720136284828186</v>
      </c>
      <c r="Y114" t="n">
        <v>-0.1961958855390549</v>
      </c>
      <c r="Z114" t="n">
        <v>-0.2828515470027924</v>
      </c>
      <c r="AA114" t="n">
        <v>0.3183434903621674</v>
      </c>
      <c r="AB114" t="n">
        <v>0.1489312350749969</v>
      </c>
      <c r="AC114" t="n">
        <v>-0.09886730462312698</v>
      </c>
      <c r="AD114" t="n">
        <v>-0.04123068228363991</v>
      </c>
      <c r="AE114" t="n">
        <v>-0.04788850992918015</v>
      </c>
      <c r="AF114" t="n">
        <v>0.3328824043273926</v>
      </c>
    </row>
    <row r="115">
      <c r="A115" t="n">
        <v>0.5039113759994507</v>
      </c>
      <c r="B115" t="n">
        <v>-0.08915146440267563</v>
      </c>
      <c r="C115" t="n">
        <v>0.05972620472311974</v>
      </c>
      <c r="D115" t="n">
        <v>-0.1329547762870789</v>
      </c>
      <c r="E115" t="n">
        <v>0.3002559542655945</v>
      </c>
      <c r="F115" t="n">
        <v>-0.04210171476006508</v>
      </c>
      <c r="G115" t="n">
        <v>-0.1146786734461784</v>
      </c>
      <c r="H115" t="n">
        <v>0.08207549154758453</v>
      </c>
      <c r="I115" t="n">
        <v>0.03320123627781868</v>
      </c>
      <c r="J115" t="n">
        <v>0.02581986598670483</v>
      </c>
      <c r="K115" t="n">
        <v>0.1947552859783173</v>
      </c>
      <c r="L115" t="n">
        <v>-0.03286708891391754</v>
      </c>
      <c r="M115" t="n">
        <v>-0.1685096174478531</v>
      </c>
      <c r="N115" t="n">
        <v>0.1262067854404449</v>
      </c>
      <c r="O115" t="n">
        <v>-0.2330832630395889</v>
      </c>
      <c r="P115" t="n">
        <v>0.07591702044010162</v>
      </c>
      <c r="Q115" t="n">
        <v>0.3355970084667206</v>
      </c>
      <c r="R115" t="n">
        <v>0.03439503535628319</v>
      </c>
      <c r="S115" t="n">
        <v>-0.01537328772246838</v>
      </c>
      <c r="T115" t="n">
        <v>-0.0969267338514328</v>
      </c>
      <c r="U115" t="n">
        <v>-0.4431057572364807</v>
      </c>
      <c r="V115" t="n">
        <v>0.02290373854339123</v>
      </c>
      <c r="W115" t="n">
        <v>-0.1627665460109711</v>
      </c>
      <c r="X115" t="n">
        <v>0.5503085851669312</v>
      </c>
      <c r="Y115" t="n">
        <v>-0.251765102148056</v>
      </c>
      <c r="Z115" t="n">
        <v>-0.1983452588319778</v>
      </c>
      <c r="AA115" t="n">
        <v>0.2110303491353989</v>
      </c>
      <c r="AB115" t="n">
        <v>0.05283321812748909</v>
      </c>
      <c r="AC115" t="n">
        <v>0.04952426999807358</v>
      </c>
      <c r="AD115" t="n">
        <v>0.04640823975205421</v>
      </c>
      <c r="AE115" t="n">
        <v>-0.03527155146002769</v>
      </c>
      <c r="AF115" t="n">
        <v>-0.117713175714016</v>
      </c>
    </row>
    <row r="116">
      <c r="A116" t="n">
        <v>-0.01709544844925404</v>
      </c>
      <c r="B116" t="n">
        <v>0.06503498554229736</v>
      </c>
      <c r="C116" t="n">
        <v>0.001614571083337069</v>
      </c>
      <c r="D116" t="n">
        <v>-0.1651117950677872</v>
      </c>
      <c r="E116" t="n">
        <v>0.3638179004192352</v>
      </c>
      <c r="F116" t="n">
        <v>0.1581462770700455</v>
      </c>
      <c r="G116" t="n">
        <v>0.02234448119997978</v>
      </c>
      <c r="H116" t="n">
        <v>-0.04794387519359589</v>
      </c>
      <c r="I116" t="n">
        <v>0.1312678903341293</v>
      </c>
      <c r="J116" t="n">
        <v>-0.1457342654466629</v>
      </c>
      <c r="K116" t="n">
        <v>0.1341747045516968</v>
      </c>
      <c r="L116" t="n">
        <v>-0.03646646440029144</v>
      </c>
      <c r="M116" t="n">
        <v>-0.1958837658166885</v>
      </c>
      <c r="N116" t="n">
        <v>0.01513942424207926</v>
      </c>
      <c r="O116" t="n">
        <v>-0.08598006516695023</v>
      </c>
      <c r="P116" t="n">
        <v>0.04961251094937325</v>
      </c>
      <c r="Q116" t="n">
        <v>0.2762812972068787</v>
      </c>
      <c r="R116" t="n">
        <v>0.02815094217658043</v>
      </c>
      <c r="S116" t="n">
        <v>0.02805722318589687</v>
      </c>
      <c r="T116" t="n">
        <v>0.2134377956390381</v>
      </c>
      <c r="U116" t="n">
        <v>-0.03776762634515762</v>
      </c>
      <c r="V116" t="n">
        <v>0.1381800472736359</v>
      </c>
      <c r="W116" t="n">
        <v>0.03326893970370293</v>
      </c>
      <c r="X116" t="n">
        <v>0.3549140989780426</v>
      </c>
      <c r="Y116" t="n">
        <v>-0.02654902264475822</v>
      </c>
      <c r="Z116" t="n">
        <v>0.1676381230354309</v>
      </c>
      <c r="AA116" t="n">
        <v>0.1516851335763931</v>
      </c>
      <c r="AB116" t="n">
        <v>0.1345699578523636</v>
      </c>
      <c r="AC116" t="n">
        <v>0.05321564897894859</v>
      </c>
      <c r="AD116" t="n">
        <v>-0.161784440279007</v>
      </c>
      <c r="AE116" t="n">
        <v>0.1213526055216789</v>
      </c>
      <c r="AF116" t="n">
        <v>0.02495942823588848</v>
      </c>
    </row>
    <row r="117">
      <c r="A117" t="n">
        <v>0.1445315927267075</v>
      </c>
      <c r="B117" t="n">
        <v>0.3691428005695343</v>
      </c>
      <c r="C117" t="n">
        <v>0.04460449889302254</v>
      </c>
      <c r="D117" t="n">
        <v>-0.06026415526866913</v>
      </c>
      <c r="E117" t="n">
        <v>0.02141783572733402</v>
      </c>
      <c r="F117" t="n">
        <v>0.1977657228708267</v>
      </c>
      <c r="G117" t="n">
        <v>0.05945242568850517</v>
      </c>
      <c r="H117" t="n">
        <v>-0.1880710273981094</v>
      </c>
      <c r="I117" t="n">
        <v>-0.0624525360763073</v>
      </c>
      <c r="J117" t="n">
        <v>-0.3043605089187622</v>
      </c>
      <c r="K117" t="n">
        <v>0.1130584180355072</v>
      </c>
      <c r="L117" t="n">
        <v>-0.01625096052885056</v>
      </c>
      <c r="M117" t="n">
        <v>0.05356657132506371</v>
      </c>
      <c r="N117" t="n">
        <v>-0.2110061049461365</v>
      </c>
      <c r="O117" t="n">
        <v>-0.0844079852104187</v>
      </c>
      <c r="P117" t="n">
        <v>-0.1695053726434708</v>
      </c>
      <c r="Q117" t="n">
        <v>0.2920070290565491</v>
      </c>
      <c r="R117" t="n">
        <v>0.04270584508776665</v>
      </c>
      <c r="S117" t="n">
        <v>-0.06948787719011307</v>
      </c>
      <c r="T117" t="n">
        <v>0.02092254720628262</v>
      </c>
      <c r="U117" t="n">
        <v>-0.01398535072803497</v>
      </c>
      <c r="V117" t="n">
        <v>0.1747782081365585</v>
      </c>
      <c r="W117" t="n">
        <v>-0.05857273191213608</v>
      </c>
      <c r="X117" t="n">
        <v>0.3314909934997559</v>
      </c>
      <c r="Y117" t="n">
        <v>-0.1984601020812988</v>
      </c>
      <c r="Z117" t="n">
        <v>0.06810708343982697</v>
      </c>
      <c r="AA117" t="n">
        <v>-0.02172986045479774</v>
      </c>
      <c r="AB117" t="n">
        <v>0.2756471037864685</v>
      </c>
      <c r="AC117" t="n">
        <v>0.1334847509860992</v>
      </c>
      <c r="AD117" t="n">
        <v>0.2696535289287567</v>
      </c>
      <c r="AE117" t="n">
        <v>0.2750071287155151</v>
      </c>
      <c r="AF117" t="n">
        <v>0.002885657595470548</v>
      </c>
    </row>
    <row r="118">
      <c r="A118" t="n">
        <v>0.06769092381000519</v>
      </c>
      <c r="B118" t="n">
        <v>0.1405534595251083</v>
      </c>
      <c r="C118" t="n">
        <v>0.08762456476688385</v>
      </c>
      <c r="D118" t="n">
        <v>0.03001557476818562</v>
      </c>
      <c r="E118" t="n">
        <v>-0.1137013584375381</v>
      </c>
      <c r="F118" t="n">
        <v>0.2269406914710999</v>
      </c>
      <c r="G118" t="n">
        <v>0.2133548557758331</v>
      </c>
      <c r="H118" t="n">
        <v>0.1709101498126984</v>
      </c>
      <c r="I118" t="n">
        <v>-0.09970992058515549</v>
      </c>
      <c r="J118" t="n">
        <v>-0.2596471905708313</v>
      </c>
      <c r="K118" t="n">
        <v>0.02475909888744354</v>
      </c>
      <c r="L118" t="n">
        <v>-0.1333026885986328</v>
      </c>
      <c r="M118" t="n">
        <v>0.02442329749464989</v>
      </c>
      <c r="N118" t="n">
        <v>-0.4293002486228943</v>
      </c>
      <c r="O118" t="n">
        <v>0.009886274114251137</v>
      </c>
      <c r="P118" t="n">
        <v>0.09241695702075958</v>
      </c>
      <c r="Q118" t="n">
        <v>0.1329778879880905</v>
      </c>
      <c r="R118" t="n">
        <v>0.1556683629751205</v>
      </c>
      <c r="S118" t="n">
        <v>0.0861426368355751</v>
      </c>
      <c r="T118" t="n">
        <v>0.0148142883554101</v>
      </c>
      <c r="U118" t="n">
        <v>-0.1582498103380203</v>
      </c>
      <c r="V118" t="n">
        <v>0.1919582933187485</v>
      </c>
      <c r="W118" t="n">
        <v>0.08333969116210938</v>
      </c>
      <c r="X118" t="n">
        <v>0.3050358295440674</v>
      </c>
      <c r="Y118" t="n">
        <v>-0.05836272239685059</v>
      </c>
      <c r="Z118" t="n">
        <v>-0.1492209583520889</v>
      </c>
      <c r="AA118" t="n">
        <v>-0.4449162483215332</v>
      </c>
      <c r="AB118" t="n">
        <v>-0.08266139775514603</v>
      </c>
      <c r="AC118" t="n">
        <v>-0.01275633834302425</v>
      </c>
      <c r="AD118" t="n">
        <v>0.126814603805542</v>
      </c>
      <c r="AE118" t="n">
        <v>0.1307445913553238</v>
      </c>
      <c r="AF118" t="n">
        <v>-0.005172088742256165</v>
      </c>
    </row>
    <row r="119">
      <c r="A119" t="n">
        <v>0.2701769769191742</v>
      </c>
      <c r="B119" t="n">
        <v>0.1782470941543579</v>
      </c>
      <c r="C119" t="n">
        <v>0.08412519842386246</v>
      </c>
      <c r="D119" t="n">
        <v>-0.02691340446472168</v>
      </c>
      <c r="E119" t="n">
        <v>-0.07513892650604248</v>
      </c>
      <c r="F119" t="n">
        <v>0.2035102099180222</v>
      </c>
      <c r="G119" t="n">
        <v>0.1088359802961349</v>
      </c>
      <c r="H119" t="n">
        <v>0.1193104162812233</v>
      </c>
      <c r="I119" t="n">
        <v>-0.07152857631444931</v>
      </c>
      <c r="J119" t="n">
        <v>-0.1410522013902664</v>
      </c>
      <c r="K119" t="n">
        <v>0.1699027717113495</v>
      </c>
      <c r="L119" t="n">
        <v>0.03823849558830261</v>
      </c>
      <c r="M119" t="n">
        <v>-0.03357696160674095</v>
      </c>
      <c r="N119" t="n">
        <v>-0.04189047962427139</v>
      </c>
      <c r="O119" t="n">
        <v>-0.0744367390871048</v>
      </c>
      <c r="P119" t="n">
        <v>0.126007005572319</v>
      </c>
      <c r="Q119" t="n">
        <v>0.2339524924755096</v>
      </c>
      <c r="R119" t="n">
        <v>0.09331586956977844</v>
      </c>
      <c r="S119" t="n">
        <v>0.001918347785249352</v>
      </c>
      <c r="T119" t="n">
        <v>0.2125316858291626</v>
      </c>
      <c r="U119" t="n">
        <v>0.027511116117239</v>
      </c>
      <c r="V119" t="n">
        <v>0.300665408372879</v>
      </c>
      <c r="W119" t="n">
        <v>-0.05304364487528801</v>
      </c>
      <c r="X119" t="n">
        <v>0.2985536754131317</v>
      </c>
      <c r="Y119" t="n">
        <v>0.1128974929451942</v>
      </c>
      <c r="Z119" t="n">
        <v>0.2051389962434769</v>
      </c>
      <c r="AA119" t="n">
        <v>-0.2320694029331207</v>
      </c>
      <c r="AB119" t="n">
        <v>0.05202016979455948</v>
      </c>
      <c r="AC119" t="n">
        <v>0.10597263276577</v>
      </c>
      <c r="AD119" t="n">
        <v>0.1119258999824524</v>
      </c>
      <c r="AE119" t="n">
        <v>0.06828106939792633</v>
      </c>
      <c r="AF119" t="n">
        <v>0.03165137395262718</v>
      </c>
    </row>
    <row r="120">
      <c r="A120" t="n">
        <v>0.02413611114025116</v>
      </c>
      <c r="B120" t="n">
        <v>0.2086184471845627</v>
      </c>
      <c r="C120" t="n">
        <v>0.05978765711188316</v>
      </c>
      <c r="D120" t="n">
        <v>0.1263168752193451</v>
      </c>
      <c r="E120" t="n">
        <v>-0.1015861630439758</v>
      </c>
      <c r="F120" t="n">
        <v>-0.2647363245487213</v>
      </c>
      <c r="G120" t="n">
        <v>-0.1176048442721367</v>
      </c>
      <c r="H120" t="n">
        <v>-0.06802592426538467</v>
      </c>
      <c r="I120" t="n">
        <v>-0.1450493037700653</v>
      </c>
      <c r="J120" t="n">
        <v>-0.1396189481019974</v>
      </c>
      <c r="K120" t="n">
        <v>0.1609928756952286</v>
      </c>
      <c r="L120" t="n">
        <v>0.1359997093677521</v>
      </c>
      <c r="M120" t="n">
        <v>-0.04508464783430099</v>
      </c>
      <c r="N120" t="n">
        <v>0.09132833033800125</v>
      </c>
      <c r="O120" t="n">
        <v>-0.04901500046253204</v>
      </c>
      <c r="P120" t="n">
        <v>-0.1066778302192688</v>
      </c>
      <c r="Q120" t="n">
        <v>0.04083538800477982</v>
      </c>
      <c r="R120" t="n">
        <v>0.08539290726184845</v>
      </c>
      <c r="S120" t="n">
        <v>0.1227062717080116</v>
      </c>
      <c r="T120" t="n">
        <v>-0.02791445329785347</v>
      </c>
      <c r="U120" t="n">
        <v>-0.08987786620855331</v>
      </c>
      <c r="V120" t="n">
        <v>0.2648315727710724</v>
      </c>
      <c r="W120" t="n">
        <v>-0.1319633722305298</v>
      </c>
      <c r="X120" t="n">
        <v>0.05314886197447777</v>
      </c>
      <c r="Y120" t="n">
        <v>0.1374565958976746</v>
      </c>
      <c r="Z120" t="n">
        <v>0.01491762883961201</v>
      </c>
      <c r="AA120" t="n">
        <v>0.1132737770676613</v>
      </c>
      <c r="AB120" t="n">
        <v>0.09161617606878281</v>
      </c>
      <c r="AC120" t="n">
        <v>0.1951773464679718</v>
      </c>
      <c r="AD120" t="n">
        <v>0.03683345392346382</v>
      </c>
      <c r="AE120" t="n">
        <v>-0.04608280584216118</v>
      </c>
      <c r="AF120" t="n">
        <v>0.03580750897526741</v>
      </c>
    </row>
    <row r="121">
      <c r="A121" t="n">
        <v>0.1170903593301773</v>
      </c>
      <c r="B121" t="n">
        <v>0.02239975333213806</v>
      </c>
      <c r="C121" t="n">
        <v>-0.1293168514966965</v>
      </c>
      <c r="D121" t="n">
        <v>0.1347484588623047</v>
      </c>
      <c r="E121" t="n">
        <v>-0.188599094748497</v>
      </c>
      <c r="F121" t="n">
        <v>-0.2949886918067932</v>
      </c>
      <c r="G121" t="n">
        <v>-0.07655497640371323</v>
      </c>
      <c r="H121" t="n">
        <v>0.3011791706085205</v>
      </c>
      <c r="I121" t="n">
        <v>-0.2230899930000305</v>
      </c>
      <c r="J121" t="n">
        <v>0.02932853437960148</v>
      </c>
      <c r="K121" t="n">
        <v>0.07126669585704803</v>
      </c>
      <c r="L121" t="n">
        <v>-0.008424649946391582</v>
      </c>
      <c r="M121" t="n">
        <v>-0.01920699328184128</v>
      </c>
      <c r="N121" t="n">
        <v>0.02027702890336514</v>
      </c>
      <c r="O121" t="n">
        <v>-0.09760359674692154</v>
      </c>
      <c r="P121" t="n">
        <v>-0.004124748986214399</v>
      </c>
      <c r="Q121" t="n">
        <v>0.001827598083764315</v>
      </c>
      <c r="R121" t="n">
        <v>0.1251485794782639</v>
      </c>
      <c r="S121" t="n">
        <v>0.1421382278203964</v>
      </c>
      <c r="T121" t="n">
        <v>-0.1470196396112442</v>
      </c>
      <c r="U121" t="n">
        <v>0.1209186390042305</v>
      </c>
      <c r="V121" t="n">
        <v>0.0632440447807312</v>
      </c>
      <c r="W121" t="n">
        <v>-0.07323792576789856</v>
      </c>
      <c r="X121" t="n">
        <v>0.0332154668867588</v>
      </c>
      <c r="Y121" t="n">
        <v>0.3370800316333771</v>
      </c>
      <c r="Z121" t="n">
        <v>0.1128598153591156</v>
      </c>
      <c r="AA121" t="n">
        <v>0.06463400274515152</v>
      </c>
      <c r="AB121" t="n">
        <v>0.03028319403529167</v>
      </c>
      <c r="AC121" t="n">
        <v>0.08658834546804428</v>
      </c>
      <c r="AD121" t="n">
        <v>0.06556046009063721</v>
      </c>
      <c r="AE121" t="n">
        <v>0.01271220855414867</v>
      </c>
      <c r="AF121" t="n">
        <v>0.006109118461608887</v>
      </c>
    </row>
    <row r="122">
      <c r="A122" t="n">
        <v>0.2059761583805084</v>
      </c>
      <c r="B122" t="n">
        <v>0.02383246645331383</v>
      </c>
      <c r="C122" t="n">
        <v>-0.0967380478978157</v>
      </c>
      <c r="D122" t="n">
        <v>0.3208224475383759</v>
      </c>
      <c r="E122" t="n">
        <v>-0.005052992142736912</v>
      </c>
      <c r="F122" t="n">
        <v>-0.1471518278121948</v>
      </c>
      <c r="G122" t="n">
        <v>-0.03338207304477692</v>
      </c>
      <c r="H122" t="n">
        <v>0.1731351464986801</v>
      </c>
      <c r="I122" t="n">
        <v>-0.1624256372451782</v>
      </c>
      <c r="J122" t="n">
        <v>0.03550584241747856</v>
      </c>
      <c r="K122" t="n">
        <v>0.134894460439682</v>
      </c>
      <c r="L122" t="n">
        <v>0.2003569751977921</v>
      </c>
      <c r="M122" t="n">
        <v>0.070001021027565</v>
      </c>
      <c r="N122" t="n">
        <v>0.01831460557878017</v>
      </c>
      <c r="O122" t="n">
        <v>0.005807433743029833</v>
      </c>
      <c r="P122" t="n">
        <v>0.05420982092618942</v>
      </c>
      <c r="Q122" t="n">
        <v>-0.2504243552684784</v>
      </c>
      <c r="R122" t="n">
        <v>0.1045546308159828</v>
      </c>
      <c r="S122" t="n">
        <v>0.1202501580119133</v>
      </c>
      <c r="T122" t="n">
        <v>0.001578076393343508</v>
      </c>
      <c r="U122" t="n">
        <v>0.1135506555438042</v>
      </c>
      <c r="V122" t="n">
        <v>0.05419429391622543</v>
      </c>
      <c r="W122" t="n">
        <v>0.03923026844859123</v>
      </c>
      <c r="X122" t="n">
        <v>0.1245683208107948</v>
      </c>
      <c r="Y122" t="n">
        <v>0.2736203372478485</v>
      </c>
      <c r="Z122" t="n">
        <v>0.1858074963092804</v>
      </c>
      <c r="AA122" t="n">
        <v>0.235658198595047</v>
      </c>
      <c r="AB122" t="n">
        <v>-0.1637412309646606</v>
      </c>
      <c r="AC122" t="n">
        <v>-0.010037487372756</v>
      </c>
      <c r="AD122" t="n">
        <v>0.1731622070074081</v>
      </c>
      <c r="AE122" t="n">
        <v>-0.01444600336253643</v>
      </c>
      <c r="AF122" t="n">
        <v>-0.1331140547990799</v>
      </c>
    </row>
    <row r="123">
      <c r="A123" t="n">
        <v>0.052134919911623</v>
      </c>
      <c r="B123" t="n">
        <v>0.111662283539772</v>
      </c>
      <c r="C123" t="n">
        <v>-0.1275684386491776</v>
      </c>
      <c r="D123" t="n">
        <v>0.1608822345733643</v>
      </c>
      <c r="E123" t="n">
        <v>0.002448723185807467</v>
      </c>
      <c r="F123" t="n">
        <v>-0.2367478758096695</v>
      </c>
      <c r="G123" t="n">
        <v>0.05577442049980164</v>
      </c>
      <c r="H123" t="n">
        <v>0.1239032596349716</v>
      </c>
      <c r="I123" t="n">
        <v>-0.04828531667590141</v>
      </c>
      <c r="J123" t="n">
        <v>0.04329308494925499</v>
      </c>
      <c r="K123" t="n">
        <v>0.03872881084680557</v>
      </c>
      <c r="L123" t="n">
        <v>0.08265679329633713</v>
      </c>
      <c r="M123" t="n">
        <v>0.03537621349096298</v>
      </c>
      <c r="N123" t="n">
        <v>-0.1419905722141266</v>
      </c>
      <c r="O123" t="n">
        <v>0.02725749649107456</v>
      </c>
      <c r="P123" t="n">
        <v>0.01475123222917318</v>
      </c>
      <c r="Q123" t="n">
        <v>-0.3789313137531281</v>
      </c>
      <c r="R123" t="n">
        <v>-0.02092223055660725</v>
      </c>
      <c r="S123" t="n">
        <v>-0.07282837480306625</v>
      </c>
      <c r="T123" t="n">
        <v>0.02404112368822098</v>
      </c>
      <c r="U123" t="n">
        <v>-0.04768311232328415</v>
      </c>
      <c r="V123" t="n">
        <v>0.0157663207501173</v>
      </c>
      <c r="W123" t="n">
        <v>0.05639437213540077</v>
      </c>
      <c r="X123" t="n">
        <v>0.1909732818603516</v>
      </c>
      <c r="Y123" t="n">
        <v>0.2939685583114624</v>
      </c>
      <c r="Z123" t="n">
        <v>-0.1038350909948349</v>
      </c>
      <c r="AA123" t="n">
        <v>0.2686524987220764</v>
      </c>
      <c r="AB123" t="n">
        <v>-0.1711027920246124</v>
      </c>
      <c r="AC123" t="n">
        <v>0.07465142011642456</v>
      </c>
      <c r="AD123" t="n">
        <v>0.1440607756376266</v>
      </c>
      <c r="AE123" t="n">
        <v>0.0009334711357951164</v>
      </c>
      <c r="AF123" t="n">
        <v>0.004077773541212082</v>
      </c>
    </row>
    <row r="124">
      <c r="A124" t="n">
        <v>0.2279300093650818</v>
      </c>
      <c r="B124" t="n">
        <v>0.01236623898148537</v>
      </c>
      <c r="C124" t="n">
        <v>0.001462221844121814</v>
      </c>
      <c r="D124" t="n">
        <v>0.08583316951990128</v>
      </c>
      <c r="E124" t="n">
        <v>0.07407807558774948</v>
      </c>
      <c r="F124" t="n">
        <v>-0.1794047951698303</v>
      </c>
      <c r="G124" t="n">
        <v>-0.001774233649484813</v>
      </c>
      <c r="H124" t="n">
        <v>0.1885150521993637</v>
      </c>
      <c r="I124" t="n">
        <v>0.0004030229174531996</v>
      </c>
      <c r="J124" t="n">
        <v>-0.08130628615617752</v>
      </c>
      <c r="K124" t="n">
        <v>-0.2191718220710754</v>
      </c>
      <c r="L124" t="n">
        <v>0.1308296918869019</v>
      </c>
      <c r="M124" t="n">
        <v>-0.1219982951879501</v>
      </c>
      <c r="N124" t="n">
        <v>-0.1493636816740036</v>
      </c>
      <c r="O124" t="n">
        <v>0.1224890872836113</v>
      </c>
      <c r="P124" t="n">
        <v>-0.03151478618383408</v>
      </c>
      <c r="Q124" t="n">
        <v>-0.3915201127529144</v>
      </c>
      <c r="R124" t="n">
        <v>0.002755690366029739</v>
      </c>
      <c r="S124" t="n">
        <v>-0.1014115288853645</v>
      </c>
      <c r="T124" t="n">
        <v>-0.09301510453224182</v>
      </c>
      <c r="U124" t="n">
        <v>0.005920673720538616</v>
      </c>
      <c r="V124" t="n">
        <v>0.05790616571903229</v>
      </c>
      <c r="W124" t="n">
        <v>0.008856791071593761</v>
      </c>
      <c r="X124" t="n">
        <v>0.1841823607683182</v>
      </c>
      <c r="Y124" t="n">
        <v>0.08818817883729935</v>
      </c>
      <c r="Z124" t="n">
        <v>-0.04453800618648529</v>
      </c>
      <c r="AA124" t="n">
        <v>0.05746280774474144</v>
      </c>
      <c r="AB124" t="n">
        <v>-0.05556958913803101</v>
      </c>
      <c r="AC124" t="n">
        <v>0.0741150975227356</v>
      </c>
      <c r="AD124" t="n">
        <v>-0.05126609280705452</v>
      </c>
      <c r="AE124" t="n">
        <v>0.07984624803066254</v>
      </c>
      <c r="AF124" t="n">
        <v>0.07264366000890732</v>
      </c>
    </row>
    <row r="125">
      <c r="A125" t="n">
        <v>0.2317659258842468</v>
      </c>
      <c r="B125" t="n">
        <v>0.07885271310806274</v>
      </c>
      <c r="C125" t="n">
        <v>-0.0717339813709259</v>
      </c>
      <c r="D125" t="n">
        <v>0.1630834341049194</v>
      </c>
      <c r="E125" t="n">
        <v>0.1331183761358261</v>
      </c>
      <c r="F125" t="n">
        <v>0.05204156041145325</v>
      </c>
      <c r="G125" t="n">
        <v>0.01014981511980295</v>
      </c>
      <c r="H125" t="n">
        <v>0.1301278173923492</v>
      </c>
      <c r="I125" t="n">
        <v>-0.1088656634092331</v>
      </c>
      <c r="J125" t="n">
        <v>-0.1292451918125153</v>
      </c>
      <c r="K125" t="n">
        <v>-0.1584061831235886</v>
      </c>
      <c r="L125" t="n">
        <v>0.01458006352186203</v>
      </c>
      <c r="M125" t="n">
        <v>0.06389927119016647</v>
      </c>
      <c r="N125" t="n">
        <v>-0.02723288908600807</v>
      </c>
      <c r="O125" t="n">
        <v>0.1165038794279099</v>
      </c>
      <c r="P125" t="n">
        <v>-0.08136451989412308</v>
      </c>
      <c r="Q125" t="n">
        <v>-0.3635188043117523</v>
      </c>
      <c r="R125" t="n">
        <v>0.07654579728841782</v>
      </c>
      <c r="S125" t="n">
        <v>-0.1295111328363419</v>
      </c>
      <c r="T125" t="n">
        <v>0.03669439628720284</v>
      </c>
      <c r="U125" t="n">
        <v>0.02905482985079288</v>
      </c>
      <c r="V125" t="n">
        <v>-0.1570746004581451</v>
      </c>
      <c r="W125" t="n">
        <v>-0.01229354832321405</v>
      </c>
      <c r="X125" t="n">
        <v>0.1354911029338837</v>
      </c>
      <c r="Y125" t="n">
        <v>-0.1280416548252106</v>
      </c>
      <c r="Z125" t="n">
        <v>-0.1221479028463364</v>
      </c>
      <c r="AA125" t="n">
        <v>0.04582831636071205</v>
      </c>
      <c r="AB125" t="n">
        <v>0.1968648731708527</v>
      </c>
      <c r="AC125" t="n">
        <v>0.2747797966003418</v>
      </c>
      <c r="AD125" t="n">
        <v>0.04251059889793396</v>
      </c>
      <c r="AE125" t="n">
        <v>0.0709821954369545</v>
      </c>
      <c r="AF125" t="n">
        <v>-0.003499936778098345</v>
      </c>
    </row>
    <row r="126">
      <c r="A126" t="n">
        <v>0.08529099822044373</v>
      </c>
      <c r="B126" t="n">
        <v>-0.06591463088989258</v>
      </c>
      <c r="C126" t="n">
        <v>0.004922676365822554</v>
      </c>
      <c r="D126" t="n">
        <v>0.1808112412691116</v>
      </c>
      <c r="E126" t="n">
        <v>0.2192330658435822</v>
      </c>
      <c r="F126" t="n">
        <v>0.2491310685873032</v>
      </c>
      <c r="G126" t="n">
        <v>-0.05810564756393433</v>
      </c>
      <c r="H126" t="n">
        <v>0.001021334901452065</v>
      </c>
      <c r="I126" t="n">
        <v>0.0611286386847496</v>
      </c>
      <c r="J126" t="n">
        <v>0.02733808569610119</v>
      </c>
      <c r="K126" t="n">
        <v>-0.1493619829416275</v>
      </c>
      <c r="L126" t="n">
        <v>-0.04234347492456436</v>
      </c>
      <c r="M126" t="n">
        <v>0.06772890686988831</v>
      </c>
      <c r="N126" t="n">
        <v>-0.1383975595235825</v>
      </c>
      <c r="O126" t="n">
        <v>0.1223583891987801</v>
      </c>
      <c r="P126" t="n">
        <v>-0.06001473963260651</v>
      </c>
      <c r="Q126" t="n">
        <v>-0.2274028658866882</v>
      </c>
      <c r="R126" t="n">
        <v>0.04073686525225639</v>
      </c>
      <c r="S126" t="n">
        <v>-0.09347879141569138</v>
      </c>
      <c r="T126" t="n">
        <v>-0.08179863542318344</v>
      </c>
      <c r="U126" t="n">
        <v>0.0678333193063736</v>
      </c>
      <c r="V126" t="n">
        <v>-0.04473298415541649</v>
      </c>
      <c r="W126" t="n">
        <v>0.1387484669685364</v>
      </c>
      <c r="X126" t="n">
        <v>0.0597623772919178</v>
      </c>
      <c r="Y126" t="n">
        <v>-0.3841680288314819</v>
      </c>
      <c r="Z126" t="n">
        <v>0.07054359465837479</v>
      </c>
      <c r="AA126" t="n">
        <v>0.02939704991877079</v>
      </c>
      <c r="AB126" t="n">
        <v>0.1528607755899429</v>
      </c>
      <c r="AC126" t="n">
        <v>0.1871290951967239</v>
      </c>
      <c r="AD126" t="n">
        <v>-0.01561077497899532</v>
      </c>
      <c r="AE126" t="n">
        <v>0.06442459672689438</v>
      </c>
      <c r="AF126" t="n">
        <v>0.05120422691106796</v>
      </c>
    </row>
    <row r="127">
      <c r="A127" t="n">
        <v>-0.006384305655956268</v>
      </c>
      <c r="B127" t="n">
        <v>-0.286857396364212</v>
      </c>
      <c r="C127" t="n">
        <v>-0.04050872474908829</v>
      </c>
      <c r="D127" t="n">
        <v>0.008665349334478378</v>
      </c>
      <c r="E127" t="n">
        <v>0.3131177425384521</v>
      </c>
      <c r="F127" t="n">
        <v>0.3380472660064697</v>
      </c>
      <c r="G127" t="n">
        <v>-0.07091142237186432</v>
      </c>
      <c r="H127" t="n">
        <v>0.04525896161794662</v>
      </c>
      <c r="I127" t="n">
        <v>0.07689168304204941</v>
      </c>
      <c r="J127" t="n">
        <v>-0.0685049444437027</v>
      </c>
      <c r="K127" t="n">
        <v>-0.5109274983406067</v>
      </c>
      <c r="L127" t="n">
        <v>-0.1332720220088959</v>
      </c>
      <c r="M127" t="n">
        <v>-0.008693603798747063</v>
      </c>
      <c r="N127" t="n">
        <v>-0.2075043320655823</v>
      </c>
      <c r="O127" t="n">
        <v>0.02481209114193916</v>
      </c>
      <c r="P127" t="n">
        <v>-0.03769071400165558</v>
      </c>
      <c r="Q127" t="n">
        <v>-0.2058488130569458</v>
      </c>
      <c r="R127" t="n">
        <v>-0.01444755308330059</v>
      </c>
      <c r="S127" t="n">
        <v>-0.1516382843255997</v>
      </c>
      <c r="T127" t="n">
        <v>-0.188545435667038</v>
      </c>
      <c r="U127" t="n">
        <v>-0.06567355990409851</v>
      </c>
      <c r="V127" t="n">
        <v>0.03905604779720306</v>
      </c>
      <c r="W127" t="n">
        <v>0.1546897441148758</v>
      </c>
      <c r="X127" t="n">
        <v>0.1424676924943924</v>
      </c>
      <c r="Y127" t="n">
        <v>-0.1075594946742058</v>
      </c>
      <c r="Z127" t="n">
        <v>0.2028966695070267</v>
      </c>
      <c r="AA127" t="n">
        <v>-0.0147880669683218</v>
      </c>
      <c r="AB127" t="n">
        <v>0.0006880772416479886</v>
      </c>
      <c r="AC127" t="n">
        <v>0.3315871059894562</v>
      </c>
      <c r="AD127" t="n">
        <v>-0.01293755415827036</v>
      </c>
      <c r="AE127" t="n">
        <v>-0.04461986944079399</v>
      </c>
      <c r="AF127" t="n">
        <v>0.2451204806566238</v>
      </c>
    </row>
    <row r="128">
      <c r="A128" t="n">
        <v>0.2782283127307892</v>
      </c>
      <c r="B128" t="n">
        <v>-0.2117887437343597</v>
      </c>
      <c r="C128" t="n">
        <v>0.06241939961910248</v>
      </c>
      <c r="D128" t="n">
        <v>0.1769006103277206</v>
      </c>
      <c r="E128" t="n">
        <v>0.1400404572486877</v>
      </c>
      <c r="F128" t="n">
        <v>0.2877399027347565</v>
      </c>
      <c r="G128" t="n">
        <v>-0.2506833672523499</v>
      </c>
      <c r="H128" t="n">
        <v>0.02430490776896477</v>
      </c>
      <c r="I128" t="n">
        <v>0.05307023227214813</v>
      </c>
      <c r="J128" t="n">
        <v>0.06233160197734833</v>
      </c>
      <c r="K128" t="n">
        <v>-0.6497240662574768</v>
      </c>
      <c r="L128" t="n">
        <v>0.03610526770353317</v>
      </c>
      <c r="M128" t="n">
        <v>-0.01830245368182659</v>
      </c>
      <c r="N128" t="n">
        <v>-0.1519784331321716</v>
      </c>
      <c r="O128" t="n">
        <v>-0.05367787927389145</v>
      </c>
      <c r="P128" t="n">
        <v>-0.07806958258152008</v>
      </c>
      <c r="Q128" t="n">
        <v>-0.1447755843400955</v>
      </c>
      <c r="R128" t="n">
        <v>-0.1577335596084595</v>
      </c>
      <c r="S128" t="n">
        <v>-0.1706463545560837</v>
      </c>
      <c r="T128" t="n">
        <v>-0.1194540336728096</v>
      </c>
      <c r="U128" t="n">
        <v>-0.001732720993459225</v>
      </c>
      <c r="V128" t="n">
        <v>0.1815808862447739</v>
      </c>
      <c r="W128" t="n">
        <v>-0.0435817688703537</v>
      </c>
      <c r="X128" t="n">
        <v>0.2426510006189346</v>
      </c>
      <c r="Y128" t="n">
        <v>-0.07916141301393509</v>
      </c>
      <c r="Z128" t="n">
        <v>0.1859707832336426</v>
      </c>
      <c r="AA128" t="n">
        <v>-0.1493159979581833</v>
      </c>
      <c r="AB128" t="n">
        <v>0.08776475489139557</v>
      </c>
      <c r="AC128" t="n">
        <v>0.4612152576446533</v>
      </c>
      <c r="AD128" t="n">
        <v>0.07602024078369141</v>
      </c>
      <c r="AE128" t="n">
        <v>0.02454871125519276</v>
      </c>
      <c r="AF128" t="n">
        <v>0.1580915749073029</v>
      </c>
    </row>
    <row r="129">
      <c r="A129" t="n">
        <v>0.03690757602453232</v>
      </c>
      <c r="B129" t="n">
        <v>0.05091772973537445</v>
      </c>
      <c r="C129" t="n">
        <v>0.008931287564337254</v>
      </c>
      <c r="D129" t="n">
        <v>0.1789144277572632</v>
      </c>
      <c r="E129" t="n">
        <v>0.06819713115692139</v>
      </c>
      <c r="F129" t="n">
        <v>0.2199814915657043</v>
      </c>
      <c r="G129" t="n">
        <v>-0.1079507097601891</v>
      </c>
      <c r="H129" t="n">
        <v>-0.0007122314418666065</v>
      </c>
      <c r="I129" t="n">
        <v>0.01899594254791737</v>
      </c>
      <c r="J129" t="n">
        <v>0.1105917021632195</v>
      </c>
      <c r="K129" t="n">
        <v>-0.3120987117290497</v>
      </c>
      <c r="L129" t="n">
        <v>-0.06936518847942352</v>
      </c>
      <c r="M129" t="n">
        <v>-0.08331219106912613</v>
      </c>
      <c r="N129" t="n">
        <v>-0.2373470515012741</v>
      </c>
      <c r="O129" t="n">
        <v>0.04583191126585007</v>
      </c>
      <c r="P129" t="n">
        <v>-0.02578944712877274</v>
      </c>
      <c r="Q129" t="n">
        <v>-0.01957296952605247</v>
      </c>
      <c r="R129" t="n">
        <v>-0.09581732749938965</v>
      </c>
      <c r="S129" t="n">
        <v>-0.03421401232481003</v>
      </c>
      <c r="T129" t="n">
        <v>0.02607756294310093</v>
      </c>
      <c r="U129" t="n">
        <v>0.06433160603046417</v>
      </c>
      <c r="V129" t="n">
        <v>0.1077171936631203</v>
      </c>
      <c r="W129" t="n">
        <v>0.1559996008872986</v>
      </c>
      <c r="X129" t="n">
        <v>-0.008531373925507069</v>
      </c>
      <c r="Y129" t="n">
        <v>0.0741085484623909</v>
      </c>
      <c r="Z129" t="n">
        <v>0.04001520574092865</v>
      </c>
      <c r="AA129" t="n">
        <v>-0.07201637327671051</v>
      </c>
      <c r="AB129" t="n">
        <v>-0.07796914875507355</v>
      </c>
      <c r="AC129" t="n">
        <v>0.2497639358043671</v>
      </c>
      <c r="AD129" t="n">
        <v>0.1882906705141068</v>
      </c>
      <c r="AE129" t="n">
        <v>0.06467434018850327</v>
      </c>
      <c r="AF129" t="n">
        <v>0.1020958051085472</v>
      </c>
    </row>
    <row r="130">
      <c r="A130" t="n">
        <v>0.0933273658156395</v>
      </c>
      <c r="B130" t="n">
        <v>-0.07031973451375961</v>
      </c>
      <c r="C130" t="n">
        <v>-0.03795172646641731</v>
      </c>
      <c r="D130" t="n">
        <v>-0.02983489073812962</v>
      </c>
      <c r="E130" t="n">
        <v>-0.02714783698320389</v>
      </c>
      <c r="F130" t="n">
        <v>-0.009668926708400249</v>
      </c>
      <c r="G130" t="n">
        <v>-0.1191158965229988</v>
      </c>
      <c r="H130" t="n">
        <v>0.01517754327505827</v>
      </c>
      <c r="I130" t="n">
        <v>-0.08951372653245926</v>
      </c>
      <c r="J130" t="n">
        <v>0.2357166409492493</v>
      </c>
      <c r="K130" t="n">
        <v>-0.08538860082626343</v>
      </c>
      <c r="L130" t="n">
        <v>0.01674228347837925</v>
      </c>
      <c r="M130" t="n">
        <v>-0.06039109081029892</v>
      </c>
      <c r="N130" t="n">
        <v>-0.05517636984586716</v>
      </c>
      <c r="O130" t="n">
        <v>-0.005605147685855627</v>
      </c>
      <c r="P130" t="n">
        <v>-0.07887160778045654</v>
      </c>
      <c r="Q130" t="n">
        <v>0.07632384449243546</v>
      </c>
      <c r="R130" t="n">
        <v>-0.1147733703255653</v>
      </c>
      <c r="S130" t="n">
        <v>0.06490617990493774</v>
      </c>
      <c r="T130" t="n">
        <v>0.03251278772950172</v>
      </c>
      <c r="U130" t="n">
        <v>0.2550048232078552</v>
      </c>
      <c r="V130" t="n">
        <v>0.1913699954748154</v>
      </c>
      <c r="W130" t="n">
        <v>0.0522269606590271</v>
      </c>
      <c r="X130" t="n">
        <v>0.1098226308822632</v>
      </c>
      <c r="Y130" t="n">
        <v>0.3448057174682617</v>
      </c>
      <c r="Z130" t="n">
        <v>0.03662663325667381</v>
      </c>
      <c r="AA130" t="n">
        <v>0.07258724421262741</v>
      </c>
      <c r="AB130" t="n">
        <v>-0.1891748607158661</v>
      </c>
      <c r="AC130" t="n">
        <v>0.1892066299915314</v>
      </c>
      <c r="AD130" t="n">
        <v>0.1931154280900955</v>
      </c>
      <c r="AE130" t="n">
        <v>0.07577081769704819</v>
      </c>
      <c r="AF130" t="n">
        <v>0.02076276205480099</v>
      </c>
    </row>
    <row r="131">
      <c r="A131" t="n">
        <v>-0.1268778890371323</v>
      </c>
      <c r="B131" t="n">
        <v>0.04750517383217812</v>
      </c>
      <c r="C131" t="n">
        <v>0.08381403237581253</v>
      </c>
      <c r="D131" t="n">
        <v>0.1643782258033752</v>
      </c>
      <c r="E131" t="n">
        <v>-0.1061609014868736</v>
      </c>
      <c r="F131" t="n">
        <v>-0.1692472845315933</v>
      </c>
      <c r="G131" t="n">
        <v>0.06310185790061951</v>
      </c>
      <c r="H131" t="n">
        <v>-0.1427885740995407</v>
      </c>
      <c r="I131" t="n">
        <v>0.05583131685853004</v>
      </c>
      <c r="J131" t="n">
        <v>0.1335797160863876</v>
      </c>
      <c r="K131" t="n">
        <v>-0.07716711610555649</v>
      </c>
      <c r="L131" t="n">
        <v>-0.09462001174688339</v>
      </c>
      <c r="M131" t="n">
        <v>-0.04037181660532951</v>
      </c>
      <c r="N131" t="n">
        <v>0.123872846364975</v>
      </c>
      <c r="O131" t="n">
        <v>-0.01430941186845303</v>
      </c>
      <c r="P131" t="n">
        <v>0.08588682115077972</v>
      </c>
      <c r="Q131" t="n">
        <v>0.08035794645547867</v>
      </c>
      <c r="R131" t="n">
        <v>-0.01864410936832428</v>
      </c>
      <c r="S131" t="n">
        <v>-0.05271430686116219</v>
      </c>
      <c r="T131" t="n">
        <v>-0.0892743244767189</v>
      </c>
      <c r="U131" t="n">
        <v>0.06793362647294998</v>
      </c>
      <c r="V131" t="n">
        <v>0.1899625211954117</v>
      </c>
      <c r="W131" t="n">
        <v>0.163283035159111</v>
      </c>
      <c r="X131" t="n">
        <v>0.1028827279806137</v>
      </c>
      <c r="Y131" t="n">
        <v>0.2505503594875336</v>
      </c>
      <c r="Z131" t="n">
        <v>0.1306900680065155</v>
      </c>
      <c r="AA131" t="n">
        <v>0.142694354057312</v>
      </c>
      <c r="AB131" t="n">
        <v>-0.1396028846502304</v>
      </c>
      <c r="AC131" t="n">
        <v>-0.03836184740066528</v>
      </c>
      <c r="AD131" t="n">
        <v>0.2278725653886795</v>
      </c>
      <c r="AE131" t="n">
        <v>0.07540223002433777</v>
      </c>
      <c r="AF131" t="n">
        <v>0.1323458105325699</v>
      </c>
    </row>
    <row r="132">
      <c r="A132" t="n">
        <v>-0.09094377607107162</v>
      </c>
      <c r="B132" t="n">
        <v>0.03631989657878876</v>
      </c>
      <c r="C132" t="n">
        <v>0.004449241794645786</v>
      </c>
      <c r="D132" t="n">
        <v>0.1035767793655396</v>
      </c>
      <c r="E132" t="n">
        <v>-0.186601996421814</v>
      </c>
      <c r="F132" t="n">
        <v>-0.06788849085569382</v>
      </c>
      <c r="G132" t="n">
        <v>0.08863914757966995</v>
      </c>
      <c r="H132" t="n">
        <v>-0.07496012002229691</v>
      </c>
      <c r="I132" t="n">
        <v>0.02220862172544003</v>
      </c>
      <c r="J132" t="n">
        <v>0.2002131193876266</v>
      </c>
      <c r="K132" t="n">
        <v>0.03780258446931839</v>
      </c>
      <c r="L132" t="n">
        <v>-0.2584783136844635</v>
      </c>
      <c r="M132" t="n">
        <v>-0.08176853507757187</v>
      </c>
      <c r="N132" t="n">
        <v>0.03904984891414642</v>
      </c>
      <c r="O132" t="n">
        <v>-0.3814058899879456</v>
      </c>
      <c r="P132" t="n">
        <v>0.1198393329977989</v>
      </c>
      <c r="Q132" t="n">
        <v>-0.07712659239768982</v>
      </c>
      <c r="R132" t="n">
        <v>0.0425703190267086</v>
      </c>
      <c r="S132" t="n">
        <v>-0.03245602175593376</v>
      </c>
      <c r="T132" t="n">
        <v>-0.02157191932201385</v>
      </c>
      <c r="U132" t="n">
        <v>0.07412052154541016</v>
      </c>
      <c r="V132" t="n">
        <v>0.2269668579101562</v>
      </c>
      <c r="W132" t="n">
        <v>0.06398811936378479</v>
      </c>
      <c r="X132" t="n">
        <v>0.2430327087640762</v>
      </c>
      <c r="Y132" t="n">
        <v>0.3332735598087311</v>
      </c>
      <c r="Z132" t="n">
        <v>-0.05120450630784035</v>
      </c>
      <c r="AA132" t="n">
        <v>-0.1731890738010406</v>
      </c>
      <c r="AB132" t="n">
        <v>0.01094287261366844</v>
      </c>
      <c r="AC132" t="n">
        <v>-0.3173917531967163</v>
      </c>
      <c r="AD132" t="n">
        <v>0.2102019339799881</v>
      </c>
      <c r="AE132" t="n">
        <v>-0.1093787103891373</v>
      </c>
      <c r="AF132" t="n">
        <v>-0.03249723464250565</v>
      </c>
    </row>
    <row r="133">
      <c r="A133" t="n">
        <v>0.00624556140974164</v>
      </c>
      <c r="B133" t="n">
        <v>0.1600605845451355</v>
      </c>
      <c r="C133" t="n">
        <v>0.005996868014335632</v>
      </c>
      <c r="D133" t="n">
        <v>-0.2495260387659073</v>
      </c>
      <c r="E133" t="n">
        <v>-0.1794252246618271</v>
      </c>
      <c r="F133" t="n">
        <v>-0.0178846400231123</v>
      </c>
      <c r="G133" t="n">
        <v>0.2102313637733459</v>
      </c>
      <c r="H133" t="n">
        <v>-0.235873818397522</v>
      </c>
      <c r="I133" t="n">
        <v>0.02375039830803871</v>
      </c>
      <c r="J133" t="n">
        <v>0.1054120138287544</v>
      </c>
      <c r="K133" t="n">
        <v>0.2048099488019943</v>
      </c>
      <c r="L133" t="n">
        <v>-0.1603752821683884</v>
      </c>
      <c r="M133" t="n">
        <v>-0.03000470995903015</v>
      </c>
      <c r="N133" t="n">
        <v>-0.1943996399641037</v>
      </c>
      <c r="O133" t="n">
        <v>-0.268777996301651</v>
      </c>
      <c r="P133" t="n">
        <v>0.05567730963230133</v>
      </c>
      <c r="Q133" t="n">
        <v>-0.1743172705173492</v>
      </c>
      <c r="R133" t="n">
        <v>0.07337755709886551</v>
      </c>
      <c r="S133" t="n">
        <v>0.03382841497659683</v>
      </c>
      <c r="T133" t="n">
        <v>-0.07455858588218689</v>
      </c>
      <c r="U133" t="n">
        <v>0.04834705218672752</v>
      </c>
      <c r="V133" t="n">
        <v>0.09952883422374725</v>
      </c>
      <c r="W133" t="n">
        <v>0.04005402699112892</v>
      </c>
      <c r="X133" t="n">
        <v>0.1786536574363708</v>
      </c>
      <c r="Y133" t="n">
        <v>0.276494175195694</v>
      </c>
      <c r="Z133" t="n">
        <v>0.03265358880162239</v>
      </c>
      <c r="AA133" t="n">
        <v>-0.2300864607095718</v>
      </c>
      <c r="AB133" t="n">
        <v>0.1588758379220963</v>
      </c>
      <c r="AC133" t="n">
        <v>-0.2014397084712982</v>
      </c>
      <c r="AD133" t="n">
        <v>0.2341611832380295</v>
      </c>
      <c r="AE133" t="n">
        <v>-0.007384988013654947</v>
      </c>
      <c r="AF133" t="n">
        <v>-0.01018585544079542</v>
      </c>
    </row>
    <row r="134">
      <c r="A134" t="n">
        <v>0.006631366908550262</v>
      </c>
      <c r="B134" t="n">
        <v>0.03249502182006836</v>
      </c>
      <c r="C134" t="n">
        <v>0.1004912555217743</v>
      </c>
      <c r="D134" t="n">
        <v>-0.2357759773731232</v>
      </c>
      <c r="E134" t="n">
        <v>-0.1922874003648758</v>
      </c>
      <c r="F134" t="n">
        <v>-0.07562793791294098</v>
      </c>
      <c r="G134" t="n">
        <v>0.2706803679466248</v>
      </c>
      <c r="H134" t="n">
        <v>-0.1546993255615234</v>
      </c>
      <c r="I134" t="n">
        <v>-0.1923734098672867</v>
      </c>
      <c r="J134" t="n">
        <v>-0.1296215355396271</v>
      </c>
      <c r="K134" t="n">
        <v>0.1270993053913116</v>
      </c>
      <c r="L134" t="n">
        <v>-0.02191362716257572</v>
      </c>
      <c r="M134" t="n">
        <v>0.1876934468746185</v>
      </c>
      <c r="N134" t="n">
        <v>0.09234882891178131</v>
      </c>
      <c r="O134" t="n">
        <v>-0.1209113523364067</v>
      </c>
      <c r="P134" t="n">
        <v>0.0935434028506279</v>
      </c>
      <c r="Q134" t="n">
        <v>-0.2230708599090576</v>
      </c>
      <c r="R134" t="n">
        <v>0.0868741050362587</v>
      </c>
      <c r="S134" t="n">
        <v>0.112963892519474</v>
      </c>
      <c r="T134" t="n">
        <v>0.0006284669507294893</v>
      </c>
      <c r="U134" t="n">
        <v>-0.08677797019481659</v>
      </c>
      <c r="V134" t="n">
        <v>0.1071085557341576</v>
      </c>
      <c r="W134" t="n">
        <v>0.1022670939564705</v>
      </c>
      <c r="X134" t="n">
        <v>0.08525438606739044</v>
      </c>
      <c r="Y134" t="n">
        <v>0.08753187954425812</v>
      </c>
      <c r="Z134" t="n">
        <v>-0.06888480484485626</v>
      </c>
      <c r="AA134" t="n">
        <v>-0.1767951846122742</v>
      </c>
      <c r="AB134" t="n">
        <v>0.2121618092060089</v>
      </c>
      <c r="AC134" t="n">
        <v>0.00464086327701807</v>
      </c>
      <c r="AD134" t="n">
        <v>0.1024102047085762</v>
      </c>
      <c r="AE134" t="n">
        <v>0.001120369648560882</v>
      </c>
      <c r="AF134" t="n">
        <v>-0.005510644987225533</v>
      </c>
    </row>
    <row r="135">
      <c r="A135" t="n">
        <v>0.05156128108501434</v>
      </c>
      <c r="B135" t="n">
        <v>0.008190440014004707</v>
      </c>
      <c r="C135" t="n">
        <v>-0.1751177161931992</v>
      </c>
      <c r="D135" t="n">
        <v>-0.2124465852975845</v>
      </c>
      <c r="E135" t="n">
        <v>-0.02433174476027489</v>
      </c>
      <c r="F135" t="n">
        <v>-0.09301605820655823</v>
      </c>
      <c r="G135" t="n">
        <v>0.05939826369285583</v>
      </c>
      <c r="H135" t="n">
        <v>-0.1424689292907715</v>
      </c>
      <c r="I135" t="n">
        <v>0.007266906555742025</v>
      </c>
      <c r="J135" t="n">
        <v>-0.1438231617212296</v>
      </c>
      <c r="K135" t="n">
        <v>0.1223850399255753</v>
      </c>
      <c r="L135" t="n">
        <v>0.01331245619803667</v>
      </c>
      <c r="M135" t="n">
        <v>0.1633706539869308</v>
      </c>
      <c r="N135" t="n">
        <v>0.0737200528383255</v>
      </c>
      <c r="O135" t="n">
        <v>0.03482749685645103</v>
      </c>
      <c r="P135" t="n">
        <v>0.1598108112812042</v>
      </c>
      <c r="Q135" t="n">
        <v>-0.04160111770033836</v>
      </c>
      <c r="R135" t="n">
        <v>-0.0276350062340498</v>
      </c>
      <c r="S135" t="n">
        <v>0.02405831962823868</v>
      </c>
      <c r="T135" t="n">
        <v>0.01261938270181417</v>
      </c>
      <c r="U135" t="n">
        <v>-0.2753718793392181</v>
      </c>
      <c r="V135" t="n">
        <v>0.2827269732952118</v>
      </c>
      <c r="W135" t="n">
        <v>0.1929873824119568</v>
      </c>
      <c r="X135" t="n">
        <v>0.1182779967784882</v>
      </c>
      <c r="Y135" t="n">
        <v>-0.07782448828220367</v>
      </c>
      <c r="Z135" t="n">
        <v>-0.1265475898981094</v>
      </c>
      <c r="AA135" t="n">
        <v>-0.209428682923317</v>
      </c>
      <c r="AB135" t="n">
        <v>0.08357826620340347</v>
      </c>
      <c r="AC135" t="n">
        <v>0.1015627160668373</v>
      </c>
      <c r="AD135" t="n">
        <v>-0.1284445077180862</v>
      </c>
      <c r="AE135" t="n">
        <v>0.08423424512147903</v>
      </c>
      <c r="AF135" t="n">
        <v>0.04696027934551239</v>
      </c>
    </row>
    <row r="136">
      <c r="A136" t="n">
        <v>-0.1860523670911789</v>
      </c>
      <c r="B136" t="n">
        <v>-0.04807717725634575</v>
      </c>
      <c r="C136" t="n">
        <v>-0.2174197435379028</v>
      </c>
      <c r="D136" t="n">
        <v>-0.2034340649843216</v>
      </c>
      <c r="E136" t="n">
        <v>0.07970866560935974</v>
      </c>
      <c r="F136" t="n">
        <v>-0.2171660959720612</v>
      </c>
      <c r="G136" t="n">
        <v>-0.00550538394600153</v>
      </c>
      <c r="H136" t="n">
        <v>-0.03532632067799568</v>
      </c>
      <c r="I136" t="n">
        <v>0.003784425090998411</v>
      </c>
      <c r="J136" t="n">
        <v>-0.107275165617466</v>
      </c>
      <c r="K136" t="n">
        <v>0.3031008839607239</v>
      </c>
      <c r="L136" t="n">
        <v>-0.02084893360733986</v>
      </c>
      <c r="M136" t="n">
        <v>0.07654272019863129</v>
      </c>
      <c r="N136" t="n">
        <v>0.17847640812397</v>
      </c>
      <c r="O136" t="n">
        <v>-0.09651016443967819</v>
      </c>
      <c r="P136" t="n">
        <v>0.1222019642591476</v>
      </c>
      <c r="Q136" t="n">
        <v>-0.07310976833105087</v>
      </c>
      <c r="R136" t="n">
        <v>0.02847955748438835</v>
      </c>
      <c r="S136" t="n">
        <v>-0.112131267786026</v>
      </c>
      <c r="T136" t="n">
        <v>0.02049822174012661</v>
      </c>
      <c r="U136" t="n">
        <v>-0.2720866799354553</v>
      </c>
      <c r="V136" t="n">
        <v>0.1269048899412155</v>
      </c>
      <c r="W136" t="n">
        <v>0.03215956687927246</v>
      </c>
      <c r="X136" t="n">
        <v>0.09362024813890457</v>
      </c>
      <c r="Y136" t="n">
        <v>-0.1820448487997055</v>
      </c>
      <c r="Z136" t="n">
        <v>0.05460845306515694</v>
      </c>
      <c r="AA136" t="n">
        <v>-0.03243546932935715</v>
      </c>
      <c r="AB136" t="n">
        <v>-0.1021936759352684</v>
      </c>
      <c r="AC136" t="n">
        <v>0.03214519843459129</v>
      </c>
      <c r="AD136" t="n">
        <v>-0.04838096722960472</v>
      </c>
      <c r="AE136" t="n">
        <v>0.08026907593011856</v>
      </c>
      <c r="AF136" t="n">
        <v>0.08788828551769257</v>
      </c>
    </row>
    <row r="137">
      <c r="A137" t="n">
        <v>-0.2594196796417236</v>
      </c>
      <c r="B137" t="n">
        <v>-0.1322672963142395</v>
      </c>
      <c r="C137" t="n">
        <v>-0.02798955142498016</v>
      </c>
      <c r="D137" t="n">
        <v>-0.4033415019512177</v>
      </c>
      <c r="E137" t="n">
        <v>-0.1926640123128891</v>
      </c>
      <c r="F137" t="n">
        <v>-0.02274441532790661</v>
      </c>
      <c r="G137" t="n">
        <v>0.1094896644353867</v>
      </c>
      <c r="H137" t="n">
        <v>0.02735661342740059</v>
      </c>
      <c r="I137" t="n">
        <v>-0.1033078134059906</v>
      </c>
      <c r="J137" t="n">
        <v>-0.1761005371809006</v>
      </c>
      <c r="K137" t="n">
        <v>0.1501199901103973</v>
      </c>
      <c r="L137" t="n">
        <v>-0.09944299608469009</v>
      </c>
      <c r="M137" t="n">
        <v>0.1491247862577438</v>
      </c>
      <c r="N137" t="n">
        <v>0.1773627251386642</v>
      </c>
      <c r="O137" t="n">
        <v>-0.2921855747699738</v>
      </c>
      <c r="P137" t="n">
        <v>-0.09313923865556717</v>
      </c>
      <c r="Q137" t="n">
        <v>0.08639972656965256</v>
      </c>
      <c r="R137" t="n">
        <v>0.03263330832123756</v>
      </c>
      <c r="S137" t="n">
        <v>-0.07976648956537247</v>
      </c>
      <c r="T137" t="n">
        <v>0.02811237797141075</v>
      </c>
      <c r="U137" t="n">
        <v>-0.2423190176486969</v>
      </c>
      <c r="V137" t="n">
        <v>-0.06708861142396927</v>
      </c>
      <c r="W137" t="n">
        <v>0.07109766453504562</v>
      </c>
      <c r="X137" t="n">
        <v>0.07508697360754013</v>
      </c>
      <c r="Y137" t="n">
        <v>-0.02620383352041245</v>
      </c>
      <c r="Z137" t="n">
        <v>0.03984761983156204</v>
      </c>
      <c r="AA137" t="n">
        <v>0.03794154897332191</v>
      </c>
      <c r="AB137" t="n">
        <v>-0.1287332773208618</v>
      </c>
      <c r="AC137" t="n">
        <v>0.2428778409957886</v>
      </c>
      <c r="AD137" t="n">
        <v>-0.4132867455482483</v>
      </c>
      <c r="AE137" t="n">
        <v>0.1681118309497833</v>
      </c>
      <c r="AF137" t="n">
        <v>-0.225363478064537</v>
      </c>
    </row>
    <row r="138">
      <c r="A138" t="n">
        <v>-0.1584932208061218</v>
      </c>
      <c r="B138" t="n">
        <v>-0.07482320070266724</v>
      </c>
      <c r="C138" t="n">
        <v>0.02648617327213287</v>
      </c>
      <c r="D138" t="n">
        <v>-0.364067941904068</v>
      </c>
      <c r="E138" t="n">
        <v>-0.3198856711387634</v>
      </c>
      <c r="F138" t="n">
        <v>0.1479975879192352</v>
      </c>
      <c r="G138" t="n">
        <v>-0.04913591220974922</v>
      </c>
      <c r="H138" t="n">
        <v>-0.01646566018462181</v>
      </c>
      <c r="I138" t="n">
        <v>0.2425595074892044</v>
      </c>
      <c r="J138" t="n">
        <v>-0.1607696861028671</v>
      </c>
      <c r="K138" t="n">
        <v>0.07293950766324997</v>
      </c>
      <c r="L138" t="n">
        <v>-0.2164973765611649</v>
      </c>
      <c r="M138" t="n">
        <v>0.1720154583454132</v>
      </c>
      <c r="N138" t="n">
        <v>0.05476140975952148</v>
      </c>
      <c r="O138" t="n">
        <v>0.1552644819021225</v>
      </c>
      <c r="P138" t="n">
        <v>0.1696955561637878</v>
      </c>
      <c r="Q138" t="n">
        <v>0.0177331417798996</v>
      </c>
      <c r="R138" t="n">
        <v>0.07622625678777695</v>
      </c>
      <c r="S138" t="n">
        <v>0.02784480713307858</v>
      </c>
      <c r="T138" t="n">
        <v>0.1288082897663116</v>
      </c>
      <c r="U138" t="n">
        <v>-0.1920888274908066</v>
      </c>
      <c r="V138" t="n">
        <v>0.004909597337245941</v>
      </c>
      <c r="W138" t="n">
        <v>0.215692937374115</v>
      </c>
      <c r="X138" t="n">
        <v>-0.1052144467830658</v>
      </c>
      <c r="Y138" t="n">
        <v>0.07187516987323761</v>
      </c>
      <c r="Z138" t="n">
        <v>-0.09833279997110367</v>
      </c>
      <c r="AA138" t="n">
        <v>0.1242934986948967</v>
      </c>
      <c r="AB138" t="n">
        <v>-0.261277973651886</v>
      </c>
      <c r="AC138" t="n">
        <v>0.2049840837717056</v>
      </c>
      <c r="AD138" t="n">
        <v>-0.3273451030254364</v>
      </c>
      <c r="AE138" t="n">
        <v>0.09672418236732483</v>
      </c>
      <c r="AF138" t="n">
        <v>-0.2190629690885544</v>
      </c>
    </row>
    <row r="139">
      <c r="A139" t="n">
        <v>-0.2638139724731445</v>
      </c>
      <c r="B139" t="n">
        <v>0.1879107803106308</v>
      </c>
      <c r="C139" t="n">
        <v>0.1362618058919907</v>
      </c>
      <c r="D139" t="n">
        <v>-0.3732807040214539</v>
      </c>
      <c r="E139" t="n">
        <v>-0.2254210561513901</v>
      </c>
      <c r="F139" t="n">
        <v>0.5096191167831421</v>
      </c>
      <c r="G139" t="n">
        <v>0.06367509812116623</v>
      </c>
      <c r="H139" t="n">
        <v>0.1136486828327179</v>
      </c>
      <c r="I139" t="n">
        <v>-0.05209749564528465</v>
      </c>
      <c r="J139" t="n">
        <v>-0.06682604551315308</v>
      </c>
      <c r="K139" t="n">
        <v>-0.07020990550518036</v>
      </c>
      <c r="L139" t="n">
        <v>-0.2862467467784882</v>
      </c>
      <c r="M139" t="n">
        <v>0.2575387358665466</v>
      </c>
      <c r="N139" t="n">
        <v>0.2428761571645737</v>
      </c>
      <c r="O139" t="n">
        <v>0.2080925107002258</v>
      </c>
      <c r="P139" t="n">
        <v>0.04021174088120461</v>
      </c>
      <c r="Q139" t="n">
        <v>0.13558529317379</v>
      </c>
      <c r="R139" t="n">
        <v>0.07866103202104568</v>
      </c>
      <c r="S139" t="n">
        <v>0.002000492298975587</v>
      </c>
      <c r="T139" t="n">
        <v>-0.03852551802992821</v>
      </c>
      <c r="U139" t="n">
        <v>-0.1429168432950974</v>
      </c>
      <c r="V139" t="n">
        <v>-0.06290043890476227</v>
      </c>
      <c r="W139" t="n">
        <v>0.340858668088913</v>
      </c>
      <c r="X139" t="n">
        <v>0.056144829839468</v>
      </c>
      <c r="Y139" t="n">
        <v>0.21791110932827</v>
      </c>
      <c r="Z139" t="n">
        <v>-0.2394310683012009</v>
      </c>
      <c r="AA139" t="n">
        <v>0.07815826684236526</v>
      </c>
      <c r="AB139" t="n">
        <v>-0.1587304174900055</v>
      </c>
      <c r="AC139" t="n">
        <v>0.2388357073068619</v>
      </c>
      <c r="AD139" t="n">
        <v>-0.247546374797821</v>
      </c>
      <c r="AE139" t="n">
        <v>0.1343562752008438</v>
      </c>
      <c r="AF139" t="n">
        <v>-0.1726750880479813</v>
      </c>
    </row>
    <row r="140">
      <c r="A140" t="n">
        <v>0.03074850887060165</v>
      </c>
      <c r="B140" t="n">
        <v>-0.001152486191131175</v>
      </c>
      <c r="C140" t="n">
        <v>-0.04396134987473488</v>
      </c>
      <c r="D140" t="n">
        <v>0.02575261518359184</v>
      </c>
      <c r="E140" t="n">
        <v>-0.01799115724861622</v>
      </c>
      <c r="F140" t="n">
        <v>0.04984870925545692</v>
      </c>
      <c r="G140" t="n">
        <v>-0.009867550805211067</v>
      </c>
      <c r="H140" t="n">
        <v>0.0167071521282196</v>
      </c>
      <c r="I140" t="n">
        <v>-0.07014075666666031</v>
      </c>
      <c r="J140" t="n">
        <v>0.02288703620433807</v>
      </c>
      <c r="K140" t="n">
        <v>-0.01912254653871059</v>
      </c>
      <c r="L140" t="n">
        <v>-0.08544737845659256</v>
      </c>
      <c r="M140" t="n">
        <v>-0.09147484600543976</v>
      </c>
      <c r="N140" t="n">
        <v>-0.04917285218834877</v>
      </c>
      <c r="O140" t="n">
        <v>0.03957855328917503</v>
      </c>
      <c r="P140" t="n">
        <v>-0.1070158556103706</v>
      </c>
      <c r="Q140" t="n">
        <v>0.05939067527651787</v>
      </c>
      <c r="R140" t="n">
        <v>-0.008784829638898373</v>
      </c>
      <c r="S140" t="n">
        <v>0.01182013470679522</v>
      </c>
      <c r="T140" t="n">
        <v>0.03807660564780235</v>
      </c>
      <c r="U140" t="n">
        <v>-0.03995368629693985</v>
      </c>
      <c r="V140" t="n">
        <v>-0.001438406645320356</v>
      </c>
      <c r="W140" t="n">
        <v>-0.007337542716413736</v>
      </c>
      <c r="X140" t="n">
        <v>-0.02975075878202915</v>
      </c>
      <c r="Y140" t="n">
        <v>0.04322332516312599</v>
      </c>
      <c r="Z140" t="n">
        <v>0.006194695364683867</v>
      </c>
      <c r="AA140" t="n">
        <v>0.03816980868577957</v>
      </c>
      <c r="AB140" t="n">
        <v>0.04342269152402878</v>
      </c>
      <c r="AC140" t="n">
        <v>0.02024537138640881</v>
      </c>
      <c r="AD140" t="n">
        <v>0.0390583798289299</v>
      </c>
      <c r="AE140" t="n">
        <v>-0.05676238983869553</v>
      </c>
      <c r="AF140" t="n">
        <v>-0.06611765176057816</v>
      </c>
    </row>
    <row r="141">
      <c r="A141" t="n">
        <v>0.07338083535432816</v>
      </c>
      <c r="B141" t="n">
        <v>-0.01910112425684929</v>
      </c>
      <c r="C141" t="n">
        <v>0.03290149942040443</v>
      </c>
      <c r="D141" t="n">
        <v>0.05543560162186623</v>
      </c>
      <c r="E141" t="n">
        <v>0.01856800727546215</v>
      </c>
      <c r="F141" t="n">
        <v>0.04079518467187881</v>
      </c>
      <c r="G141" t="n">
        <v>-0.06129692122340202</v>
      </c>
      <c r="H141" t="n">
        <v>-0.06637454032897949</v>
      </c>
      <c r="I141" t="n">
        <v>-0.05846378579735756</v>
      </c>
      <c r="J141" t="n">
        <v>-0.03071090206503868</v>
      </c>
      <c r="K141" t="n">
        <v>-0.131560206413269</v>
      </c>
      <c r="L141" t="n">
        <v>-0.02037627063691616</v>
      </c>
      <c r="M141" t="n">
        <v>-0.09353790432214737</v>
      </c>
      <c r="N141" t="n">
        <v>0.0503355972468853</v>
      </c>
      <c r="O141" t="n">
        <v>0.0218447633087635</v>
      </c>
      <c r="P141" t="n">
        <v>0.02455371990799904</v>
      </c>
      <c r="Q141" t="n">
        <v>-0.09783528745174408</v>
      </c>
      <c r="R141" t="n">
        <v>-0.01981400512158871</v>
      </c>
      <c r="S141" t="n">
        <v>0.07347676157951355</v>
      </c>
      <c r="T141" t="n">
        <v>-0.036016546189785</v>
      </c>
      <c r="U141" t="n">
        <v>0.04332270473241806</v>
      </c>
      <c r="V141" t="n">
        <v>-0.04482035338878632</v>
      </c>
      <c r="W141" t="n">
        <v>-0.007743744179606438</v>
      </c>
      <c r="X141" t="n">
        <v>0.1336923837661743</v>
      </c>
      <c r="Y141" t="n">
        <v>0.03386222198605537</v>
      </c>
      <c r="Z141" t="n">
        <v>0.06644714623689651</v>
      </c>
      <c r="AA141" t="n">
        <v>-0.002457397524267435</v>
      </c>
      <c r="AB141" t="n">
        <v>-0.07751063257455826</v>
      </c>
      <c r="AC141" t="n">
        <v>-0.07334465533494949</v>
      </c>
      <c r="AD141" t="n">
        <v>0.04190443456172943</v>
      </c>
      <c r="AE141" t="n">
        <v>0.01517391577363014</v>
      </c>
      <c r="AF141" t="n">
        <v>0.07351398468017578</v>
      </c>
    </row>
    <row r="142">
      <c r="A142" t="n">
        <v>0.06149804964661598</v>
      </c>
      <c r="B142" t="n">
        <v>-0.08147422969341278</v>
      </c>
      <c r="C142" t="n">
        <v>0.07685668021440506</v>
      </c>
      <c r="D142" t="n">
        <v>-0.2219362109899521</v>
      </c>
      <c r="E142" t="n">
        <v>-0.1544124335050583</v>
      </c>
      <c r="F142" t="n">
        <v>0.1615052223205566</v>
      </c>
      <c r="G142" t="n">
        <v>-0.4075723886489868</v>
      </c>
      <c r="H142" t="n">
        <v>0.2322573512792587</v>
      </c>
      <c r="I142" t="n">
        <v>0.04810741171240807</v>
      </c>
      <c r="J142" t="n">
        <v>0.1351210623979568</v>
      </c>
      <c r="K142" t="n">
        <v>0.2030410319566727</v>
      </c>
      <c r="L142" t="n">
        <v>-0.3837033212184906</v>
      </c>
      <c r="M142" t="n">
        <v>0.0230377521365881</v>
      </c>
      <c r="N142" t="n">
        <v>0.2018124163150787</v>
      </c>
      <c r="O142" t="n">
        <v>-0.6497076153755188</v>
      </c>
      <c r="P142" t="n">
        <v>-0.09791114181280136</v>
      </c>
      <c r="Q142" t="n">
        <v>0.3147631883621216</v>
      </c>
      <c r="R142" t="n">
        <v>-0.2342638224363327</v>
      </c>
      <c r="S142" t="n">
        <v>-0.1799439191818237</v>
      </c>
      <c r="T142" t="n">
        <v>0.008409058675169945</v>
      </c>
      <c r="U142" t="n">
        <v>-0.5523396134376526</v>
      </c>
      <c r="V142" t="n">
        <v>0.03586927428841591</v>
      </c>
      <c r="W142" t="n">
        <v>-0.3166708946228027</v>
      </c>
      <c r="X142" t="n">
        <v>0.5291140675544739</v>
      </c>
      <c r="Y142" t="n">
        <v>-0.05204387381672859</v>
      </c>
      <c r="Z142" t="n">
        <v>0.1398700922727585</v>
      </c>
      <c r="AA142" t="n">
        <v>0.3181299865245819</v>
      </c>
      <c r="AB142" t="n">
        <v>-0.114979088306427</v>
      </c>
      <c r="AC142" t="n">
        <v>0.01872400194406509</v>
      </c>
      <c r="AD142" t="n">
        <v>-0.1960414052009583</v>
      </c>
      <c r="AE142" t="n">
        <v>-0.1064230129122734</v>
      </c>
      <c r="AF142" t="n">
        <v>-0.009113914333283901</v>
      </c>
    </row>
    <row r="143">
      <c r="A143" t="n">
        <v>0.2590374946594238</v>
      </c>
      <c r="B143" t="n">
        <v>0.0685267373919487</v>
      </c>
      <c r="C143" t="n">
        <v>0.09475772082805634</v>
      </c>
      <c r="D143" t="n">
        <v>-0.1755161583423615</v>
      </c>
      <c r="E143" t="n">
        <v>0.09694217145442963</v>
      </c>
      <c r="F143" t="n">
        <v>0.07495676726102829</v>
      </c>
      <c r="G143" t="n">
        <v>-0.3035033047199249</v>
      </c>
      <c r="H143" t="n">
        <v>0.1111996844410896</v>
      </c>
      <c r="I143" t="n">
        <v>0.07420040667057037</v>
      </c>
      <c r="J143" t="n">
        <v>0.1283032298088074</v>
      </c>
      <c r="K143" t="n">
        <v>0.1407688558101654</v>
      </c>
      <c r="L143" t="n">
        <v>-0.2757391929626465</v>
      </c>
      <c r="M143" t="n">
        <v>-0.02388282679021358</v>
      </c>
      <c r="N143" t="n">
        <v>0.1697346270084381</v>
      </c>
      <c r="O143" t="n">
        <v>-0.2806779742240906</v>
      </c>
      <c r="P143" t="n">
        <v>0.03364737331867218</v>
      </c>
      <c r="Q143" t="n">
        <v>0.2488160282373428</v>
      </c>
      <c r="R143" t="n">
        <v>-0.007354306057095528</v>
      </c>
      <c r="S143" t="n">
        <v>-0.07928238064050674</v>
      </c>
      <c r="T143" t="n">
        <v>-0.1247742921113968</v>
      </c>
      <c r="U143" t="n">
        <v>-0.7481731176376343</v>
      </c>
      <c r="V143" t="n">
        <v>0.1797927170991898</v>
      </c>
      <c r="W143" t="n">
        <v>-0.1051576733589172</v>
      </c>
      <c r="X143" t="n">
        <v>0.4874412715435028</v>
      </c>
      <c r="Y143" t="n">
        <v>-0.1420762240886688</v>
      </c>
      <c r="Z143" t="n">
        <v>0.02586724795401096</v>
      </c>
      <c r="AA143" t="n">
        <v>0.2539615035057068</v>
      </c>
      <c r="AB143" t="n">
        <v>-0.2061257064342499</v>
      </c>
      <c r="AC143" t="n">
        <v>-0.09963260591030121</v>
      </c>
      <c r="AD143" t="n">
        <v>-0.2567630112171173</v>
      </c>
      <c r="AE143" t="n">
        <v>0.1597988307476044</v>
      </c>
      <c r="AF143" t="n">
        <v>-0.2826835811138153</v>
      </c>
    </row>
    <row r="144">
      <c r="A144" t="n">
        <v>0.2667737007141113</v>
      </c>
      <c r="B144" t="n">
        <v>0.03367574885487556</v>
      </c>
      <c r="C144" t="n">
        <v>0.07628075033426285</v>
      </c>
      <c r="D144" t="n">
        <v>-0.1722697764635086</v>
      </c>
      <c r="E144" t="n">
        <v>0.3612857758998871</v>
      </c>
      <c r="F144" t="n">
        <v>0.1324872523546219</v>
      </c>
      <c r="G144" t="n">
        <v>0.1144816800951958</v>
      </c>
      <c r="H144" t="n">
        <v>0.1208231672644615</v>
      </c>
      <c r="I144" t="n">
        <v>0.1136187613010406</v>
      </c>
      <c r="J144" t="n">
        <v>-0.2011874467134476</v>
      </c>
      <c r="K144" t="n">
        <v>0.06133327260613441</v>
      </c>
      <c r="L144" t="n">
        <v>-0.08600630611181259</v>
      </c>
      <c r="M144" t="n">
        <v>0.1090700700879097</v>
      </c>
      <c r="N144" t="n">
        <v>0.1350185722112656</v>
      </c>
      <c r="O144" t="n">
        <v>-0.1129352748394012</v>
      </c>
      <c r="P144" t="n">
        <v>-0.001126823946833611</v>
      </c>
      <c r="Q144" t="n">
        <v>0.3302774429321289</v>
      </c>
      <c r="R144" t="n">
        <v>0.2579962313175201</v>
      </c>
      <c r="S144" t="n">
        <v>-0.05359486863017082</v>
      </c>
      <c r="T144" t="n">
        <v>0.06054003164172173</v>
      </c>
      <c r="U144" t="n">
        <v>-0.1485986411571503</v>
      </c>
      <c r="V144" t="n">
        <v>0.01650652103126049</v>
      </c>
      <c r="W144" t="n">
        <v>-0.05340499430894852</v>
      </c>
      <c r="X144" t="n">
        <v>0.2299217134714127</v>
      </c>
      <c r="Y144" t="n">
        <v>-0.03117643482983112</v>
      </c>
      <c r="Z144" t="n">
        <v>0.136021614074707</v>
      </c>
      <c r="AA144" t="n">
        <v>0.09316286444664001</v>
      </c>
      <c r="AB144" t="n">
        <v>0.132714107632637</v>
      </c>
      <c r="AC144" t="n">
        <v>-0.001331648556515574</v>
      </c>
      <c r="AD144" t="n">
        <v>0.1059921756386757</v>
      </c>
      <c r="AE144" t="n">
        <v>0.1270548403263092</v>
      </c>
      <c r="AF144" t="n">
        <v>-0.1822191178798676</v>
      </c>
    </row>
    <row r="145">
      <c r="A145" t="n">
        <v>0.01481163408607244</v>
      </c>
      <c r="B145" t="n">
        <v>0.1275128126144409</v>
      </c>
      <c r="C145" t="n">
        <v>-0.08745984733104706</v>
      </c>
      <c r="D145" t="n">
        <v>-0.2071851938962936</v>
      </c>
      <c r="E145" t="n">
        <v>0.07860355824232101</v>
      </c>
      <c r="F145" t="n">
        <v>0.1100618913769722</v>
      </c>
      <c r="G145" t="n">
        <v>0.1734103113412857</v>
      </c>
      <c r="H145" t="n">
        <v>0.01600292325019836</v>
      </c>
      <c r="I145" t="n">
        <v>0.09591098874807358</v>
      </c>
      <c r="J145" t="n">
        <v>-0.2610547542572021</v>
      </c>
      <c r="K145" t="n">
        <v>-0.1350825130939484</v>
      </c>
      <c r="L145" t="n">
        <v>0.09925518929958344</v>
      </c>
      <c r="M145" t="n">
        <v>-0.07457377761602402</v>
      </c>
      <c r="N145" t="n">
        <v>-0.2433550506830215</v>
      </c>
      <c r="O145" t="n">
        <v>-0.1416382193565369</v>
      </c>
      <c r="P145" t="n">
        <v>0.05596834421157837</v>
      </c>
      <c r="Q145" t="n">
        <v>0.3353774547576904</v>
      </c>
      <c r="R145" t="n">
        <v>0.107924610376358</v>
      </c>
      <c r="S145" t="n">
        <v>-0.009692835621535778</v>
      </c>
      <c r="T145" t="n">
        <v>-0.09815604239702225</v>
      </c>
      <c r="U145" t="n">
        <v>-0.1116142943501472</v>
      </c>
      <c r="V145" t="n">
        <v>0.1317223757505417</v>
      </c>
      <c r="W145" t="n">
        <v>-0.0342528447508812</v>
      </c>
      <c r="X145" t="n">
        <v>0.286681205034256</v>
      </c>
      <c r="Y145" t="n">
        <v>-0.1312724202871323</v>
      </c>
      <c r="Z145" t="n">
        <v>0.05706464499235153</v>
      </c>
      <c r="AA145" t="n">
        <v>-0.2096109092235565</v>
      </c>
      <c r="AB145" t="n">
        <v>0.2377575933933258</v>
      </c>
      <c r="AC145" t="n">
        <v>0.146903395652771</v>
      </c>
      <c r="AD145" t="n">
        <v>0.03152962401509285</v>
      </c>
      <c r="AE145" t="n">
        <v>0.1572900116443634</v>
      </c>
      <c r="AF145" t="n">
        <v>0.1027989536523819</v>
      </c>
    </row>
    <row r="146">
      <c r="A146" t="n">
        <v>-0.06840552389621735</v>
      </c>
      <c r="B146" t="n">
        <v>0.2840306460857391</v>
      </c>
      <c r="C146" t="n">
        <v>-0.07234979420900345</v>
      </c>
      <c r="D146" t="n">
        <v>-0.1006567254662514</v>
      </c>
      <c r="E146" t="n">
        <v>-0.0748942494392395</v>
      </c>
      <c r="F146" t="n">
        <v>-0.2398266643285751</v>
      </c>
      <c r="G146" t="n">
        <v>0.03392670303583145</v>
      </c>
      <c r="H146" t="n">
        <v>0.1112863197922707</v>
      </c>
      <c r="I146" t="n">
        <v>0.01487324200570583</v>
      </c>
      <c r="J146" t="n">
        <v>-0.1115275472402573</v>
      </c>
      <c r="K146" t="n">
        <v>-0.04209005087614059</v>
      </c>
      <c r="L146" t="n">
        <v>-0.1522627621889114</v>
      </c>
      <c r="M146" t="n">
        <v>-0.02305326983332634</v>
      </c>
      <c r="N146" t="n">
        <v>-0.3898538649082184</v>
      </c>
      <c r="O146" t="n">
        <v>-0.02717903256416321</v>
      </c>
      <c r="P146" t="n">
        <v>0.05578866973519325</v>
      </c>
      <c r="Q146" t="n">
        <v>0.3289180099964142</v>
      </c>
      <c r="R146" t="n">
        <v>0.02563274092972279</v>
      </c>
      <c r="S146" t="n">
        <v>-0.007260013837367296</v>
      </c>
      <c r="T146" t="n">
        <v>0.03422875329852104</v>
      </c>
      <c r="U146" t="n">
        <v>-0.1101617589592934</v>
      </c>
      <c r="V146" t="n">
        <v>0.2419146597385406</v>
      </c>
      <c r="W146" t="n">
        <v>-0.08680969476699829</v>
      </c>
      <c r="X146" t="n">
        <v>0.1693693995475769</v>
      </c>
      <c r="Y146" t="n">
        <v>0.01542872749269009</v>
      </c>
      <c r="Z146" t="n">
        <v>-0.03154709190130234</v>
      </c>
      <c r="AA146" t="n">
        <v>-0.585725724697113</v>
      </c>
      <c r="AB146" t="n">
        <v>0.01297814212739468</v>
      </c>
      <c r="AC146" t="n">
        <v>0.2321958839893341</v>
      </c>
      <c r="AD146" t="n">
        <v>0.1256832927465439</v>
      </c>
      <c r="AE146" t="n">
        <v>0.2830574512481689</v>
      </c>
      <c r="AF146" t="n">
        <v>0.0752449631690979</v>
      </c>
    </row>
    <row r="147">
      <c r="A147" t="n">
        <v>0.1864128857851028</v>
      </c>
      <c r="B147" t="n">
        <v>0.1652851402759552</v>
      </c>
      <c r="C147" t="n">
        <v>-0.07722564041614532</v>
      </c>
      <c r="D147" t="n">
        <v>0.08634036034345627</v>
      </c>
      <c r="E147" t="n">
        <v>-0.1306823492050171</v>
      </c>
      <c r="F147" t="n">
        <v>-0.2785325646400452</v>
      </c>
      <c r="G147" t="n">
        <v>0.09979015588760376</v>
      </c>
      <c r="H147" t="n">
        <v>0.170078918337822</v>
      </c>
      <c r="I147" t="n">
        <v>0.1903471052646637</v>
      </c>
      <c r="J147" t="n">
        <v>-0.1197726055979729</v>
      </c>
      <c r="K147" t="n">
        <v>0.2108991593122482</v>
      </c>
      <c r="L147" t="n">
        <v>0.02477881498634815</v>
      </c>
      <c r="M147" t="n">
        <v>-0.03256573900580406</v>
      </c>
      <c r="N147" t="n">
        <v>-0.1551511883735657</v>
      </c>
      <c r="O147" t="n">
        <v>0.06059444323182106</v>
      </c>
      <c r="P147" t="n">
        <v>0.2190327942371368</v>
      </c>
      <c r="Q147" t="n">
        <v>0.2705560326576233</v>
      </c>
      <c r="R147" t="n">
        <v>0.03312985226511955</v>
      </c>
      <c r="S147" t="n">
        <v>0.002411639783531427</v>
      </c>
      <c r="T147" t="n">
        <v>0.04510939493775368</v>
      </c>
      <c r="U147" t="n">
        <v>-0.01052075158804655</v>
      </c>
      <c r="V147" t="n">
        <v>0.2215536236763</v>
      </c>
      <c r="W147" t="n">
        <v>-0.01179572287946939</v>
      </c>
      <c r="X147" t="n">
        <v>0.1549425572156906</v>
      </c>
      <c r="Y147" t="n">
        <v>0.2514212131500244</v>
      </c>
      <c r="Z147" t="n">
        <v>0.03437380492687225</v>
      </c>
      <c r="AA147" t="n">
        <v>-0.3952218890190125</v>
      </c>
      <c r="AB147" t="n">
        <v>-0.02455615624785423</v>
      </c>
      <c r="AC147" t="n">
        <v>0.1371666789054871</v>
      </c>
      <c r="AD147" t="n">
        <v>0.03203292936086655</v>
      </c>
      <c r="AE147" t="n">
        <v>-0.1067007854580879</v>
      </c>
      <c r="AF147" t="n">
        <v>0.01588412933051586</v>
      </c>
    </row>
    <row r="148">
      <c r="A148" t="n">
        <v>0.09047980606555939</v>
      </c>
      <c r="B148" t="n">
        <v>0.1247833073139191</v>
      </c>
      <c r="C148" t="n">
        <v>-0.05673166736960411</v>
      </c>
      <c r="D148" t="n">
        <v>0.180178165435791</v>
      </c>
      <c r="E148" t="n">
        <v>-0.04499024525284767</v>
      </c>
      <c r="F148" t="n">
        <v>-0.6546689867973328</v>
      </c>
      <c r="G148" t="n">
        <v>0.05859861895442009</v>
      </c>
      <c r="H148" t="n">
        <v>0.09023917466402054</v>
      </c>
      <c r="I148" t="n">
        <v>-0.05493102222681046</v>
      </c>
      <c r="J148" t="n">
        <v>0.07925987988710403</v>
      </c>
      <c r="K148" t="n">
        <v>0.1636261790990829</v>
      </c>
      <c r="L148" t="n">
        <v>0.221142053604126</v>
      </c>
      <c r="M148" t="n">
        <v>-0.05058856680989265</v>
      </c>
      <c r="N148" t="n">
        <v>0.07994648069143295</v>
      </c>
      <c r="O148" t="n">
        <v>0.02212838269770145</v>
      </c>
      <c r="P148" t="n">
        <v>0.22565957903862</v>
      </c>
      <c r="Q148" t="n">
        <v>0.02262359485030174</v>
      </c>
      <c r="R148" t="n">
        <v>-0.01046148780733347</v>
      </c>
      <c r="S148" t="n">
        <v>0.04243078827857971</v>
      </c>
      <c r="T148" t="n">
        <v>-0.04400500655174255</v>
      </c>
      <c r="U148" t="n">
        <v>0.1502240747213364</v>
      </c>
      <c r="V148" t="n">
        <v>0.2247090041637421</v>
      </c>
      <c r="W148" t="n">
        <v>-0.2028160244226456</v>
      </c>
      <c r="X148" t="n">
        <v>-0.0402204841375351</v>
      </c>
      <c r="Y148" t="n">
        <v>0.2772274315357208</v>
      </c>
      <c r="Z148" t="n">
        <v>-0.001059184083715081</v>
      </c>
      <c r="AA148" t="n">
        <v>0.1464779675006866</v>
      </c>
      <c r="AB148" t="n">
        <v>0.03859161213040352</v>
      </c>
      <c r="AC148" t="n">
        <v>0.1383213400840759</v>
      </c>
      <c r="AD148" t="n">
        <v>0.2612994611263275</v>
      </c>
      <c r="AE148" t="n">
        <v>-0.2005071640014648</v>
      </c>
      <c r="AF148" t="n">
        <v>-0.1453850120306015</v>
      </c>
    </row>
    <row r="149">
      <c r="A149" t="n">
        <v>0.2414277195930481</v>
      </c>
      <c r="B149" t="n">
        <v>0.1396360099315643</v>
      </c>
      <c r="C149" t="n">
        <v>-0.04862800613045692</v>
      </c>
      <c r="D149" t="n">
        <v>0.08131576329469681</v>
      </c>
      <c r="E149" t="n">
        <v>0.02170629426836967</v>
      </c>
      <c r="F149" t="n">
        <v>-0.6269150376319885</v>
      </c>
      <c r="G149" t="n">
        <v>-0.03482573479413986</v>
      </c>
      <c r="H149" t="n">
        <v>0.1424335837364197</v>
      </c>
      <c r="I149" t="n">
        <v>0.1348399370908737</v>
      </c>
      <c r="J149" t="n">
        <v>0.04384851083159447</v>
      </c>
      <c r="K149" t="n">
        <v>0.08887011557817459</v>
      </c>
      <c r="L149" t="n">
        <v>0.158909022808075</v>
      </c>
      <c r="M149" t="n">
        <v>0.02951088733971119</v>
      </c>
      <c r="N149" t="n">
        <v>0.1997580677270889</v>
      </c>
      <c r="O149" t="n">
        <v>-0.04731035232543945</v>
      </c>
      <c r="P149" t="n">
        <v>0.2064590454101562</v>
      </c>
      <c r="Q149" t="n">
        <v>0.008133377879858017</v>
      </c>
      <c r="R149" t="n">
        <v>-0.02551049552857876</v>
      </c>
      <c r="S149" t="n">
        <v>0.09391092509031296</v>
      </c>
      <c r="T149" t="n">
        <v>-0.09578139334917068</v>
      </c>
      <c r="U149" t="n">
        <v>0.1822839379310608</v>
      </c>
      <c r="V149" t="n">
        <v>0.1379884034395218</v>
      </c>
      <c r="W149" t="n">
        <v>-0.0576961487531662</v>
      </c>
      <c r="X149" t="n">
        <v>0.0858558863401413</v>
      </c>
      <c r="Y149" t="n">
        <v>0.2959237396717072</v>
      </c>
      <c r="Z149" t="n">
        <v>0.08728806674480438</v>
      </c>
      <c r="AA149" t="n">
        <v>0.1843673437833786</v>
      </c>
      <c r="AB149" t="n">
        <v>0.0004624900757335126</v>
      </c>
      <c r="AC149" t="n">
        <v>0.04052411392331123</v>
      </c>
      <c r="AD149" t="n">
        <v>0.06461166590452194</v>
      </c>
      <c r="AE149" t="n">
        <v>-0.06426609307527542</v>
      </c>
      <c r="AF149" t="n">
        <v>-0.07219157367944717</v>
      </c>
    </row>
    <row r="150">
      <c r="A150" t="n">
        <v>0.004951583221554756</v>
      </c>
      <c r="B150" t="n">
        <v>0.2093193084001541</v>
      </c>
      <c r="C150" t="n">
        <v>-0.1733264178037643</v>
      </c>
      <c r="D150" t="n">
        <v>0.1341077238321304</v>
      </c>
      <c r="E150" t="n">
        <v>0.05273343250155449</v>
      </c>
      <c r="F150" t="n">
        <v>-0.4347893297672272</v>
      </c>
      <c r="G150" t="n">
        <v>0.001805211184546351</v>
      </c>
      <c r="H150" t="n">
        <v>0.2704850137233734</v>
      </c>
      <c r="I150" t="n">
        <v>0.08378913998603821</v>
      </c>
      <c r="J150" t="n">
        <v>0.0151260094717145</v>
      </c>
      <c r="K150" t="n">
        <v>0.0007144546252675354</v>
      </c>
      <c r="L150" t="n">
        <v>0.2357507646083832</v>
      </c>
      <c r="M150" t="n">
        <v>-0.09295341372489929</v>
      </c>
      <c r="N150" t="n">
        <v>0.09924599528312683</v>
      </c>
      <c r="O150" t="n">
        <v>0.05907899141311646</v>
      </c>
      <c r="P150" t="n">
        <v>0.1550796627998352</v>
      </c>
      <c r="Q150" t="n">
        <v>-0.1723681390285492</v>
      </c>
      <c r="R150" t="n">
        <v>0.002247435506433249</v>
      </c>
      <c r="S150" t="n">
        <v>0.06734281033277512</v>
      </c>
      <c r="T150" t="n">
        <v>-0.003969375044107437</v>
      </c>
      <c r="U150" t="n">
        <v>0.005005980841815472</v>
      </c>
      <c r="V150" t="n">
        <v>0.06836675852537155</v>
      </c>
      <c r="W150" t="n">
        <v>-0.03624439239501953</v>
      </c>
      <c r="X150" t="n">
        <v>0.08116289228200912</v>
      </c>
      <c r="Y150" t="n">
        <v>0.2687571346759796</v>
      </c>
      <c r="Z150" t="n">
        <v>0.1698619723320007</v>
      </c>
      <c r="AA150" t="n">
        <v>0.1847701668739319</v>
      </c>
      <c r="AB150" t="n">
        <v>-0.1280975788831711</v>
      </c>
      <c r="AC150" t="n">
        <v>-0.0091048963367939</v>
      </c>
      <c r="AD150" t="n">
        <v>0.1143259704113007</v>
      </c>
      <c r="AE150" t="n">
        <v>-0.06442495435476303</v>
      </c>
      <c r="AF150" t="n">
        <v>0.01697461120784283</v>
      </c>
    </row>
    <row r="151">
      <c r="A151" t="n">
        <v>0.148199200630188</v>
      </c>
      <c r="B151" t="n">
        <v>0.1128867864608765</v>
      </c>
      <c r="C151" t="n">
        <v>-0.04827243462204933</v>
      </c>
      <c r="D151" t="n">
        <v>0.016264533624053</v>
      </c>
      <c r="E151" t="n">
        <v>0.1125080659985542</v>
      </c>
      <c r="F151" t="n">
        <v>-0.1228359788656235</v>
      </c>
      <c r="G151" t="n">
        <v>0.1822988390922546</v>
      </c>
      <c r="H151" t="n">
        <v>-0.01848712936043739</v>
      </c>
      <c r="I151" t="n">
        <v>0.02503041550517082</v>
      </c>
      <c r="J151" t="n">
        <v>0.08184029906988144</v>
      </c>
      <c r="K151" t="n">
        <v>0.1233887821435928</v>
      </c>
      <c r="L151" t="n">
        <v>0.1662787646055222</v>
      </c>
      <c r="M151" t="n">
        <v>0.160817414522171</v>
      </c>
      <c r="N151" t="n">
        <v>0.06107251718640327</v>
      </c>
      <c r="O151" t="n">
        <v>-0.06489419192075729</v>
      </c>
      <c r="P151" t="n">
        <v>-0.09012638777494431</v>
      </c>
      <c r="Q151" t="n">
        <v>-0.2041323184967041</v>
      </c>
      <c r="R151" t="n">
        <v>0.1958121061325073</v>
      </c>
      <c r="S151" t="n">
        <v>0.08767989277839661</v>
      </c>
      <c r="T151" t="n">
        <v>0.2788472175598145</v>
      </c>
      <c r="U151" t="n">
        <v>0.09596565365791321</v>
      </c>
      <c r="V151" t="n">
        <v>-0.01775822788476944</v>
      </c>
      <c r="W151" t="n">
        <v>-0.1560212969779968</v>
      </c>
      <c r="X151" t="n">
        <v>0.006646220572292805</v>
      </c>
      <c r="Y151" t="n">
        <v>0.2990995347499847</v>
      </c>
      <c r="Z151" t="n">
        <v>-0.1310313642024994</v>
      </c>
      <c r="AA151" t="n">
        <v>0.1292836368083954</v>
      </c>
      <c r="AB151" t="n">
        <v>-0.1754527240991592</v>
      </c>
      <c r="AC151" t="n">
        <v>-0.1112933754920959</v>
      </c>
      <c r="AD151" t="n">
        <v>0.135442852973938</v>
      </c>
      <c r="AE151" t="n">
        <v>0.02794548496603966</v>
      </c>
      <c r="AF151" t="n">
        <v>-0.03736860305070877</v>
      </c>
    </row>
    <row r="152">
      <c r="A152" t="n">
        <v>0.13636215031147</v>
      </c>
      <c r="B152" t="n">
        <v>0.2350690811872482</v>
      </c>
      <c r="C152" t="n">
        <v>-0.01689361222088337</v>
      </c>
      <c r="D152" t="n">
        <v>0.01563361287117004</v>
      </c>
      <c r="E152" t="n">
        <v>0.08831053972244263</v>
      </c>
      <c r="F152" t="n">
        <v>-0.08186463266611099</v>
      </c>
      <c r="G152" t="n">
        <v>0.01985516212880611</v>
      </c>
      <c r="H152" t="n">
        <v>0.1053072810173035</v>
      </c>
      <c r="I152" t="n">
        <v>-0.01124383136630058</v>
      </c>
      <c r="J152" t="n">
        <v>-0.05981477722525597</v>
      </c>
      <c r="K152" t="n">
        <v>-0.1781196296215057</v>
      </c>
      <c r="L152" t="n">
        <v>0.13432976603508</v>
      </c>
      <c r="M152" t="n">
        <v>0.08995096385478973</v>
      </c>
      <c r="N152" t="n">
        <v>-0.05908317118883133</v>
      </c>
      <c r="O152" t="n">
        <v>-0.03054496273398399</v>
      </c>
      <c r="P152" t="n">
        <v>-0.1163998767733574</v>
      </c>
      <c r="Q152" t="n">
        <v>-0.4120667278766632</v>
      </c>
      <c r="R152" t="n">
        <v>0.1159933358430862</v>
      </c>
      <c r="S152" t="n">
        <v>-0.1840476542711258</v>
      </c>
      <c r="T152" t="n">
        <v>0.0446351133286953</v>
      </c>
      <c r="U152" t="n">
        <v>0.004060834180563688</v>
      </c>
      <c r="V152" t="n">
        <v>-0.02309884876012802</v>
      </c>
      <c r="W152" t="n">
        <v>-0.2179976254701614</v>
      </c>
      <c r="X152" t="n">
        <v>-0.03810973465442657</v>
      </c>
      <c r="Y152" t="n">
        <v>0.1713304370641708</v>
      </c>
      <c r="Z152" t="n">
        <v>-0.3292174339294434</v>
      </c>
      <c r="AA152" t="n">
        <v>0.2187276035547256</v>
      </c>
      <c r="AB152" t="n">
        <v>0.1449759304523468</v>
      </c>
      <c r="AC152" t="n">
        <v>0.08139181137084961</v>
      </c>
      <c r="AD152" t="n">
        <v>0.2230459004640579</v>
      </c>
      <c r="AE152" t="n">
        <v>0.1620947420597076</v>
      </c>
      <c r="AF152" t="n">
        <v>0.07259900867938995</v>
      </c>
    </row>
    <row r="153">
      <c r="A153" t="n">
        <v>0.07931998372077942</v>
      </c>
      <c r="B153" t="n">
        <v>0.1899658441543579</v>
      </c>
      <c r="C153" t="n">
        <v>-0.2746578454971313</v>
      </c>
      <c r="D153" t="n">
        <v>0.2876465916633606</v>
      </c>
      <c r="E153" t="n">
        <v>0.06481274217367172</v>
      </c>
      <c r="F153" t="n">
        <v>0.125330314040184</v>
      </c>
      <c r="G153" t="n">
        <v>-0.03315971046686172</v>
      </c>
      <c r="H153" t="n">
        <v>0.0562325119972229</v>
      </c>
      <c r="I153" t="n">
        <v>-0.02047337032854557</v>
      </c>
      <c r="J153" t="n">
        <v>-0.08511645346879959</v>
      </c>
      <c r="K153" t="n">
        <v>-0.252636730670929</v>
      </c>
      <c r="L153" t="n">
        <v>-0.1360235512256622</v>
      </c>
      <c r="M153" t="n">
        <v>-0.06251257658004761</v>
      </c>
      <c r="N153" t="n">
        <v>-0.1069116592407227</v>
      </c>
      <c r="O153" t="n">
        <v>0.001337571768090129</v>
      </c>
      <c r="P153" t="n">
        <v>-0.02142241969704628</v>
      </c>
      <c r="Q153" t="n">
        <v>-0.4424958229064941</v>
      </c>
      <c r="R153" t="n">
        <v>0.02802576683461666</v>
      </c>
      <c r="S153" t="n">
        <v>-0.2232925593852997</v>
      </c>
      <c r="T153" t="n">
        <v>0.01657839119434357</v>
      </c>
      <c r="U153" t="n">
        <v>-0.07120205461978912</v>
      </c>
      <c r="V153" t="n">
        <v>-0.1281461268663406</v>
      </c>
      <c r="W153" t="n">
        <v>-0.1895889192819595</v>
      </c>
      <c r="X153" t="n">
        <v>-0.01024495903402567</v>
      </c>
      <c r="Y153" t="n">
        <v>-0.1089385822415352</v>
      </c>
      <c r="Z153" t="n">
        <v>-0.1902636289596558</v>
      </c>
      <c r="AA153" t="n">
        <v>-0.01527286507189274</v>
      </c>
      <c r="AB153" t="n">
        <v>0.2834233641624451</v>
      </c>
      <c r="AC153" t="n">
        <v>0.2435469925403595</v>
      </c>
      <c r="AD153" t="n">
        <v>0.0785062164068222</v>
      </c>
      <c r="AE153" t="n">
        <v>0.04643227159976959</v>
      </c>
      <c r="AF153" t="n">
        <v>0.2054146975278854</v>
      </c>
    </row>
    <row r="154">
      <c r="A154" t="n">
        <v>0.07940041273832321</v>
      </c>
      <c r="B154" t="n">
        <v>-0.11583212018013</v>
      </c>
      <c r="C154" t="n">
        <v>-0.04345894604921341</v>
      </c>
      <c r="D154" t="n">
        <v>0.1821684688329697</v>
      </c>
      <c r="E154" t="n">
        <v>0.113073967397213</v>
      </c>
      <c r="F154" t="n">
        <v>0.2472200393676758</v>
      </c>
      <c r="G154" t="n">
        <v>-0.07758839428424835</v>
      </c>
      <c r="H154" t="n">
        <v>-0.03827673569321632</v>
      </c>
      <c r="I154" t="n">
        <v>-0.1318824291229248</v>
      </c>
      <c r="J154" t="n">
        <v>-0.04698627814650536</v>
      </c>
      <c r="K154" t="n">
        <v>-0.2824312448501587</v>
      </c>
      <c r="L154" t="n">
        <v>-0.03763843327760696</v>
      </c>
      <c r="M154" t="n">
        <v>0.08610064536333084</v>
      </c>
      <c r="N154" t="n">
        <v>-0.1900825053453445</v>
      </c>
      <c r="O154" t="n">
        <v>-0.02898071706295013</v>
      </c>
      <c r="P154" t="n">
        <v>0.03106250427663326</v>
      </c>
      <c r="Q154" t="n">
        <v>-0.1921968460083008</v>
      </c>
      <c r="R154" t="n">
        <v>0.1280034929513931</v>
      </c>
      <c r="S154" t="n">
        <v>-0.014419911429286</v>
      </c>
      <c r="T154" t="n">
        <v>0.02623393945395947</v>
      </c>
      <c r="U154" t="n">
        <v>-0.09570202231407166</v>
      </c>
      <c r="V154" t="n">
        <v>0.0004100590012967587</v>
      </c>
      <c r="W154" t="n">
        <v>0.01564830541610718</v>
      </c>
      <c r="X154" t="n">
        <v>-0.1242819428443909</v>
      </c>
      <c r="Y154" t="n">
        <v>-0.1875326186418533</v>
      </c>
      <c r="Z154" t="n">
        <v>0.1186217293143272</v>
      </c>
      <c r="AA154" t="n">
        <v>-0.08139237761497498</v>
      </c>
      <c r="AB154" t="n">
        <v>0.2043034881353378</v>
      </c>
      <c r="AC154" t="n">
        <v>0.2485758811235428</v>
      </c>
      <c r="AD154" t="n">
        <v>0.03452582657337189</v>
      </c>
      <c r="AE154" t="n">
        <v>-0.04941226169466972</v>
      </c>
      <c r="AF154" t="n">
        <v>0.2188723087310791</v>
      </c>
    </row>
    <row r="155">
      <c r="A155" t="n">
        <v>0.1923714727163315</v>
      </c>
      <c r="B155" t="n">
        <v>-0.08170857280492783</v>
      </c>
      <c r="C155" t="n">
        <v>-0.1716526001691818</v>
      </c>
      <c r="D155" t="n">
        <v>0.2140318751335144</v>
      </c>
      <c r="E155" t="n">
        <v>0.2589862942695618</v>
      </c>
      <c r="F155" t="n">
        <v>0.2269276231527328</v>
      </c>
      <c r="G155" t="n">
        <v>-0.008937699720263481</v>
      </c>
      <c r="H155" t="n">
        <v>0.05461877211928368</v>
      </c>
      <c r="I155" t="n">
        <v>0.07145847380161285</v>
      </c>
      <c r="J155" t="n">
        <v>0.01793746091425419</v>
      </c>
      <c r="K155" t="n">
        <v>-0.3081983327865601</v>
      </c>
      <c r="L155" t="n">
        <v>0.1158559322357178</v>
      </c>
      <c r="M155" t="n">
        <v>0.154160276055336</v>
      </c>
      <c r="N155" t="n">
        <v>-0.1409756541252136</v>
      </c>
      <c r="O155" t="n">
        <v>-0.08500111103057861</v>
      </c>
      <c r="P155" t="n">
        <v>-0.1956801116466522</v>
      </c>
      <c r="Q155" t="n">
        <v>-0.03602823615074158</v>
      </c>
      <c r="R155" t="n">
        <v>0.1335365176200867</v>
      </c>
      <c r="S155" t="n">
        <v>0.03397608920931816</v>
      </c>
      <c r="T155" t="n">
        <v>-0.05368758738040924</v>
      </c>
      <c r="U155" t="n">
        <v>-0.1198968812823296</v>
      </c>
      <c r="V155" t="n">
        <v>0.0253840945661068</v>
      </c>
      <c r="W155" t="n">
        <v>-0.007438202854245901</v>
      </c>
      <c r="X155" t="n">
        <v>-0.1051901802420616</v>
      </c>
      <c r="Y155" t="n">
        <v>-0.1982502639293671</v>
      </c>
      <c r="Z155" t="n">
        <v>0.1440992653369904</v>
      </c>
      <c r="AA155" t="n">
        <v>0.01393242459744215</v>
      </c>
      <c r="AB155" t="n">
        <v>0.1795170158147812</v>
      </c>
      <c r="AC155" t="n">
        <v>0.3397532403469086</v>
      </c>
      <c r="AD155" t="n">
        <v>0.2053688764572144</v>
      </c>
      <c r="AE155" t="n">
        <v>0.1060786470770836</v>
      </c>
      <c r="AF155" t="n">
        <v>0.04757864028215408</v>
      </c>
    </row>
    <row r="156">
      <c r="A156" t="n">
        <v>0.1655696779489517</v>
      </c>
      <c r="B156" t="n">
        <v>-0.05695440247654915</v>
      </c>
      <c r="C156" t="n">
        <v>-0.1821274757385254</v>
      </c>
      <c r="D156" t="n">
        <v>0.177621528506279</v>
      </c>
      <c r="E156" t="n">
        <v>0.3571420907974243</v>
      </c>
      <c r="F156" t="n">
        <v>0.2839378714561462</v>
      </c>
      <c r="G156" t="n">
        <v>-0.1514904648065567</v>
      </c>
      <c r="H156" t="n">
        <v>0.07803747802972794</v>
      </c>
      <c r="I156" t="n">
        <v>-0.06374301016330719</v>
      </c>
      <c r="J156" t="n">
        <v>0.07405650615692139</v>
      </c>
      <c r="K156" t="n">
        <v>-0.3120756447315216</v>
      </c>
      <c r="L156" t="n">
        <v>0.02212129905819893</v>
      </c>
      <c r="M156" t="n">
        <v>0.1322513669729233</v>
      </c>
      <c r="N156" t="n">
        <v>-0.040407694876194</v>
      </c>
      <c r="O156" t="n">
        <v>-0.04514968767762184</v>
      </c>
      <c r="P156" t="n">
        <v>-0.1538621038198471</v>
      </c>
      <c r="Q156" t="n">
        <v>-0.03057023137807846</v>
      </c>
      <c r="R156" t="n">
        <v>0.0407678596675396</v>
      </c>
      <c r="S156" t="n">
        <v>0.07868646830320358</v>
      </c>
      <c r="T156" t="n">
        <v>0.05664274096488953</v>
      </c>
      <c r="U156" t="n">
        <v>-0.02860786020755768</v>
      </c>
      <c r="V156" t="n">
        <v>0.04085823893547058</v>
      </c>
      <c r="W156" t="n">
        <v>-0.01504941005259752</v>
      </c>
      <c r="X156" t="n">
        <v>-0.03567247092723846</v>
      </c>
      <c r="Y156" t="n">
        <v>-0.1184228509664536</v>
      </c>
      <c r="Z156" t="n">
        <v>-0.1835066676139832</v>
      </c>
      <c r="AA156" t="n">
        <v>-0.07257327437400818</v>
      </c>
      <c r="AB156" t="n">
        <v>0.110384002327919</v>
      </c>
      <c r="AC156" t="n">
        <v>0.4121902883052826</v>
      </c>
      <c r="AD156" t="n">
        <v>0.2030451893806458</v>
      </c>
      <c r="AE156" t="n">
        <v>0.2184435725212097</v>
      </c>
      <c r="AF156" t="n">
        <v>0.08431227505207062</v>
      </c>
    </row>
    <row r="157">
      <c r="A157" t="n">
        <v>0.1909587532281876</v>
      </c>
      <c r="B157" t="n">
        <v>-0.1179082617163658</v>
      </c>
      <c r="C157" t="n">
        <v>-0.256422370672226</v>
      </c>
      <c r="D157" t="n">
        <v>-0.08824922889471054</v>
      </c>
      <c r="E157" t="n">
        <v>0.02532592602074146</v>
      </c>
      <c r="F157" t="n">
        <v>0.2456686794757843</v>
      </c>
      <c r="G157" t="n">
        <v>-0.07045453041791916</v>
      </c>
      <c r="H157" t="n">
        <v>-0.02579289488494396</v>
      </c>
      <c r="I157" t="n">
        <v>-0.06708522140979767</v>
      </c>
      <c r="J157" t="n">
        <v>0.186259388923645</v>
      </c>
      <c r="K157" t="n">
        <v>-0.3341714441776276</v>
      </c>
      <c r="L157" t="n">
        <v>0.04237025231122971</v>
      </c>
      <c r="M157" t="n">
        <v>0.1192843690514565</v>
      </c>
      <c r="N157" t="n">
        <v>-0.1020710691809654</v>
      </c>
      <c r="O157" t="n">
        <v>-0.04245513677597046</v>
      </c>
      <c r="P157" t="n">
        <v>0.2020286917686462</v>
      </c>
      <c r="Q157" t="n">
        <v>0.05476810038089752</v>
      </c>
      <c r="R157" t="n">
        <v>0.01292954757809639</v>
      </c>
      <c r="S157" t="n">
        <v>-0.02977185510098934</v>
      </c>
      <c r="T157" t="n">
        <v>0.08980719745159149</v>
      </c>
      <c r="U157" t="n">
        <v>-0.0004288579220883548</v>
      </c>
      <c r="V157" t="n">
        <v>0.02524215541779995</v>
      </c>
      <c r="W157" t="n">
        <v>-0.02945750020444393</v>
      </c>
      <c r="X157" t="n">
        <v>0.1059361696243286</v>
      </c>
      <c r="Y157" t="n">
        <v>0.2452176362276077</v>
      </c>
      <c r="Z157" t="n">
        <v>-0.211088702082634</v>
      </c>
      <c r="AA157" t="n">
        <v>-0.05658338963985443</v>
      </c>
      <c r="AB157" t="n">
        <v>0.06968728452920914</v>
      </c>
      <c r="AC157" t="n">
        <v>0.276844710111618</v>
      </c>
      <c r="AD157" t="n">
        <v>0.2592095136642456</v>
      </c>
      <c r="AE157" t="n">
        <v>-0.1356983184814453</v>
      </c>
      <c r="AF157" t="n">
        <v>0.1954230517148972</v>
      </c>
    </row>
    <row r="158">
      <c r="A158" t="n">
        <v>0.08910554647445679</v>
      </c>
      <c r="B158" t="n">
        <v>-0.02612715773284435</v>
      </c>
      <c r="C158" t="n">
        <v>-0.07201689481735229</v>
      </c>
      <c r="D158" t="n">
        <v>0.0009033882524818182</v>
      </c>
      <c r="E158" t="n">
        <v>-0.07887799292802811</v>
      </c>
      <c r="F158" t="n">
        <v>0.07398488372564316</v>
      </c>
      <c r="G158" t="n">
        <v>-0.1871382594108582</v>
      </c>
      <c r="H158" t="n">
        <v>-0.07391077280044556</v>
      </c>
      <c r="I158" t="n">
        <v>0.08863838762044907</v>
      </c>
      <c r="J158" t="n">
        <v>0.1332020312547684</v>
      </c>
      <c r="K158" t="n">
        <v>-0.1594165861606598</v>
      </c>
      <c r="L158" t="n">
        <v>-0.01175073813647032</v>
      </c>
      <c r="M158" t="n">
        <v>-0.1183981001377106</v>
      </c>
      <c r="N158" t="n">
        <v>-0.005497260950505733</v>
      </c>
      <c r="O158" t="n">
        <v>0.009285648353397846</v>
      </c>
      <c r="P158" t="n">
        <v>0.1280728280544281</v>
      </c>
      <c r="Q158" t="n">
        <v>-0.04960036650300026</v>
      </c>
      <c r="R158" t="n">
        <v>-0.08350305259227753</v>
      </c>
      <c r="S158" t="n">
        <v>-0.02338222973048687</v>
      </c>
      <c r="T158" t="n">
        <v>0.1176817119121552</v>
      </c>
      <c r="U158" t="n">
        <v>0.1369055062532425</v>
      </c>
      <c r="V158" t="n">
        <v>0.1434226781129837</v>
      </c>
      <c r="W158" t="n">
        <v>-0.1244957149028778</v>
      </c>
      <c r="X158" t="n">
        <v>-0.03786881268024445</v>
      </c>
      <c r="Y158" t="n">
        <v>0.08547250926494598</v>
      </c>
      <c r="Z158" t="n">
        <v>-0.06917055696249008</v>
      </c>
      <c r="AA158" t="n">
        <v>0.1834305971860886</v>
      </c>
      <c r="AB158" t="n">
        <v>-0.1328302174806595</v>
      </c>
      <c r="AC158" t="n">
        <v>0.03662088140845299</v>
      </c>
      <c r="AD158" t="n">
        <v>0.2435407042503357</v>
      </c>
      <c r="AE158" t="n">
        <v>-0.03458366543054581</v>
      </c>
      <c r="AF158" t="n">
        <v>0.08742470294237137</v>
      </c>
    </row>
    <row r="159">
      <c r="A159" t="n">
        <v>-0.05560794845223427</v>
      </c>
      <c r="B159" t="n">
        <v>-0.1154097393155098</v>
      </c>
      <c r="C159" t="n">
        <v>0.1327195912599564</v>
      </c>
      <c r="D159" t="n">
        <v>-0.0510314479470253</v>
      </c>
      <c r="E159" t="n">
        <v>-0.05435337871313095</v>
      </c>
      <c r="F159" t="n">
        <v>-0.1672390252351761</v>
      </c>
      <c r="G159" t="n">
        <v>0.04007755592465401</v>
      </c>
      <c r="H159" t="n">
        <v>-0.05700024962425232</v>
      </c>
      <c r="I159" t="n">
        <v>0.09810692816972733</v>
      </c>
      <c r="J159" t="n">
        <v>0.178750291466713</v>
      </c>
      <c r="K159" t="n">
        <v>0.05724463239312172</v>
      </c>
      <c r="L159" t="n">
        <v>0.1320786625146866</v>
      </c>
      <c r="M159" t="n">
        <v>-0.02847070805728436</v>
      </c>
      <c r="N159" t="n">
        <v>0.00473905261605978</v>
      </c>
      <c r="O159" t="n">
        <v>-0.2679226100444794</v>
      </c>
      <c r="P159" t="n">
        <v>0.1714419275522232</v>
      </c>
      <c r="Q159" t="n">
        <v>0.1208102107048035</v>
      </c>
      <c r="R159" t="n">
        <v>-0.04123006016016006</v>
      </c>
      <c r="S159" t="n">
        <v>0.1501008123159409</v>
      </c>
      <c r="T159" t="n">
        <v>0.02884786948561668</v>
      </c>
      <c r="U159" t="n">
        <v>0.06219002977013588</v>
      </c>
      <c r="V159" t="n">
        <v>0.0468156524002552</v>
      </c>
      <c r="W159" t="n">
        <v>-0.1204492002725601</v>
      </c>
      <c r="X159" t="n">
        <v>0.02268672734498978</v>
      </c>
      <c r="Y159" t="n">
        <v>0.2611016929149628</v>
      </c>
      <c r="Z159" t="n">
        <v>-0.02399512939155102</v>
      </c>
      <c r="AA159" t="n">
        <v>0.2383832335472107</v>
      </c>
      <c r="AB159" t="n">
        <v>-0.08239198476076126</v>
      </c>
      <c r="AC159" t="n">
        <v>-0.1361273974180222</v>
      </c>
      <c r="AD159" t="n">
        <v>0.2625903785228729</v>
      </c>
      <c r="AE159" t="n">
        <v>-0.09472594410181046</v>
      </c>
      <c r="AF159" t="n">
        <v>0.1008267626166344</v>
      </c>
    </row>
    <row r="160">
      <c r="A160" t="n">
        <v>-0.5209891200065613</v>
      </c>
      <c r="B160" t="n">
        <v>0.1888110488653183</v>
      </c>
      <c r="C160" t="n">
        <v>0.09437263011932373</v>
      </c>
      <c r="D160" t="n">
        <v>-0.06725850701332092</v>
      </c>
      <c r="E160" t="n">
        <v>-0.04165168851613998</v>
      </c>
      <c r="F160" t="n">
        <v>-0.2968264520168304</v>
      </c>
      <c r="G160" t="n">
        <v>0.06355482339859009</v>
      </c>
      <c r="H160" t="n">
        <v>-0.1016924008727074</v>
      </c>
      <c r="I160" t="n">
        <v>-0.07039054483175278</v>
      </c>
      <c r="J160" t="n">
        <v>0.057160634547472</v>
      </c>
      <c r="K160" t="n">
        <v>0.122946634888649</v>
      </c>
      <c r="L160" t="n">
        <v>-0.01497723069041967</v>
      </c>
      <c r="M160" t="n">
        <v>0.02925578318536282</v>
      </c>
      <c r="N160" t="n">
        <v>0.09870059043169022</v>
      </c>
      <c r="O160" t="n">
        <v>-0.1511319428682327</v>
      </c>
      <c r="P160" t="n">
        <v>0.1773397624492645</v>
      </c>
      <c r="Q160" t="n">
        <v>-0.03940313309431076</v>
      </c>
      <c r="R160" t="n">
        <v>-0.01912654191255569</v>
      </c>
      <c r="S160" t="n">
        <v>0.2560668289661407</v>
      </c>
      <c r="T160" t="n">
        <v>0.01102714892476797</v>
      </c>
      <c r="U160" t="n">
        <v>0.08544431626796722</v>
      </c>
      <c r="V160" t="n">
        <v>0.1800064593553543</v>
      </c>
      <c r="W160" t="n">
        <v>-0.2379586398601532</v>
      </c>
      <c r="X160" t="n">
        <v>0.136120468378067</v>
      </c>
      <c r="Y160" t="n">
        <v>0.3563680052757263</v>
      </c>
      <c r="Z160" t="n">
        <v>0.02522297762334347</v>
      </c>
      <c r="AA160" t="n">
        <v>0.04603978618979454</v>
      </c>
      <c r="AB160" t="n">
        <v>-0.003913473803550005</v>
      </c>
      <c r="AC160" t="n">
        <v>-0.1917484551668167</v>
      </c>
      <c r="AD160" t="n">
        <v>0.09680522978305817</v>
      </c>
      <c r="AE160" t="n">
        <v>0.0296094436198473</v>
      </c>
      <c r="AF160" t="n">
        <v>0.02491592988371849</v>
      </c>
    </row>
    <row r="161">
      <c r="A161" t="n">
        <v>-0.2955180108547211</v>
      </c>
      <c r="B161" t="n">
        <v>-0.001845366205088794</v>
      </c>
      <c r="C161" t="n">
        <v>0.04405498504638672</v>
      </c>
      <c r="D161" t="n">
        <v>-0.06193017587065697</v>
      </c>
      <c r="E161" t="n">
        <v>0.1946305781602859</v>
      </c>
      <c r="F161" t="n">
        <v>-0.2511157691478729</v>
      </c>
      <c r="G161" t="n">
        <v>0.1607592701911926</v>
      </c>
      <c r="H161" t="n">
        <v>-0.06390812993049622</v>
      </c>
      <c r="I161" t="n">
        <v>-0.04753446206450462</v>
      </c>
      <c r="J161" t="n">
        <v>0.05893011018633842</v>
      </c>
      <c r="K161" t="n">
        <v>0.2202518433332443</v>
      </c>
      <c r="L161" t="n">
        <v>-0.01139246206730604</v>
      </c>
      <c r="M161" t="n">
        <v>0.01259285304695368</v>
      </c>
      <c r="N161" t="n">
        <v>-0.03652506694197655</v>
      </c>
      <c r="O161" t="n">
        <v>0.08527278155088425</v>
      </c>
      <c r="P161" t="n">
        <v>0.1331858932971954</v>
      </c>
      <c r="Q161" t="n">
        <v>0.03630820289254189</v>
      </c>
      <c r="R161" t="n">
        <v>0.1280642002820969</v>
      </c>
      <c r="S161" t="n">
        <v>-0.05518095940351486</v>
      </c>
      <c r="T161" t="n">
        <v>0.03616947680711746</v>
      </c>
      <c r="U161" t="n">
        <v>-0.1099515780806541</v>
      </c>
      <c r="V161" t="n">
        <v>0.1821072101593018</v>
      </c>
      <c r="W161" t="n">
        <v>-0.248419001698494</v>
      </c>
      <c r="X161" t="n">
        <v>0.01972960121929646</v>
      </c>
      <c r="Y161" t="n">
        <v>0.1662312895059586</v>
      </c>
      <c r="Z161" t="n">
        <v>-0.08578532934188843</v>
      </c>
      <c r="AA161" t="n">
        <v>-0.0682908222079277</v>
      </c>
      <c r="AB161" t="n">
        <v>0.1141434237360954</v>
      </c>
      <c r="AC161" t="n">
        <v>-0.1474635303020477</v>
      </c>
      <c r="AD161" t="n">
        <v>0.1108765602111816</v>
      </c>
      <c r="AE161" t="n">
        <v>-0.1099356487393379</v>
      </c>
      <c r="AF161" t="n">
        <v>0.02470098808407784</v>
      </c>
    </row>
    <row r="162">
      <c r="A162" t="n">
        <v>-0.1553667634725571</v>
      </c>
      <c r="B162" t="n">
        <v>0.04296319931745529</v>
      </c>
      <c r="C162" t="n">
        <v>-0.1953115910291672</v>
      </c>
      <c r="D162" t="n">
        <v>-0.2618044316768646</v>
      </c>
      <c r="E162" t="n">
        <v>-0.07373996824026108</v>
      </c>
      <c r="F162" t="n">
        <v>-0.2275429666042328</v>
      </c>
      <c r="G162" t="n">
        <v>0.2810278534889221</v>
      </c>
      <c r="H162" t="n">
        <v>-0.08244442194700241</v>
      </c>
      <c r="I162" t="n">
        <v>0.1318321973085403</v>
      </c>
      <c r="J162" t="n">
        <v>-0.02155690267682076</v>
      </c>
      <c r="K162" t="n">
        <v>0.1944928020238876</v>
      </c>
      <c r="L162" t="n">
        <v>-0.0456545427441597</v>
      </c>
      <c r="M162" t="n">
        <v>-0.01638578251004219</v>
      </c>
      <c r="N162" t="n">
        <v>0.1439710408449173</v>
      </c>
      <c r="O162" t="n">
        <v>0.03406325727701187</v>
      </c>
      <c r="P162" t="n">
        <v>0.2235347628593445</v>
      </c>
      <c r="Q162" t="n">
        <v>-0.04203213006258011</v>
      </c>
      <c r="R162" t="n">
        <v>0.169608548283577</v>
      </c>
      <c r="S162" t="n">
        <v>-0.1329436153173447</v>
      </c>
      <c r="T162" t="n">
        <v>0.006263108924031258</v>
      </c>
      <c r="U162" t="n">
        <v>-0.2267055213451385</v>
      </c>
      <c r="V162" t="n">
        <v>0.10981285572052</v>
      </c>
      <c r="W162" t="n">
        <v>-0.2262463420629501</v>
      </c>
      <c r="X162" t="n">
        <v>-0.06556626409292221</v>
      </c>
      <c r="Y162" t="n">
        <v>0.04408856481313705</v>
      </c>
      <c r="Z162" t="n">
        <v>-0.07028833031654358</v>
      </c>
      <c r="AA162" t="n">
        <v>-0.07897428423166275</v>
      </c>
      <c r="AB162" t="n">
        <v>0.1040265783667564</v>
      </c>
      <c r="AC162" t="n">
        <v>0.01566366851329803</v>
      </c>
      <c r="AD162" t="n">
        <v>0.2401588261127472</v>
      </c>
      <c r="AE162" t="n">
        <v>0.04192210361361504</v>
      </c>
      <c r="AF162" t="n">
        <v>-0.07029460370540619</v>
      </c>
    </row>
    <row r="163">
      <c r="A163" t="n">
        <v>0.07307876646518707</v>
      </c>
      <c r="B163" t="n">
        <v>-0.06406936794519424</v>
      </c>
      <c r="C163" t="n">
        <v>-0.3439367413520813</v>
      </c>
      <c r="D163" t="n">
        <v>-0.3319010436534882</v>
      </c>
      <c r="E163" t="n">
        <v>-0.1125296726822853</v>
      </c>
      <c r="F163" t="n">
        <v>-0.2588522136211395</v>
      </c>
      <c r="G163" t="n">
        <v>0.3049954175949097</v>
      </c>
      <c r="H163" t="n">
        <v>-0.07787013053894043</v>
      </c>
      <c r="I163" t="n">
        <v>0.1053733304142952</v>
      </c>
      <c r="J163" t="n">
        <v>-0.2256612777709961</v>
      </c>
      <c r="K163" t="n">
        <v>0.1843191087245941</v>
      </c>
      <c r="L163" t="n">
        <v>-0.01415479276329279</v>
      </c>
      <c r="M163" t="n">
        <v>0.1770340353250504</v>
      </c>
      <c r="N163" t="n">
        <v>0.1394399404525757</v>
      </c>
      <c r="O163" t="n">
        <v>-0.0133511433377862</v>
      </c>
      <c r="P163" t="n">
        <v>0.1420601010322571</v>
      </c>
      <c r="Q163" t="n">
        <v>-0.06155363470315933</v>
      </c>
      <c r="R163" t="n">
        <v>-0.02928230911493301</v>
      </c>
      <c r="S163" t="n">
        <v>0.0444856658577919</v>
      </c>
      <c r="T163" t="n">
        <v>-0.01625536195933819</v>
      </c>
      <c r="U163" t="n">
        <v>-0.2536454200744629</v>
      </c>
      <c r="V163" t="n">
        <v>0.1091109588742256</v>
      </c>
      <c r="W163" t="n">
        <v>0.0627034530043602</v>
      </c>
      <c r="X163" t="n">
        <v>0.07520085573196411</v>
      </c>
      <c r="Y163" t="n">
        <v>-0.2525306940078735</v>
      </c>
      <c r="Z163" t="n">
        <v>-0.06730169057846069</v>
      </c>
      <c r="AA163" t="n">
        <v>-0.007226629182696342</v>
      </c>
      <c r="AB163" t="n">
        <v>0.04810305684804916</v>
      </c>
      <c r="AC163" t="n">
        <v>0.3983344733715057</v>
      </c>
      <c r="AD163" t="n">
        <v>0.05905558168888092</v>
      </c>
      <c r="AE163" t="n">
        <v>-0.03091304935514927</v>
      </c>
      <c r="AF163" t="n">
        <v>-0.04031506553292274</v>
      </c>
    </row>
    <row r="164">
      <c r="A164" t="n">
        <v>0.0587409995496273</v>
      </c>
      <c r="B164" t="n">
        <v>-0.09578032046556473</v>
      </c>
      <c r="C164" t="n">
        <v>-0.2666564881801605</v>
      </c>
      <c r="D164" t="n">
        <v>-0.1686951518058777</v>
      </c>
      <c r="E164" t="n">
        <v>-0.134909376502037</v>
      </c>
      <c r="F164" t="n">
        <v>-0.3756054639816284</v>
      </c>
      <c r="G164" t="n">
        <v>0.03158513084053993</v>
      </c>
      <c r="H164" t="n">
        <v>-0.06967230141162872</v>
      </c>
      <c r="I164" t="n">
        <v>-0.05447045341134071</v>
      </c>
      <c r="J164" t="n">
        <v>-0.1278765499591827</v>
      </c>
      <c r="K164" t="n">
        <v>0.1897813677787781</v>
      </c>
      <c r="L164" t="n">
        <v>-0.05097018927335739</v>
      </c>
      <c r="M164" t="n">
        <v>0.1261505931615829</v>
      </c>
      <c r="N164" t="n">
        <v>0.2195833176374435</v>
      </c>
      <c r="O164" t="n">
        <v>0.09510483592748642</v>
      </c>
      <c r="P164" t="n">
        <v>0.07591702789068222</v>
      </c>
      <c r="Q164" t="n">
        <v>-0.1657715886831284</v>
      </c>
      <c r="R164" t="n">
        <v>0.002263180678710341</v>
      </c>
      <c r="S164" t="n">
        <v>0.04659724235534668</v>
      </c>
      <c r="T164" t="n">
        <v>-0.008356600068509579</v>
      </c>
      <c r="U164" t="n">
        <v>-0.4947467446327209</v>
      </c>
      <c r="V164" t="n">
        <v>0.1540200263261795</v>
      </c>
      <c r="W164" t="n">
        <v>-0.1070715710520744</v>
      </c>
      <c r="X164" t="n">
        <v>0.16108737885952</v>
      </c>
      <c r="Y164" t="n">
        <v>-0.1910157054662704</v>
      </c>
      <c r="Z164" t="n">
        <v>-0.1225049123167992</v>
      </c>
      <c r="AA164" t="n">
        <v>-0.09761827439069748</v>
      </c>
      <c r="AB164" t="n">
        <v>-0.06651264429092407</v>
      </c>
      <c r="AC164" t="n">
        <v>-0.00926548894494772</v>
      </c>
      <c r="AD164" t="n">
        <v>-0.1370145082473755</v>
      </c>
      <c r="AE164" t="n">
        <v>0.09595983475446701</v>
      </c>
      <c r="AF164" t="n">
        <v>-0.2117359489202499</v>
      </c>
    </row>
    <row r="165">
      <c r="A165" t="n">
        <v>0.08357382565736771</v>
      </c>
      <c r="B165" t="n">
        <v>-0.2304737865924835</v>
      </c>
      <c r="C165" t="n">
        <v>-0.04177604615688324</v>
      </c>
      <c r="D165" t="n">
        <v>-0.1707186549901962</v>
      </c>
      <c r="E165" t="n">
        <v>-0.05364562571048737</v>
      </c>
      <c r="F165" t="n">
        <v>-0.2011544704437256</v>
      </c>
      <c r="G165" t="n">
        <v>-0.1110890433192253</v>
      </c>
      <c r="H165" t="n">
        <v>0.08657675981521606</v>
      </c>
      <c r="I165" t="n">
        <v>-0.02621303871273994</v>
      </c>
      <c r="J165" t="n">
        <v>0.05975677818059921</v>
      </c>
      <c r="K165" t="n">
        <v>0.03431697189807892</v>
      </c>
      <c r="L165" t="n">
        <v>0.1585159301757812</v>
      </c>
      <c r="M165" t="n">
        <v>0.1044924557209015</v>
      </c>
      <c r="N165" t="n">
        <v>0.1896004676818848</v>
      </c>
      <c r="O165" t="n">
        <v>-0.1787490546703339</v>
      </c>
      <c r="P165" t="n">
        <v>0.1115768924355507</v>
      </c>
      <c r="Q165" t="n">
        <v>-0.09354229271411896</v>
      </c>
      <c r="R165" t="n">
        <v>0.04206402227282524</v>
      </c>
      <c r="S165" t="n">
        <v>-0.3526417315006256</v>
      </c>
      <c r="T165" t="n">
        <v>0.07653758674860001</v>
      </c>
      <c r="U165" t="n">
        <v>-0.3908467888832092</v>
      </c>
      <c r="V165" t="n">
        <v>0.03819269314408302</v>
      </c>
      <c r="W165" t="n">
        <v>-0.3513401448726654</v>
      </c>
      <c r="X165" t="n">
        <v>0.1651832908391953</v>
      </c>
      <c r="Y165" t="n">
        <v>-0.09308925271034241</v>
      </c>
      <c r="Z165" t="n">
        <v>0.09149488061666489</v>
      </c>
      <c r="AA165" t="n">
        <v>-0.1321324557065964</v>
      </c>
      <c r="AB165" t="n">
        <v>-0.1561714559793472</v>
      </c>
      <c r="AC165" t="n">
        <v>-0.02315075881779194</v>
      </c>
      <c r="AD165" t="n">
        <v>-0.4357441663742065</v>
      </c>
      <c r="AE165" t="n">
        <v>0.0948556587100029</v>
      </c>
      <c r="AF165" t="n">
        <v>-0.1351150423288345</v>
      </c>
    </row>
    <row r="166">
      <c r="A166" t="n">
        <v>-0.2511329054832458</v>
      </c>
      <c r="B166" t="n">
        <v>-0.007623001001775265</v>
      </c>
      <c r="C166" t="n">
        <v>-0.1776564419269562</v>
      </c>
      <c r="D166" t="n">
        <v>0.03562237322330475</v>
      </c>
      <c r="E166" t="n">
        <v>-0.06411432474851608</v>
      </c>
      <c r="F166" t="n">
        <v>0.05233545228838921</v>
      </c>
      <c r="G166" t="n">
        <v>-0.185026228427887</v>
      </c>
      <c r="H166" t="n">
        <v>-0.02969651110470295</v>
      </c>
      <c r="I166" t="n">
        <v>-0.03955811634659767</v>
      </c>
      <c r="J166" t="n">
        <v>-0.1265132427215576</v>
      </c>
      <c r="K166" t="n">
        <v>0.2505635321140289</v>
      </c>
      <c r="L166" t="n">
        <v>-0.1076882034540176</v>
      </c>
      <c r="M166" t="n">
        <v>0.1106754243373871</v>
      </c>
      <c r="N166" t="n">
        <v>-0.172516256570816</v>
      </c>
      <c r="O166" t="n">
        <v>-0.05863462015986443</v>
      </c>
      <c r="P166" t="n">
        <v>0.07013199478387833</v>
      </c>
      <c r="Q166" t="n">
        <v>0.1908408403396606</v>
      </c>
      <c r="R166" t="n">
        <v>0.1506070643663406</v>
      </c>
      <c r="S166" t="n">
        <v>-0.2472380846738815</v>
      </c>
      <c r="T166" t="n">
        <v>0.007269782945513725</v>
      </c>
      <c r="U166" t="n">
        <v>0.04697752371430397</v>
      </c>
      <c r="V166" t="n">
        <v>-0.09499353170394897</v>
      </c>
      <c r="W166" t="n">
        <v>0.01977035403251648</v>
      </c>
      <c r="X166" t="n">
        <v>0.02168523333966732</v>
      </c>
      <c r="Y166" t="n">
        <v>-0.03619469329714775</v>
      </c>
      <c r="Z166" t="n">
        <v>-0.1545619815587997</v>
      </c>
      <c r="AA166" t="n">
        <v>0.04284779727458954</v>
      </c>
      <c r="AB166" t="n">
        <v>-0.07149405032396317</v>
      </c>
      <c r="AC166" t="n">
        <v>-0.01012901496142149</v>
      </c>
      <c r="AD166" t="n">
        <v>-0.3845279216766357</v>
      </c>
      <c r="AE166" t="n">
        <v>0.09015302360057831</v>
      </c>
      <c r="AF166" t="n">
        <v>-0.08427800983190536</v>
      </c>
    </row>
    <row r="167">
      <c r="A167" t="n">
        <v>-0.3105712831020355</v>
      </c>
      <c r="B167" t="n">
        <v>-0.2206576764583588</v>
      </c>
      <c r="C167" t="n">
        <v>-0.2050921618938446</v>
      </c>
      <c r="D167" t="n">
        <v>-0.03976240009069443</v>
      </c>
      <c r="E167" t="n">
        <v>-0.1527334898710251</v>
      </c>
      <c r="F167" t="n">
        <v>0.2207392901182175</v>
      </c>
      <c r="G167" t="n">
        <v>-0.1479816883802414</v>
      </c>
      <c r="H167" t="n">
        <v>0.1531767547130585</v>
      </c>
      <c r="I167" t="n">
        <v>-0.1602780520915985</v>
      </c>
      <c r="J167" t="n">
        <v>-0.1330099254846573</v>
      </c>
      <c r="K167" t="n">
        <v>-0.1027978509664536</v>
      </c>
      <c r="L167" t="n">
        <v>-0.2285042852163315</v>
      </c>
      <c r="M167" t="n">
        <v>0.0785946249961853</v>
      </c>
      <c r="N167" t="n">
        <v>-0.1500934213399887</v>
      </c>
      <c r="O167" t="n">
        <v>-0.108669325709343</v>
      </c>
      <c r="P167" t="n">
        <v>0.4489747285842896</v>
      </c>
      <c r="Q167" t="n">
        <v>0.2243831306695938</v>
      </c>
      <c r="R167" t="n">
        <v>-0.02998636476695538</v>
      </c>
      <c r="S167" t="n">
        <v>-0.3555508255958557</v>
      </c>
      <c r="T167" t="n">
        <v>-0.1283881515264511</v>
      </c>
      <c r="U167" t="n">
        <v>0.1006154641509056</v>
      </c>
      <c r="V167" t="n">
        <v>-0.06257902830839157</v>
      </c>
      <c r="W167" t="n">
        <v>0.2133526653051376</v>
      </c>
      <c r="X167" t="n">
        <v>0.1729585230350494</v>
      </c>
      <c r="Y167" t="n">
        <v>-0.1916077136993408</v>
      </c>
      <c r="Z167" t="n">
        <v>-0.3060443103313446</v>
      </c>
      <c r="AA167" t="n">
        <v>0.1173024922609329</v>
      </c>
      <c r="AB167" t="n">
        <v>-0.009973017498850822</v>
      </c>
      <c r="AC167" t="n">
        <v>-0.1907644420862198</v>
      </c>
      <c r="AD167" t="n">
        <v>-0.4149599075317383</v>
      </c>
      <c r="AE167" t="n">
        <v>-0.1538883745670319</v>
      </c>
      <c r="AF167" t="n">
        <v>0.2390539199113846</v>
      </c>
    </row>
    <row r="168">
      <c r="A168" t="n">
        <v>-0.03283187374472618</v>
      </c>
      <c r="B168" t="n">
        <v>0.007692216895520687</v>
      </c>
      <c r="C168" t="n">
        <v>0.008339355699717999</v>
      </c>
      <c r="D168" t="n">
        <v>0.1336090862751007</v>
      </c>
      <c r="E168" t="n">
        <v>-0.02789555676281452</v>
      </c>
      <c r="F168" t="n">
        <v>-0.02647246420383453</v>
      </c>
      <c r="G168" t="n">
        <v>-0.003085841657593846</v>
      </c>
      <c r="H168" t="n">
        <v>0.006475750356912613</v>
      </c>
      <c r="I168" t="n">
        <v>-0.1167088150978088</v>
      </c>
      <c r="J168" t="n">
        <v>-0.001179700717329979</v>
      </c>
      <c r="K168" t="n">
        <v>-0.03063907474279404</v>
      </c>
      <c r="L168" t="n">
        <v>-0.007798459846526384</v>
      </c>
      <c r="M168" t="n">
        <v>-0.04981253296136856</v>
      </c>
      <c r="N168" t="n">
        <v>0.04055588692426682</v>
      </c>
      <c r="O168" t="n">
        <v>0.05344227328896523</v>
      </c>
      <c r="P168" t="n">
        <v>0.02763505093753338</v>
      </c>
      <c r="Q168" t="n">
        <v>0.04407148808240891</v>
      </c>
      <c r="R168" t="n">
        <v>-0.04501181095838547</v>
      </c>
      <c r="S168" t="n">
        <v>-0.04402406886219978</v>
      </c>
      <c r="T168" t="n">
        <v>-0.03115786612033844</v>
      </c>
      <c r="U168" t="n">
        <v>0.03538227826356888</v>
      </c>
      <c r="V168" t="n">
        <v>0.04754261672496796</v>
      </c>
      <c r="W168" t="n">
        <v>0.04568421095609665</v>
      </c>
      <c r="X168" t="n">
        <v>0.008447606116533279</v>
      </c>
      <c r="Y168" t="n">
        <v>0.01431426964700222</v>
      </c>
      <c r="Z168" t="n">
        <v>0.04165899753570557</v>
      </c>
      <c r="AA168" t="n">
        <v>-0.03513010963797569</v>
      </c>
      <c r="AB168" t="n">
        <v>-0.01812689378857613</v>
      </c>
      <c r="AC168" t="n">
        <v>0.01992989704012871</v>
      </c>
      <c r="AD168" t="n">
        <v>0.07920614629983902</v>
      </c>
      <c r="AE168" t="n">
        <v>0.03163778036832809</v>
      </c>
      <c r="AF168" t="n">
        <v>-0.001625452539883554</v>
      </c>
    </row>
    <row r="169">
      <c r="A169" t="n">
        <v>-0.02509483508765697</v>
      </c>
      <c r="B169" t="n">
        <v>0.007183200214058161</v>
      </c>
      <c r="C169" t="n">
        <v>-0.1380854696035385</v>
      </c>
      <c r="D169" t="n">
        <v>0.03614494577050209</v>
      </c>
      <c r="E169" t="n">
        <v>0.024573665112257</v>
      </c>
      <c r="F169" t="n">
        <v>-0.04307227954268456</v>
      </c>
      <c r="G169" t="n">
        <v>0.01700926013290882</v>
      </c>
      <c r="H169" t="n">
        <v>0.003130922792479396</v>
      </c>
      <c r="I169" t="n">
        <v>-0.0520634762942791</v>
      </c>
      <c r="J169" t="n">
        <v>0.06921488046646118</v>
      </c>
      <c r="K169" t="n">
        <v>0.008807306177914143</v>
      </c>
      <c r="L169" t="n">
        <v>-0.0526195615530014</v>
      </c>
      <c r="M169" t="n">
        <v>0.1096215769648552</v>
      </c>
      <c r="N169" t="n">
        <v>-0.002283670473843813</v>
      </c>
      <c r="O169" t="n">
        <v>-0.03394817933440208</v>
      </c>
      <c r="P169" t="n">
        <v>0.03775876387953758</v>
      </c>
      <c r="Q169" t="n">
        <v>0.04501530900597572</v>
      </c>
      <c r="R169" t="n">
        <v>0.01588879339396954</v>
      </c>
      <c r="S169" t="n">
        <v>-0.1468324959278107</v>
      </c>
      <c r="T169" t="n">
        <v>-0.00276870746165514</v>
      </c>
      <c r="U169" t="n">
        <v>-0.003742788918316364</v>
      </c>
      <c r="V169" t="n">
        <v>-0.005389456637203693</v>
      </c>
      <c r="W169" t="n">
        <v>0.03146688267588615</v>
      </c>
      <c r="X169" t="n">
        <v>0.012599584646523</v>
      </c>
      <c r="Y169" t="n">
        <v>-0.01223929785192013</v>
      </c>
      <c r="Z169" t="n">
        <v>-0.07386162132024765</v>
      </c>
      <c r="AA169" t="n">
        <v>0.03415889665484428</v>
      </c>
      <c r="AB169" t="n">
        <v>-0.01264297030866146</v>
      </c>
      <c r="AC169" t="n">
        <v>0.008141575381159782</v>
      </c>
      <c r="AD169" t="n">
        <v>0.05859453603625298</v>
      </c>
      <c r="AE169" t="n">
        <v>0.04295709356665611</v>
      </c>
      <c r="AF169" t="n">
        <v>0.00962389912456274</v>
      </c>
    </row>
    <row r="170">
      <c r="A170" t="n">
        <v>-0.1915504038333893</v>
      </c>
      <c r="B170" t="n">
        <v>-0.09937035292387009</v>
      </c>
      <c r="C170" t="n">
        <v>-0.3687171936035156</v>
      </c>
      <c r="D170" t="n">
        <v>-0.7310178875923157</v>
      </c>
      <c r="E170" t="n">
        <v>-0.2321670353412628</v>
      </c>
      <c r="F170" t="n">
        <v>-0.09510747343301773</v>
      </c>
      <c r="G170" t="n">
        <v>-0.0739961713552475</v>
      </c>
      <c r="H170" t="n">
        <v>0.1656592637300491</v>
      </c>
      <c r="I170" t="n">
        <v>0.003251239890232682</v>
      </c>
      <c r="J170" t="n">
        <v>-0.1067970991134644</v>
      </c>
      <c r="K170" t="n">
        <v>-0.05301474407315254</v>
      </c>
      <c r="L170" t="n">
        <v>-0.57047039270401</v>
      </c>
      <c r="M170" t="n">
        <v>0.1925622224807739</v>
      </c>
      <c r="N170" t="n">
        <v>0.08300594985485077</v>
      </c>
      <c r="O170" t="n">
        <v>-0.6380809545516968</v>
      </c>
      <c r="P170" t="n">
        <v>-0.1645417809486389</v>
      </c>
      <c r="Q170" t="n">
        <v>0.5068354606628418</v>
      </c>
      <c r="R170" t="n">
        <v>-0.1452836543321609</v>
      </c>
      <c r="S170" t="n">
        <v>-0.2074249684810638</v>
      </c>
      <c r="T170" t="n">
        <v>0.2634850442409515</v>
      </c>
      <c r="U170" t="n">
        <v>-0.6950371861457825</v>
      </c>
      <c r="V170" t="n">
        <v>-0.05875836685299873</v>
      </c>
      <c r="W170" t="n">
        <v>-0.01975791156291962</v>
      </c>
      <c r="X170" t="n">
        <v>0.5177693367004395</v>
      </c>
      <c r="Y170" t="n">
        <v>0.2563804984092712</v>
      </c>
      <c r="Z170" t="n">
        <v>-0.02539310976862907</v>
      </c>
      <c r="AA170" t="n">
        <v>0.7966413497924805</v>
      </c>
      <c r="AB170" t="n">
        <v>0.1754489094018936</v>
      </c>
      <c r="AC170" t="n">
        <v>0.7649431824684143</v>
      </c>
      <c r="AD170" t="n">
        <v>-0.4168767929077148</v>
      </c>
      <c r="AE170" t="n">
        <v>-0.09140324592590332</v>
      </c>
      <c r="AF170" t="n">
        <v>-0.1211650520563126</v>
      </c>
    </row>
    <row r="171">
      <c r="A171" t="n">
        <v>0.09734524786472321</v>
      </c>
      <c r="B171" t="n">
        <v>0.02919128723442554</v>
      </c>
      <c r="C171" t="n">
        <v>-0.1503020226955414</v>
      </c>
      <c r="D171" t="n">
        <v>-0.4686368405818939</v>
      </c>
      <c r="E171" t="n">
        <v>-0.1337659806013107</v>
      </c>
      <c r="F171" t="n">
        <v>-0.04861453920602798</v>
      </c>
      <c r="G171" t="n">
        <v>-0.2517782747745514</v>
      </c>
      <c r="H171" t="n">
        <v>-0.01355872210115194</v>
      </c>
      <c r="I171" t="n">
        <v>0.1247254684567451</v>
      </c>
      <c r="J171" t="n">
        <v>-0.156990572810173</v>
      </c>
      <c r="K171" t="n">
        <v>-0.007301987614482641</v>
      </c>
      <c r="L171" t="n">
        <v>-0.303815633058548</v>
      </c>
      <c r="M171" t="n">
        <v>0.04009249061346054</v>
      </c>
      <c r="N171" t="n">
        <v>-0.0124329412356019</v>
      </c>
      <c r="O171" t="n">
        <v>-0.3803359568119049</v>
      </c>
      <c r="P171" t="n">
        <v>0.1628282815217972</v>
      </c>
      <c r="Q171" t="n">
        <v>0.3496847450733185</v>
      </c>
      <c r="R171" t="n">
        <v>0.01670406386256218</v>
      </c>
      <c r="S171" t="n">
        <v>0.1138350740075111</v>
      </c>
      <c r="T171" t="n">
        <v>-0.08274552971124649</v>
      </c>
      <c r="U171" t="n">
        <v>-0.7182528376579285</v>
      </c>
      <c r="V171" t="n">
        <v>0.08487198501825333</v>
      </c>
      <c r="W171" t="n">
        <v>-0.06617693603038788</v>
      </c>
      <c r="X171" t="n">
        <v>0.4171168208122253</v>
      </c>
      <c r="Y171" t="n">
        <v>-0.2252364009618759</v>
      </c>
      <c r="Z171" t="n">
        <v>-0.2386267781257629</v>
      </c>
      <c r="AA171" t="n">
        <v>0.3082848191261292</v>
      </c>
      <c r="AB171" t="n">
        <v>-0.2073560059070587</v>
      </c>
      <c r="AC171" t="n">
        <v>0.1423599272966385</v>
      </c>
      <c r="AD171" t="n">
        <v>-0.3230514526367188</v>
      </c>
      <c r="AE171" t="n">
        <v>0.03553449735045433</v>
      </c>
      <c r="AF171" t="n">
        <v>-0.1285136640071869</v>
      </c>
    </row>
    <row r="172">
      <c r="A172" t="n">
        <v>0.09602952003479004</v>
      </c>
      <c r="B172" t="n">
        <v>0.0006895060651004314</v>
      </c>
      <c r="C172" t="n">
        <v>-0.1837614327669144</v>
      </c>
      <c r="D172" t="n">
        <v>-0.2294153124094009</v>
      </c>
      <c r="E172" t="n">
        <v>0.1779304444789886</v>
      </c>
      <c r="F172" t="n">
        <v>0.02332713641226292</v>
      </c>
      <c r="G172" t="n">
        <v>-0.05168061330914497</v>
      </c>
      <c r="H172" t="n">
        <v>-0.0859050378203392</v>
      </c>
      <c r="I172" t="n">
        <v>0.05465757846832275</v>
      </c>
      <c r="J172" t="n">
        <v>-0.2496860772371292</v>
      </c>
      <c r="K172" t="n">
        <v>-0.03913481533527374</v>
      </c>
      <c r="L172" t="n">
        <v>-0.1137565895915031</v>
      </c>
      <c r="M172" t="n">
        <v>-0.008755574002861977</v>
      </c>
      <c r="N172" t="n">
        <v>-0.1190967634320259</v>
      </c>
      <c r="O172" t="n">
        <v>-0.03081262111663818</v>
      </c>
      <c r="P172" t="n">
        <v>0.01818347536027431</v>
      </c>
      <c r="Q172" t="n">
        <v>0.3373029828071594</v>
      </c>
      <c r="R172" t="n">
        <v>0.1943013966083527</v>
      </c>
      <c r="S172" t="n">
        <v>-0.04675492271780968</v>
      </c>
      <c r="T172" t="n">
        <v>-0.01004969049245119</v>
      </c>
      <c r="U172" t="n">
        <v>-0.2991644740104675</v>
      </c>
      <c r="V172" t="n">
        <v>0.0171005018055439</v>
      </c>
      <c r="W172" t="n">
        <v>-0.1023786142468452</v>
      </c>
      <c r="X172" t="n">
        <v>0.1415894776582718</v>
      </c>
      <c r="Y172" t="n">
        <v>-0.1991568952798843</v>
      </c>
      <c r="Z172" t="n">
        <v>0.009876680560410023</v>
      </c>
      <c r="AA172" t="n">
        <v>0.2279065996408463</v>
      </c>
      <c r="AB172" t="n">
        <v>0.0699009895324707</v>
      </c>
      <c r="AC172" t="n">
        <v>0.07703646272420883</v>
      </c>
      <c r="AD172" t="n">
        <v>0.07712466269731522</v>
      </c>
      <c r="AE172" t="n">
        <v>0.1812142133712769</v>
      </c>
      <c r="AF172" t="n">
        <v>-0.05529333278536797</v>
      </c>
    </row>
    <row r="173">
      <c r="A173" t="n">
        <v>0.120439849793911</v>
      </c>
      <c r="B173" t="n">
        <v>0.0528332032263279</v>
      </c>
      <c r="C173" t="n">
        <v>-0.1683066040277481</v>
      </c>
      <c r="D173" t="n">
        <v>-0.3740874826908112</v>
      </c>
      <c r="E173" t="n">
        <v>0.05666180700063705</v>
      </c>
      <c r="F173" t="n">
        <v>-0.182344913482666</v>
      </c>
      <c r="G173" t="n">
        <v>0.0841803178191185</v>
      </c>
      <c r="H173" t="n">
        <v>-0.04568809270858765</v>
      </c>
      <c r="I173" t="n">
        <v>0.1646711528301239</v>
      </c>
      <c r="J173" t="n">
        <v>-0.2764387130737305</v>
      </c>
      <c r="K173" t="n">
        <v>0.01499745436012745</v>
      </c>
      <c r="L173" t="n">
        <v>0.1726213693618774</v>
      </c>
      <c r="M173" t="n">
        <v>-0.1668896824121475</v>
      </c>
      <c r="N173" t="n">
        <v>-0.05757175013422966</v>
      </c>
      <c r="O173" t="n">
        <v>-0.1042840257287025</v>
      </c>
      <c r="P173" t="n">
        <v>-0.04713203758001328</v>
      </c>
      <c r="Q173" t="n">
        <v>0.4419026076793671</v>
      </c>
      <c r="R173" t="n">
        <v>0.1036522686481476</v>
      </c>
      <c r="S173" t="n">
        <v>0.1809946596622467</v>
      </c>
      <c r="T173" t="n">
        <v>-0.1257240772247314</v>
      </c>
      <c r="U173" t="n">
        <v>-0.03972113505005836</v>
      </c>
      <c r="V173" t="n">
        <v>0.04565592855215073</v>
      </c>
      <c r="W173" t="n">
        <v>0.1697296351194382</v>
      </c>
      <c r="X173" t="n">
        <v>0.08659648150205612</v>
      </c>
      <c r="Y173" t="n">
        <v>-0.1817019134759903</v>
      </c>
      <c r="Z173" t="n">
        <v>0.3160406351089478</v>
      </c>
      <c r="AA173" t="n">
        <v>-0.08410139381885529</v>
      </c>
      <c r="AB173" t="n">
        <v>0.3536681234836578</v>
      </c>
      <c r="AC173" t="n">
        <v>0.174616202712059</v>
      </c>
      <c r="AD173" t="n">
        <v>0.04139367863535881</v>
      </c>
      <c r="AE173" t="n">
        <v>0.1010287925601006</v>
      </c>
      <c r="AF173" t="n">
        <v>0.212354987859726</v>
      </c>
    </row>
    <row r="174">
      <c r="A174" t="n">
        <v>-0.0231185220181942</v>
      </c>
      <c r="B174" t="n">
        <v>0.1033098176121712</v>
      </c>
      <c r="C174" t="n">
        <v>-0.1549211442470551</v>
      </c>
      <c r="D174" t="n">
        <v>-0.03571019321680069</v>
      </c>
      <c r="E174" t="n">
        <v>-0.0008772017899900675</v>
      </c>
      <c r="F174" t="n">
        <v>-0.5217217206954956</v>
      </c>
      <c r="G174" t="n">
        <v>0.3168908953666687</v>
      </c>
      <c r="H174" t="n">
        <v>0.08273385465145111</v>
      </c>
      <c r="I174" t="n">
        <v>-0.009718196466565132</v>
      </c>
      <c r="J174" t="n">
        <v>-0.1533585637807846</v>
      </c>
      <c r="K174" t="n">
        <v>0.04785137251019478</v>
      </c>
      <c r="L174" t="n">
        <v>-0.06703121215105057</v>
      </c>
      <c r="M174" t="n">
        <v>-0.2070903331041336</v>
      </c>
      <c r="N174" t="n">
        <v>-0.287352442741394</v>
      </c>
      <c r="O174" t="n">
        <v>-0.01587318070232868</v>
      </c>
      <c r="P174" t="n">
        <v>0.1692500710487366</v>
      </c>
      <c r="Q174" t="n">
        <v>0.3992967009544373</v>
      </c>
      <c r="R174" t="n">
        <v>-0.01323069352656603</v>
      </c>
      <c r="S174" t="n">
        <v>-0.00747680151835084</v>
      </c>
      <c r="T174" t="n">
        <v>-0.04418028518557549</v>
      </c>
      <c r="U174" t="n">
        <v>-0.1264089196920395</v>
      </c>
      <c r="V174" t="n">
        <v>0.1388791501522064</v>
      </c>
      <c r="W174" t="n">
        <v>-0.04635705798864365</v>
      </c>
      <c r="X174" t="n">
        <v>0.02518510259687901</v>
      </c>
      <c r="Y174" t="n">
        <v>-0.148556113243103</v>
      </c>
      <c r="Z174" t="n">
        <v>-0.03284956142306328</v>
      </c>
      <c r="AA174" t="n">
        <v>-0.5113039612770081</v>
      </c>
      <c r="AB174" t="n">
        <v>0.1629412919282913</v>
      </c>
      <c r="AC174" t="n">
        <v>0.2369951158761978</v>
      </c>
      <c r="AD174" t="n">
        <v>0.06972576677799225</v>
      </c>
      <c r="AE174" t="n">
        <v>-0.06392949819564819</v>
      </c>
      <c r="AF174" t="n">
        <v>0.1393633633852005</v>
      </c>
    </row>
    <row r="175">
      <c r="A175" t="n">
        <v>0.09950543195009232</v>
      </c>
      <c r="B175" t="n">
        <v>0.02841877564787865</v>
      </c>
      <c r="C175" t="n">
        <v>-0.03054330497980118</v>
      </c>
      <c r="D175" t="n">
        <v>-0.04445654526352882</v>
      </c>
      <c r="E175" t="n">
        <v>-0.05565844848752022</v>
      </c>
      <c r="F175" t="n">
        <v>-0.5207931995391846</v>
      </c>
      <c r="G175" t="n">
        <v>0.1884503215551376</v>
      </c>
      <c r="H175" t="n">
        <v>0.1407444477081299</v>
      </c>
      <c r="I175" t="n">
        <v>0.001058492809534073</v>
      </c>
      <c r="J175" t="n">
        <v>0.02089736983180046</v>
      </c>
      <c r="K175" t="n">
        <v>0.2040286064147949</v>
      </c>
      <c r="L175" t="n">
        <v>0.03507998213171959</v>
      </c>
      <c r="M175" t="n">
        <v>-0.1880539953708649</v>
      </c>
      <c r="N175" t="n">
        <v>-0.2762049436569214</v>
      </c>
      <c r="O175" t="n">
        <v>-0.001419852022081614</v>
      </c>
      <c r="P175" t="n">
        <v>0.1854910850524902</v>
      </c>
      <c r="Q175" t="n">
        <v>0.3542043566703796</v>
      </c>
      <c r="R175" t="n">
        <v>-0.09839383512735367</v>
      </c>
      <c r="S175" t="n">
        <v>0.04848051443696022</v>
      </c>
      <c r="T175" t="n">
        <v>0.04526710882782936</v>
      </c>
      <c r="U175" t="n">
        <v>-0.001480837701819837</v>
      </c>
      <c r="V175" t="n">
        <v>0.194938987493515</v>
      </c>
      <c r="W175" t="n">
        <v>0.1592626571655273</v>
      </c>
      <c r="X175" t="n">
        <v>-0.04243099316954613</v>
      </c>
      <c r="Y175" t="n">
        <v>0.02964079193770885</v>
      </c>
      <c r="Z175" t="n">
        <v>0.01008628401905298</v>
      </c>
      <c r="AA175" t="n">
        <v>-0.2287159562110901</v>
      </c>
      <c r="AB175" t="n">
        <v>0.1467166393995285</v>
      </c>
      <c r="AC175" t="n">
        <v>0.2060437500476837</v>
      </c>
      <c r="AD175" t="n">
        <v>0.2056510597467422</v>
      </c>
      <c r="AE175" t="n">
        <v>-0.1372108459472656</v>
      </c>
      <c r="AF175" t="n">
        <v>-0.01126695051789284</v>
      </c>
    </row>
    <row r="176">
      <c r="A176" t="n">
        <v>0.006066306959837675</v>
      </c>
      <c r="B176" t="n">
        <v>0.06846267729997635</v>
      </c>
      <c r="C176" t="n">
        <v>0.02119064144790173</v>
      </c>
      <c r="D176" t="n">
        <v>0.2238693237304688</v>
      </c>
      <c r="E176" t="n">
        <v>0.1101143881678581</v>
      </c>
      <c r="F176" t="n">
        <v>-0.7817890644073486</v>
      </c>
      <c r="G176" t="n">
        <v>0.08878562599420547</v>
      </c>
      <c r="H176" t="n">
        <v>0.1735013425350189</v>
      </c>
      <c r="I176" t="n">
        <v>-0.005722661968320608</v>
      </c>
      <c r="J176" t="n">
        <v>-0.03956006839871407</v>
      </c>
      <c r="K176" t="n">
        <v>0.1606101840734482</v>
      </c>
      <c r="L176" t="n">
        <v>0.206515371799469</v>
      </c>
      <c r="M176" t="n">
        <v>-0.1178718879818916</v>
      </c>
      <c r="N176" t="n">
        <v>-0.1567101925611496</v>
      </c>
      <c r="O176" t="n">
        <v>0.113899439573288</v>
      </c>
      <c r="P176" t="n">
        <v>0.1745889782905579</v>
      </c>
      <c r="Q176" t="n">
        <v>0.06472507864236832</v>
      </c>
      <c r="R176" t="n">
        <v>0.03421613574028015</v>
      </c>
      <c r="S176" t="n">
        <v>0.05292943492531776</v>
      </c>
      <c r="T176" t="n">
        <v>0.071155846118927</v>
      </c>
      <c r="U176" t="n">
        <v>0.1669218838214874</v>
      </c>
      <c r="V176" t="n">
        <v>0.0973285511136055</v>
      </c>
      <c r="W176" t="n">
        <v>0.1029685810208321</v>
      </c>
      <c r="X176" t="n">
        <v>0.03971544280648232</v>
      </c>
      <c r="Y176" t="n">
        <v>0.147051215171814</v>
      </c>
      <c r="Z176" t="n">
        <v>0.2450269162654877</v>
      </c>
      <c r="AA176" t="n">
        <v>0.09842200577259064</v>
      </c>
      <c r="AB176" t="n">
        <v>0.07031006366014481</v>
      </c>
      <c r="AC176" t="n">
        <v>0.1473922878503799</v>
      </c>
      <c r="AD176" t="n">
        <v>0.3108023405075073</v>
      </c>
      <c r="AE176" t="n">
        <v>-0.11982511729002</v>
      </c>
      <c r="AF176" t="n">
        <v>0.2252805531024933</v>
      </c>
    </row>
    <row r="177">
      <c r="A177" t="n">
        <v>0.01967349834740162</v>
      </c>
      <c r="B177" t="n">
        <v>0.09839814901351929</v>
      </c>
      <c r="C177" t="n">
        <v>0.1332706958055496</v>
      </c>
      <c r="D177" t="n">
        <v>0.1316999047994614</v>
      </c>
      <c r="E177" t="n">
        <v>0.1725640296936035</v>
      </c>
      <c r="F177" t="n">
        <v>-0.5178708434104919</v>
      </c>
      <c r="G177" t="n">
        <v>0.06044622138142586</v>
      </c>
      <c r="H177" t="n">
        <v>0.2501994669437408</v>
      </c>
      <c r="I177" t="n">
        <v>0.1105203032493591</v>
      </c>
      <c r="J177" t="n">
        <v>-0.01772606372833252</v>
      </c>
      <c r="K177" t="n">
        <v>0.1224626302719116</v>
      </c>
      <c r="L177" t="n">
        <v>0.09375311434268951</v>
      </c>
      <c r="M177" t="n">
        <v>0.03820175677537918</v>
      </c>
      <c r="N177" t="n">
        <v>-0.05242485925555229</v>
      </c>
      <c r="O177" t="n">
        <v>0.1215064376592636</v>
      </c>
      <c r="P177" t="n">
        <v>0.1750446707010269</v>
      </c>
      <c r="Q177" t="n">
        <v>-0.01219139248132706</v>
      </c>
      <c r="R177" t="n">
        <v>-0.1407347470521927</v>
      </c>
      <c r="S177" t="n">
        <v>0.03519904240965843</v>
      </c>
      <c r="T177" t="n">
        <v>-0.1419544965028763</v>
      </c>
      <c r="U177" t="n">
        <v>0.1273819655179977</v>
      </c>
      <c r="V177" t="n">
        <v>0.1802502423524857</v>
      </c>
      <c r="W177" t="n">
        <v>-0.002617811784148216</v>
      </c>
      <c r="X177" t="n">
        <v>0.06938544660806656</v>
      </c>
      <c r="Y177" t="n">
        <v>0.2092423737049103</v>
      </c>
      <c r="Z177" t="n">
        <v>0.138195812702179</v>
      </c>
      <c r="AA177" t="n">
        <v>0.1931578516960144</v>
      </c>
      <c r="AB177" t="n">
        <v>-0.03707064688205719</v>
      </c>
      <c r="AC177" t="n">
        <v>0.02988896332681179</v>
      </c>
      <c r="AD177" t="n">
        <v>0.1741228699684143</v>
      </c>
      <c r="AE177" t="n">
        <v>-0.04504306986927986</v>
      </c>
      <c r="AF177" t="n">
        <v>0.08602997660636902</v>
      </c>
    </row>
    <row r="178">
      <c r="A178" t="n">
        <v>-0.04904412105679512</v>
      </c>
      <c r="B178" t="n">
        <v>0.2541027963161469</v>
      </c>
      <c r="C178" t="n">
        <v>-0.04596646502614021</v>
      </c>
      <c r="D178" t="n">
        <v>0.0625324547290802</v>
      </c>
      <c r="E178" t="n">
        <v>0.03082709386944771</v>
      </c>
      <c r="F178" t="n">
        <v>-0.231414869427681</v>
      </c>
      <c r="G178" t="n">
        <v>0.1292805671691895</v>
      </c>
      <c r="H178" t="n">
        <v>0.1411431282758713</v>
      </c>
      <c r="I178" t="n">
        <v>-0.04333788529038429</v>
      </c>
      <c r="J178" t="n">
        <v>0.1014798730611801</v>
      </c>
      <c r="K178" t="n">
        <v>0.1810183972120285</v>
      </c>
      <c r="L178" t="n">
        <v>0.08879601210355759</v>
      </c>
      <c r="M178" t="n">
        <v>0.1211329996585846</v>
      </c>
      <c r="N178" t="n">
        <v>-0.05959391966462135</v>
      </c>
      <c r="O178" t="n">
        <v>0.02187255769968033</v>
      </c>
      <c r="P178" t="n">
        <v>0.1848388761281967</v>
      </c>
      <c r="Q178" t="n">
        <v>-0.1290955096483231</v>
      </c>
      <c r="R178" t="n">
        <v>-0.02749315463006496</v>
      </c>
      <c r="S178" t="n">
        <v>-0.1036899909377098</v>
      </c>
      <c r="T178" t="n">
        <v>-0.1306314766407013</v>
      </c>
      <c r="U178" t="n">
        <v>0.2190954238176346</v>
      </c>
      <c r="V178" t="n">
        <v>0.08405448496341705</v>
      </c>
      <c r="W178" t="n">
        <v>-0.02642914652824402</v>
      </c>
      <c r="X178" t="n">
        <v>-0.007158583030104637</v>
      </c>
      <c r="Y178" t="n">
        <v>0.2759436964988708</v>
      </c>
      <c r="Z178" t="n">
        <v>0.223145991563797</v>
      </c>
      <c r="AA178" t="n">
        <v>0.2012591958045959</v>
      </c>
      <c r="AB178" t="n">
        <v>-0.07448350638151169</v>
      </c>
      <c r="AC178" t="n">
        <v>-0.07828514277935028</v>
      </c>
      <c r="AD178" t="n">
        <v>0.1471085846424103</v>
      </c>
      <c r="AE178" t="n">
        <v>-0.03893605619668961</v>
      </c>
      <c r="AF178" t="n">
        <v>0.07517158985137939</v>
      </c>
    </row>
    <row r="179">
      <c r="A179" t="n">
        <v>-0.0709024965763092</v>
      </c>
      <c r="B179" t="n">
        <v>0.204133540391922</v>
      </c>
      <c r="C179" t="n">
        <v>0.02923715673387051</v>
      </c>
      <c r="D179" t="n">
        <v>0.0806083157658577</v>
      </c>
      <c r="E179" t="n">
        <v>0.151376411318779</v>
      </c>
      <c r="F179" t="n">
        <v>-0.09013860672712326</v>
      </c>
      <c r="G179" t="n">
        <v>0.1151285618543625</v>
      </c>
      <c r="H179" t="n">
        <v>0.0554916150867939</v>
      </c>
      <c r="I179" t="n">
        <v>-0.1261621564626694</v>
      </c>
      <c r="J179" t="n">
        <v>0.06316597759723663</v>
      </c>
      <c r="K179" t="n">
        <v>0.09198771417140961</v>
      </c>
      <c r="L179" t="n">
        <v>0.01931990124285221</v>
      </c>
      <c r="M179" t="n">
        <v>-0.01973525062203407</v>
      </c>
      <c r="N179" t="n">
        <v>-0.07306324690580368</v>
      </c>
      <c r="O179" t="n">
        <v>-0.2008448839187622</v>
      </c>
      <c r="P179" t="n">
        <v>-0.02260067127645016</v>
      </c>
      <c r="Q179" t="n">
        <v>-0.2651011049747467</v>
      </c>
      <c r="R179" t="n">
        <v>0.03684144467115402</v>
      </c>
      <c r="S179" t="n">
        <v>-0.1199649721384048</v>
      </c>
      <c r="T179" t="n">
        <v>0.06215774640440941</v>
      </c>
      <c r="U179" t="n">
        <v>0.2978567183017731</v>
      </c>
      <c r="V179" t="n">
        <v>-0.07155970484018326</v>
      </c>
      <c r="W179" t="n">
        <v>0.0396384596824646</v>
      </c>
      <c r="X179" t="n">
        <v>-0.1225453391671181</v>
      </c>
      <c r="Y179" t="n">
        <v>0.2634051442146301</v>
      </c>
      <c r="Z179" t="n">
        <v>0.04519611224532127</v>
      </c>
      <c r="AA179" t="n">
        <v>0.1295469701290131</v>
      </c>
      <c r="AB179" t="n">
        <v>-0.07892013341188431</v>
      </c>
      <c r="AC179" t="n">
        <v>-0.04261599108576775</v>
      </c>
      <c r="AD179" t="n">
        <v>0.03492770344018936</v>
      </c>
      <c r="AE179" t="n">
        <v>0.0836186483502388</v>
      </c>
      <c r="AF179" t="n">
        <v>0.02643190696835518</v>
      </c>
    </row>
    <row r="180">
      <c r="A180" t="n">
        <v>-0.06286988407373428</v>
      </c>
      <c r="B180" t="n">
        <v>0.2207472622394562</v>
      </c>
      <c r="C180" t="n">
        <v>-0.04949507489800453</v>
      </c>
      <c r="D180" t="n">
        <v>0.06320053339004517</v>
      </c>
      <c r="E180" t="n">
        <v>0.1413791924715042</v>
      </c>
      <c r="F180" t="n">
        <v>-0.06750587373971939</v>
      </c>
      <c r="G180" t="n">
        <v>-0.03842267766594887</v>
      </c>
      <c r="H180" t="n">
        <v>-0.07168953865766525</v>
      </c>
      <c r="I180" t="n">
        <v>-0.04869710654020309</v>
      </c>
      <c r="J180" t="n">
        <v>-0.07044047862291336</v>
      </c>
      <c r="K180" t="n">
        <v>0.02630848996341228</v>
      </c>
      <c r="L180" t="n">
        <v>-0.03548568487167358</v>
      </c>
      <c r="M180" t="n">
        <v>0.06662943214178085</v>
      </c>
      <c r="N180" t="n">
        <v>-0.1118031889200211</v>
      </c>
      <c r="O180" t="n">
        <v>-0.1061678677797318</v>
      </c>
      <c r="P180" t="n">
        <v>0.03220783919095993</v>
      </c>
      <c r="Q180" t="n">
        <v>-0.3911952972412109</v>
      </c>
      <c r="R180" t="n">
        <v>0.1244579181075096</v>
      </c>
      <c r="S180" t="n">
        <v>-0.1588755548000336</v>
      </c>
      <c r="T180" t="n">
        <v>0.09776906669139862</v>
      </c>
      <c r="U180" t="n">
        <v>-0.08055537939071655</v>
      </c>
      <c r="V180" t="n">
        <v>-0.06268667429685593</v>
      </c>
      <c r="W180" t="n">
        <v>0.07247728854417801</v>
      </c>
      <c r="X180" t="n">
        <v>-0.02081331796944141</v>
      </c>
      <c r="Y180" t="n">
        <v>0.1321117132902145</v>
      </c>
      <c r="Z180" t="n">
        <v>-0.2192651778459549</v>
      </c>
      <c r="AA180" t="n">
        <v>0.229625403881073</v>
      </c>
      <c r="AB180" t="n">
        <v>0.0695309191942215</v>
      </c>
      <c r="AC180" t="n">
        <v>0.1810270994901657</v>
      </c>
      <c r="AD180" t="n">
        <v>0.06291289627552032</v>
      </c>
      <c r="AE180" t="n">
        <v>0.1064912527799606</v>
      </c>
      <c r="AF180" t="n">
        <v>0.2063386142253876</v>
      </c>
    </row>
    <row r="181">
      <c r="A181" t="n">
        <v>0.008589563891291618</v>
      </c>
      <c r="B181" t="n">
        <v>0.002465472090989351</v>
      </c>
      <c r="C181" t="n">
        <v>-0.05319038033485413</v>
      </c>
      <c r="D181" t="n">
        <v>0.2227961421012878</v>
      </c>
      <c r="E181" t="n">
        <v>0.02022828534245491</v>
      </c>
      <c r="F181" t="n">
        <v>0.1132736802101135</v>
      </c>
      <c r="G181" t="n">
        <v>0.06939466297626495</v>
      </c>
      <c r="H181" t="n">
        <v>0.02092993818223476</v>
      </c>
      <c r="I181" t="n">
        <v>0.009336952120065689</v>
      </c>
      <c r="J181" t="n">
        <v>0.1009002029895782</v>
      </c>
      <c r="K181" t="n">
        <v>-0.09656207263469696</v>
      </c>
      <c r="L181" t="n">
        <v>0.1416221261024475</v>
      </c>
      <c r="M181" t="n">
        <v>-0.02085908874869347</v>
      </c>
      <c r="N181" t="n">
        <v>0.06035703793168068</v>
      </c>
      <c r="O181" t="n">
        <v>0.1720013320446014</v>
      </c>
      <c r="P181" t="n">
        <v>-0.05130922794342041</v>
      </c>
      <c r="Q181" t="n">
        <v>-0.4239775836467743</v>
      </c>
      <c r="R181" t="n">
        <v>0.1786596775054932</v>
      </c>
      <c r="S181" t="n">
        <v>-0.212454691529274</v>
      </c>
      <c r="T181" t="n">
        <v>-0.07448255270719528</v>
      </c>
      <c r="U181" t="n">
        <v>0.0006199129857122898</v>
      </c>
      <c r="V181" t="n">
        <v>-0.005942574702203274</v>
      </c>
      <c r="W181" t="n">
        <v>0.05692696198821068</v>
      </c>
      <c r="X181" t="n">
        <v>0.0053252880461514</v>
      </c>
      <c r="Y181" t="n">
        <v>0.0007920031785033643</v>
      </c>
      <c r="Z181" t="n">
        <v>-0.06966247409582138</v>
      </c>
      <c r="AA181" t="n">
        <v>-0.09865639358758926</v>
      </c>
      <c r="AB181" t="n">
        <v>0.2042845189571381</v>
      </c>
      <c r="AC181" t="n">
        <v>0.2230208963155746</v>
      </c>
      <c r="AD181" t="n">
        <v>-0.01640147715806961</v>
      </c>
      <c r="AE181" t="n">
        <v>0.1314927190542221</v>
      </c>
      <c r="AF181" t="n">
        <v>0.07948174327611923</v>
      </c>
    </row>
    <row r="182">
      <c r="A182" t="n">
        <v>-0.0400308184325695</v>
      </c>
      <c r="B182" t="n">
        <v>-0.1191151142120361</v>
      </c>
      <c r="C182" t="n">
        <v>-0.0425456129014492</v>
      </c>
      <c r="D182" t="n">
        <v>0.1785573363304138</v>
      </c>
      <c r="E182" t="n">
        <v>0.08004355430603027</v>
      </c>
      <c r="F182" t="n">
        <v>0.1385762542486191</v>
      </c>
      <c r="G182" t="n">
        <v>0.0408008024096489</v>
      </c>
      <c r="H182" t="n">
        <v>-0.05034704133868217</v>
      </c>
      <c r="I182" t="n">
        <v>-0.07502429932355881</v>
      </c>
      <c r="J182" t="n">
        <v>0.006774538662284613</v>
      </c>
      <c r="K182" t="n">
        <v>-0.149893194437027</v>
      </c>
      <c r="L182" t="n">
        <v>0.09949596226215363</v>
      </c>
      <c r="M182" t="n">
        <v>-0.00340914586558938</v>
      </c>
      <c r="N182" t="n">
        <v>0.02889852784574032</v>
      </c>
      <c r="O182" t="n">
        <v>-0.0761907696723938</v>
      </c>
      <c r="P182" t="n">
        <v>-0.07571418583393097</v>
      </c>
      <c r="Q182" t="n">
        <v>-0.1727533042430878</v>
      </c>
      <c r="R182" t="n">
        <v>0.06682469695806503</v>
      </c>
      <c r="S182" t="n">
        <v>0.1777013093233109</v>
      </c>
      <c r="T182" t="n">
        <v>-0.0541880838572979</v>
      </c>
      <c r="U182" t="n">
        <v>-0.1299136877059937</v>
      </c>
      <c r="V182" t="n">
        <v>-0.04651156812906265</v>
      </c>
      <c r="W182" t="n">
        <v>-0.09748921543359756</v>
      </c>
      <c r="X182" t="n">
        <v>-0.09768122434616089</v>
      </c>
      <c r="Y182" t="n">
        <v>-0.1533953845500946</v>
      </c>
      <c r="Z182" t="n">
        <v>0.1788591742515564</v>
      </c>
      <c r="AA182" t="n">
        <v>-0.2199983298778534</v>
      </c>
      <c r="AB182" t="n">
        <v>0.2450439184904099</v>
      </c>
      <c r="AC182" t="n">
        <v>0.3155893385410309</v>
      </c>
      <c r="AD182" t="n">
        <v>-0.0432562343776226</v>
      </c>
      <c r="AE182" t="n">
        <v>0.06376805156469345</v>
      </c>
      <c r="AF182" t="n">
        <v>0.05725669860839844</v>
      </c>
    </row>
    <row r="183">
      <c r="A183" t="n">
        <v>0.0580761693418026</v>
      </c>
      <c r="B183" t="n">
        <v>-0.1086065471172333</v>
      </c>
      <c r="C183" t="n">
        <v>-0.2101730704307556</v>
      </c>
      <c r="D183" t="n">
        <v>0.2040955275297165</v>
      </c>
      <c r="E183" t="n">
        <v>0.03640834987163544</v>
      </c>
      <c r="F183" t="n">
        <v>0.06280683726072311</v>
      </c>
      <c r="G183" t="n">
        <v>0.093825563788414</v>
      </c>
      <c r="H183" t="n">
        <v>-0.05090469121932983</v>
      </c>
      <c r="I183" t="n">
        <v>0.07980926334857941</v>
      </c>
      <c r="J183" t="n">
        <v>-0.06226294487714767</v>
      </c>
      <c r="K183" t="n">
        <v>-0.3826312124729156</v>
      </c>
      <c r="L183" t="n">
        <v>0.1171453222632408</v>
      </c>
      <c r="M183" t="n">
        <v>-0.0257175974547863</v>
      </c>
      <c r="N183" t="n">
        <v>-0.04345423728227615</v>
      </c>
      <c r="O183" t="n">
        <v>-0.112018920481205</v>
      </c>
      <c r="P183" t="n">
        <v>-0.05847533419728279</v>
      </c>
      <c r="Q183" t="n">
        <v>-0.174550473690033</v>
      </c>
      <c r="R183" t="n">
        <v>0.03198552876710892</v>
      </c>
      <c r="S183" t="n">
        <v>0.2829784452915192</v>
      </c>
      <c r="T183" t="n">
        <v>-0.02793692611157894</v>
      </c>
      <c r="U183" t="n">
        <v>-0.01569359190762043</v>
      </c>
      <c r="V183" t="n">
        <v>-0.07000391930341721</v>
      </c>
      <c r="W183" t="n">
        <v>-0.1174756437540054</v>
      </c>
      <c r="X183" t="n">
        <v>0.002193064196035266</v>
      </c>
      <c r="Y183" t="n">
        <v>-0.02715734019875526</v>
      </c>
      <c r="Z183" t="n">
        <v>-0.02366143092513084</v>
      </c>
      <c r="AA183" t="n">
        <v>0.01974090933799744</v>
      </c>
      <c r="AB183" t="n">
        <v>0.2679028809070587</v>
      </c>
      <c r="AC183" t="n">
        <v>0.4351654648780823</v>
      </c>
      <c r="AD183" t="n">
        <v>0.08447691053152084</v>
      </c>
      <c r="AE183" t="n">
        <v>0.05014625564217567</v>
      </c>
      <c r="AF183" t="n">
        <v>0.06568623334169388</v>
      </c>
    </row>
    <row r="184">
      <c r="A184" t="n">
        <v>0.02597662247717381</v>
      </c>
      <c r="B184" t="n">
        <v>-0.1031615734100342</v>
      </c>
      <c r="C184" t="n">
        <v>-0.1900181323289871</v>
      </c>
      <c r="D184" t="n">
        <v>0.0002073391078738496</v>
      </c>
      <c r="E184" t="n">
        <v>0.02197051979601383</v>
      </c>
      <c r="F184" t="n">
        <v>0.1246077343821526</v>
      </c>
      <c r="G184" t="n">
        <v>-0.1250472515821457</v>
      </c>
      <c r="H184" t="n">
        <v>-0.137680321931839</v>
      </c>
      <c r="I184" t="n">
        <v>-0.2069393843412399</v>
      </c>
      <c r="J184" t="n">
        <v>-0.02262902446091175</v>
      </c>
      <c r="K184" t="n">
        <v>-0.336829274892807</v>
      </c>
      <c r="L184" t="n">
        <v>0.02383046224713326</v>
      </c>
      <c r="M184" t="n">
        <v>-0.08194020390510559</v>
      </c>
      <c r="N184" t="n">
        <v>-0.08104076236486435</v>
      </c>
      <c r="O184" t="n">
        <v>-0.04297086969017982</v>
      </c>
      <c r="P184" t="n">
        <v>-0.0625893846154213</v>
      </c>
      <c r="Q184" t="n">
        <v>-0.1580276191234589</v>
      </c>
      <c r="R184" t="n">
        <v>0.01820580661296844</v>
      </c>
      <c r="S184" t="n">
        <v>0.2394848316907883</v>
      </c>
      <c r="T184" t="n">
        <v>-0.08882694691419601</v>
      </c>
      <c r="U184" t="n">
        <v>-0.06000293791294098</v>
      </c>
      <c r="V184" t="n">
        <v>0.0658448114991188</v>
      </c>
      <c r="W184" t="n">
        <v>-0.03595107421278954</v>
      </c>
      <c r="X184" t="n">
        <v>-0.1214580312371254</v>
      </c>
      <c r="Y184" t="n">
        <v>-0.06854817271232605</v>
      </c>
      <c r="Z184" t="n">
        <v>-0.002683253958821297</v>
      </c>
      <c r="AA184" t="n">
        <v>-0.07007765024900436</v>
      </c>
      <c r="AB184" t="n">
        <v>0.008014408871531487</v>
      </c>
      <c r="AC184" t="n">
        <v>0.4101480543613434</v>
      </c>
      <c r="AD184" t="n">
        <v>0.2030856311321259</v>
      </c>
      <c r="AE184" t="n">
        <v>-0.05377551913261414</v>
      </c>
      <c r="AF184" t="n">
        <v>0.2371354252099991</v>
      </c>
    </row>
    <row r="185">
      <c r="A185" t="n">
        <v>-0.09752099961042404</v>
      </c>
      <c r="B185" t="n">
        <v>0.001214820542372763</v>
      </c>
      <c r="C185" t="n">
        <v>-0.1996158808469772</v>
      </c>
      <c r="D185" t="n">
        <v>-0.08666184544563293</v>
      </c>
      <c r="E185" t="n">
        <v>-0.0165091548115015</v>
      </c>
      <c r="F185" t="n">
        <v>0.07123342901468277</v>
      </c>
      <c r="G185" t="n">
        <v>-0.1270080506801605</v>
      </c>
      <c r="H185" t="n">
        <v>-0.05692542344331741</v>
      </c>
      <c r="I185" t="n">
        <v>-0.01712451688945293</v>
      </c>
      <c r="J185" t="n">
        <v>0.01984263770282269</v>
      </c>
      <c r="K185" t="n">
        <v>-0.3005537390708923</v>
      </c>
      <c r="L185" t="n">
        <v>0.04722410812973976</v>
      </c>
      <c r="M185" t="n">
        <v>-0.00292855710722506</v>
      </c>
      <c r="N185" t="n">
        <v>-0.08451941609382629</v>
      </c>
      <c r="O185" t="n">
        <v>-0.02491758577525616</v>
      </c>
      <c r="P185" t="n">
        <v>0.07413121312856674</v>
      </c>
      <c r="Q185" t="n">
        <v>0.0509880967438221</v>
      </c>
      <c r="R185" t="n">
        <v>-0.01590307801961899</v>
      </c>
      <c r="S185" t="n">
        <v>0.1488031893968582</v>
      </c>
      <c r="T185" t="n">
        <v>-0.08249570429325104</v>
      </c>
      <c r="U185" t="n">
        <v>0.08372733741998672</v>
      </c>
      <c r="V185" t="n">
        <v>0.01296704169362783</v>
      </c>
      <c r="W185" t="n">
        <v>-0.07547007501125336</v>
      </c>
      <c r="X185" t="n">
        <v>-0.126628577709198</v>
      </c>
      <c r="Y185" t="n">
        <v>0.1801962554454803</v>
      </c>
      <c r="Z185" t="n">
        <v>-0.1063925623893738</v>
      </c>
      <c r="AA185" t="n">
        <v>0.01860883086919785</v>
      </c>
      <c r="AB185" t="n">
        <v>0.02523676119744778</v>
      </c>
      <c r="AC185" t="n">
        <v>0.119305856525898</v>
      </c>
      <c r="AD185" t="n">
        <v>0.05505708605051041</v>
      </c>
      <c r="AE185" t="n">
        <v>0.08188612014055252</v>
      </c>
      <c r="AF185" t="n">
        <v>-0.03279988095164299</v>
      </c>
    </row>
    <row r="186">
      <c r="A186" t="n">
        <v>-0.01746856980025768</v>
      </c>
      <c r="B186" t="n">
        <v>0.02443742379546165</v>
      </c>
      <c r="C186" t="n">
        <v>-0.05006779730319977</v>
      </c>
      <c r="D186" t="n">
        <v>-0.07213231921195984</v>
      </c>
      <c r="E186" t="n">
        <v>-0.02611401677131653</v>
      </c>
      <c r="F186" t="n">
        <v>0.02794050611555576</v>
      </c>
      <c r="G186" t="n">
        <v>-0.1176563948392868</v>
      </c>
      <c r="H186" t="n">
        <v>-0.1181411221623421</v>
      </c>
      <c r="I186" t="n">
        <v>0.05583084002137184</v>
      </c>
      <c r="J186" t="n">
        <v>-0.04487559571862221</v>
      </c>
      <c r="K186" t="n">
        <v>-0.08490080386400223</v>
      </c>
      <c r="L186" t="n">
        <v>-0.03447131812572479</v>
      </c>
      <c r="M186" t="n">
        <v>-0.06540768593549728</v>
      </c>
      <c r="N186" t="n">
        <v>0.01187081169337034</v>
      </c>
      <c r="O186" t="n">
        <v>-0.09834429621696472</v>
      </c>
      <c r="P186" t="n">
        <v>0.02272582799196243</v>
      </c>
      <c r="Q186" t="n">
        <v>-0.02513968758285046</v>
      </c>
      <c r="R186" t="n">
        <v>-0.0193005446344614</v>
      </c>
      <c r="S186" t="n">
        <v>-0.08611665666103363</v>
      </c>
      <c r="T186" t="n">
        <v>0.005119854584336281</v>
      </c>
      <c r="U186" t="n">
        <v>0.1796140521764755</v>
      </c>
      <c r="V186" t="n">
        <v>0.1257776618003845</v>
      </c>
      <c r="W186" t="n">
        <v>-0.01073413528501987</v>
      </c>
      <c r="X186" t="n">
        <v>-0.004296253435313702</v>
      </c>
      <c r="Y186" t="n">
        <v>0.1848198175430298</v>
      </c>
      <c r="Z186" t="n">
        <v>0.01912061311304569</v>
      </c>
      <c r="AA186" t="n">
        <v>0.0994708240032196</v>
      </c>
      <c r="AB186" t="n">
        <v>-0.1939531415700912</v>
      </c>
      <c r="AC186" t="n">
        <v>0.08033823221921921</v>
      </c>
      <c r="AD186" t="n">
        <v>0.1321641355752945</v>
      </c>
      <c r="AE186" t="n">
        <v>0.1387579739093781</v>
      </c>
      <c r="AF186" t="n">
        <v>-0.1218470707535744</v>
      </c>
    </row>
    <row r="187">
      <c r="A187" t="n">
        <v>-0.3449709117412567</v>
      </c>
      <c r="B187" t="n">
        <v>0.1381289809942245</v>
      </c>
      <c r="C187" t="n">
        <v>0.0003375258529558778</v>
      </c>
      <c r="D187" t="n">
        <v>-0.1541885286569595</v>
      </c>
      <c r="E187" t="n">
        <v>0.03968968987464905</v>
      </c>
      <c r="F187" t="n">
        <v>0.0544704794883728</v>
      </c>
      <c r="G187" t="n">
        <v>-0.04931813478469849</v>
      </c>
      <c r="H187" t="n">
        <v>-0.1637922078371048</v>
      </c>
      <c r="I187" t="n">
        <v>0.06441397964954376</v>
      </c>
      <c r="J187" t="n">
        <v>0.1576092690229416</v>
      </c>
      <c r="K187" t="n">
        <v>0.179447814822197</v>
      </c>
      <c r="L187" t="n">
        <v>0.1216220930218697</v>
      </c>
      <c r="M187" t="n">
        <v>0.005216088145971298</v>
      </c>
      <c r="N187" t="n">
        <v>0.1066815108060837</v>
      </c>
      <c r="O187" t="n">
        <v>-0.05916272103786469</v>
      </c>
      <c r="P187" t="n">
        <v>0.1278659701347351</v>
      </c>
      <c r="Q187" t="n">
        <v>0.08014941960573196</v>
      </c>
      <c r="R187" t="n">
        <v>-0.03744202852249146</v>
      </c>
      <c r="S187" t="n">
        <v>-0.1182293146848679</v>
      </c>
      <c r="T187" t="n">
        <v>0.04862314462661743</v>
      </c>
      <c r="U187" t="n">
        <v>0.03997877240180969</v>
      </c>
      <c r="V187" t="n">
        <v>0.09305799752473831</v>
      </c>
      <c r="W187" t="n">
        <v>0.1336708813905716</v>
      </c>
      <c r="X187" t="n">
        <v>0.04651116579771042</v>
      </c>
      <c r="Y187" t="n">
        <v>0.3696422576904297</v>
      </c>
      <c r="Z187" t="n">
        <v>0.02994317002594471</v>
      </c>
      <c r="AA187" t="n">
        <v>-0.08482005447149277</v>
      </c>
      <c r="AB187" t="n">
        <v>-0.01908129639923573</v>
      </c>
      <c r="AC187" t="n">
        <v>-0.05100494995713234</v>
      </c>
      <c r="AD187" t="n">
        <v>0.02979541011154652</v>
      </c>
      <c r="AE187" t="n">
        <v>0.07956089079380035</v>
      </c>
      <c r="AF187" t="n">
        <v>0.04575967043638229</v>
      </c>
    </row>
    <row r="188">
      <c r="A188" t="n">
        <v>-0.5494977831840515</v>
      </c>
      <c r="B188" t="n">
        <v>0.04613149538636208</v>
      </c>
      <c r="C188" t="n">
        <v>0.1631532609462738</v>
      </c>
      <c r="D188" t="n">
        <v>-0.08336236327886581</v>
      </c>
      <c r="E188" t="n">
        <v>-0.02076773159205914</v>
      </c>
      <c r="F188" t="n">
        <v>-0.1134123951196671</v>
      </c>
      <c r="G188" t="n">
        <v>0.1232553794980049</v>
      </c>
      <c r="H188" t="n">
        <v>-0.1216520071029663</v>
      </c>
      <c r="I188" t="n">
        <v>-0.08458016067743301</v>
      </c>
      <c r="J188" t="n">
        <v>-0.01252197846770287</v>
      </c>
      <c r="K188" t="n">
        <v>0.07095115631818771</v>
      </c>
      <c r="L188" t="n">
        <v>0.09048862755298615</v>
      </c>
      <c r="M188" t="n">
        <v>-0.01188353076577187</v>
      </c>
      <c r="N188" t="n">
        <v>0.1335946172475815</v>
      </c>
      <c r="O188" t="n">
        <v>-0.01398907788097858</v>
      </c>
      <c r="P188" t="n">
        <v>0.1075134053826332</v>
      </c>
      <c r="Q188" t="n">
        <v>-0.06637699902057648</v>
      </c>
      <c r="R188" t="n">
        <v>-0.1051471754908562</v>
      </c>
      <c r="S188" t="n">
        <v>-0.004757280927151442</v>
      </c>
      <c r="T188" t="n">
        <v>-0.009302061982452869</v>
      </c>
      <c r="U188" t="n">
        <v>0.1870069056749344</v>
      </c>
      <c r="V188" t="n">
        <v>0.03829778358340263</v>
      </c>
      <c r="W188" t="n">
        <v>-0.1988410204648972</v>
      </c>
      <c r="X188" t="n">
        <v>0.1138899251818657</v>
      </c>
      <c r="Y188" t="n">
        <v>0.2412795573472977</v>
      </c>
      <c r="Z188" t="n">
        <v>-0.02481405436992645</v>
      </c>
      <c r="AA188" t="n">
        <v>-0.09667742252349854</v>
      </c>
      <c r="AB188" t="n">
        <v>0.1363112777471542</v>
      </c>
      <c r="AC188" t="n">
        <v>-0.08619095385074615</v>
      </c>
      <c r="AD188" t="n">
        <v>0.2363123744726181</v>
      </c>
      <c r="AE188" t="n">
        <v>-0.04517580941319466</v>
      </c>
      <c r="AF188" t="n">
        <v>0.05637632310390472</v>
      </c>
    </row>
    <row r="189">
      <c r="A189" t="n">
        <v>-0.3696626126766205</v>
      </c>
      <c r="B189" t="n">
        <v>-0.04291112720966339</v>
      </c>
      <c r="C189" t="n">
        <v>0.1463408619165421</v>
      </c>
      <c r="D189" t="n">
        <v>-0.09916011989116669</v>
      </c>
      <c r="E189" t="n">
        <v>0.1830058544874191</v>
      </c>
      <c r="F189" t="n">
        <v>-0.2481050044298172</v>
      </c>
      <c r="G189" t="n">
        <v>0.1776654869318008</v>
      </c>
      <c r="H189" t="n">
        <v>0.02399645000696182</v>
      </c>
      <c r="I189" t="n">
        <v>-0.02024485170841217</v>
      </c>
      <c r="J189" t="n">
        <v>0.1419978588819504</v>
      </c>
      <c r="K189" t="n">
        <v>0.1985845118761063</v>
      </c>
      <c r="L189" t="n">
        <v>0.06349803507328033</v>
      </c>
      <c r="M189" t="n">
        <v>-0.1359098255634308</v>
      </c>
      <c r="N189" t="n">
        <v>-0.01453843619674444</v>
      </c>
      <c r="O189" t="n">
        <v>0.1506964564323425</v>
      </c>
      <c r="P189" t="n">
        <v>-0.02921119518578053</v>
      </c>
      <c r="Q189" t="n">
        <v>-0.1545844078063965</v>
      </c>
      <c r="R189" t="n">
        <v>0.08208087086677551</v>
      </c>
      <c r="S189" t="n">
        <v>-0.07215353101491928</v>
      </c>
      <c r="T189" t="n">
        <v>-0.1310989111661911</v>
      </c>
      <c r="U189" t="n">
        <v>0.01053717825561762</v>
      </c>
      <c r="V189" t="n">
        <v>0.1598694622516632</v>
      </c>
      <c r="W189" t="n">
        <v>-0.1436091661453247</v>
      </c>
      <c r="X189" t="n">
        <v>0.006256085354834795</v>
      </c>
      <c r="Y189" t="n">
        <v>0.1508506536483765</v>
      </c>
      <c r="Z189" t="n">
        <v>-0.0211781170219183</v>
      </c>
      <c r="AA189" t="n">
        <v>-0.02603282034397125</v>
      </c>
      <c r="AB189" t="n">
        <v>0.2113993018865585</v>
      </c>
      <c r="AC189" t="n">
        <v>-0.1200623512268066</v>
      </c>
      <c r="AD189" t="n">
        <v>0.2829960882663727</v>
      </c>
      <c r="AE189" t="n">
        <v>-0.04974670335650444</v>
      </c>
      <c r="AF189" t="n">
        <v>0.1762586981058121</v>
      </c>
    </row>
    <row r="190">
      <c r="A190" t="n">
        <v>-0.4098997116088867</v>
      </c>
      <c r="B190" t="n">
        <v>-0.1495416015386581</v>
      </c>
      <c r="C190" t="n">
        <v>-0.05595850944519043</v>
      </c>
      <c r="D190" t="n">
        <v>-0.1053536385297775</v>
      </c>
      <c r="E190" t="n">
        <v>0.1169156655669212</v>
      </c>
      <c r="F190" t="n">
        <v>-0.2764319479465485</v>
      </c>
      <c r="G190" t="n">
        <v>0.2881194055080414</v>
      </c>
      <c r="H190" t="n">
        <v>-0.16489577293396</v>
      </c>
      <c r="I190" t="n">
        <v>0.09653709828853607</v>
      </c>
      <c r="J190" t="n">
        <v>0.09287081658840179</v>
      </c>
      <c r="K190" t="n">
        <v>0.2474611550569534</v>
      </c>
      <c r="L190" t="n">
        <v>0.1244414895772934</v>
      </c>
      <c r="M190" t="n">
        <v>0.01144802756607533</v>
      </c>
      <c r="N190" t="n">
        <v>0.07651761174201965</v>
      </c>
      <c r="O190" t="n">
        <v>0.01658345758914948</v>
      </c>
      <c r="P190" t="n">
        <v>-0.06511053442955017</v>
      </c>
      <c r="Q190" t="n">
        <v>-0.07688084244728088</v>
      </c>
      <c r="R190" t="n">
        <v>-0.03343777358531952</v>
      </c>
      <c r="S190" t="n">
        <v>-0.02728535421192646</v>
      </c>
      <c r="T190" t="n">
        <v>-0.04621555283665657</v>
      </c>
      <c r="U190" t="n">
        <v>-0.2613417506217957</v>
      </c>
      <c r="V190" t="n">
        <v>0.03658115491271019</v>
      </c>
      <c r="W190" t="n">
        <v>-0.07566077262163162</v>
      </c>
      <c r="X190" t="n">
        <v>0.05952025204896927</v>
      </c>
      <c r="Y190" t="n">
        <v>0.1261547356843948</v>
      </c>
      <c r="Z190" t="n">
        <v>-0.03924819454550743</v>
      </c>
      <c r="AA190" t="n">
        <v>0.01986964978277683</v>
      </c>
      <c r="AB190" t="n">
        <v>-0.01596931554377079</v>
      </c>
      <c r="AC190" t="n">
        <v>0.05496430024504662</v>
      </c>
      <c r="AD190" t="n">
        <v>-0.1188414841890335</v>
      </c>
      <c r="AE190" t="n">
        <v>-0.02644269727170467</v>
      </c>
      <c r="AF190" t="n">
        <v>0.01179447397589684</v>
      </c>
    </row>
    <row r="191">
      <c r="A191" t="n">
        <v>-0.2405579388141632</v>
      </c>
      <c r="B191" t="n">
        <v>-0.1307969689369202</v>
      </c>
      <c r="C191" t="n">
        <v>-0.3494799435138702</v>
      </c>
      <c r="D191" t="n">
        <v>-0.01746589876711369</v>
      </c>
      <c r="E191" t="n">
        <v>0.009976822882890701</v>
      </c>
      <c r="F191" t="n">
        <v>-0.337476372718811</v>
      </c>
      <c r="G191" t="n">
        <v>0.3127991557121277</v>
      </c>
      <c r="H191" t="n">
        <v>-0.1072739958763123</v>
      </c>
      <c r="I191" t="n">
        <v>0.1564041823148727</v>
      </c>
      <c r="J191" t="n">
        <v>0.02461192384362221</v>
      </c>
      <c r="K191" t="n">
        <v>0.2676855027675629</v>
      </c>
      <c r="L191" t="n">
        <v>0.1213881224393845</v>
      </c>
      <c r="M191" t="n">
        <v>0.131023958325386</v>
      </c>
      <c r="N191" t="n">
        <v>0.2313819974660873</v>
      </c>
      <c r="O191" t="n">
        <v>-0.159129872918129</v>
      </c>
      <c r="P191" t="n">
        <v>0.1362552344799042</v>
      </c>
      <c r="Q191" t="n">
        <v>-0.1118508651852608</v>
      </c>
      <c r="R191" t="n">
        <v>0.03377993777394295</v>
      </c>
      <c r="S191" t="n">
        <v>-0.02442393638193607</v>
      </c>
      <c r="T191" t="n">
        <v>-0.02734644711017609</v>
      </c>
      <c r="U191" t="n">
        <v>-0.2374906837940216</v>
      </c>
      <c r="V191" t="n">
        <v>0.1158893927931786</v>
      </c>
      <c r="W191" t="n">
        <v>-0.1303761452436447</v>
      </c>
      <c r="X191" t="n">
        <v>0.05031076818704605</v>
      </c>
      <c r="Y191" t="n">
        <v>-0.09573166072368622</v>
      </c>
      <c r="Z191" t="n">
        <v>-0.1517653614282608</v>
      </c>
      <c r="AA191" t="n">
        <v>-0.1329182535409927</v>
      </c>
      <c r="AB191" t="n">
        <v>-0.05447972565889359</v>
      </c>
      <c r="AC191" t="n">
        <v>0.2377964854240417</v>
      </c>
      <c r="AD191" t="n">
        <v>0.1058440655469894</v>
      </c>
      <c r="AE191" t="n">
        <v>0.03710273280739784</v>
      </c>
      <c r="AF191" t="n">
        <v>-0.142093613743782</v>
      </c>
    </row>
    <row r="192">
      <c r="A192" t="n">
        <v>-0.1953837424516678</v>
      </c>
      <c r="B192" t="n">
        <v>-0.04371205344796181</v>
      </c>
      <c r="C192" t="n">
        <v>-0.2349444478750229</v>
      </c>
      <c r="D192" t="n">
        <v>-0.2649355828762054</v>
      </c>
      <c r="E192" t="n">
        <v>-0.04611402377486229</v>
      </c>
      <c r="F192" t="n">
        <v>-0.2853656411170959</v>
      </c>
      <c r="G192" t="n">
        <v>0.2730579376220703</v>
      </c>
      <c r="H192" t="n">
        <v>0.02059675380587578</v>
      </c>
      <c r="I192" t="n">
        <v>0.1081964522600174</v>
      </c>
      <c r="J192" t="n">
        <v>-0.0925404280424118</v>
      </c>
      <c r="K192" t="n">
        <v>0.2310020476579666</v>
      </c>
      <c r="L192" t="n">
        <v>0.006192647852003574</v>
      </c>
      <c r="M192" t="n">
        <v>0.3001740574836731</v>
      </c>
      <c r="N192" t="n">
        <v>0.1976108998060226</v>
      </c>
      <c r="O192" t="n">
        <v>-0.3206849694252014</v>
      </c>
      <c r="P192" t="n">
        <v>-0.09927766770124435</v>
      </c>
      <c r="Q192" t="n">
        <v>0.01082372665405273</v>
      </c>
      <c r="R192" t="n">
        <v>0.07013364136219025</v>
      </c>
      <c r="S192" t="n">
        <v>-0.08186225593090057</v>
      </c>
      <c r="T192" t="n">
        <v>0.046147421002388</v>
      </c>
      <c r="U192" t="n">
        <v>-0.5379292368888855</v>
      </c>
      <c r="V192" t="n">
        <v>0.08416632562875748</v>
      </c>
      <c r="W192" t="n">
        <v>-0.1785488277673721</v>
      </c>
      <c r="X192" t="n">
        <v>0.1601326465606689</v>
      </c>
      <c r="Y192" t="n">
        <v>-0.1462459713220596</v>
      </c>
      <c r="Z192" t="n">
        <v>-0.2055953294038773</v>
      </c>
      <c r="AA192" t="n">
        <v>-0.08567405492067337</v>
      </c>
      <c r="AB192" t="n">
        <v>-0.0521475076675415</v>
      </c>
      <c r="AC192" t="n">
        <v>0.0349091961979866</v>
      </c>
      <c r="AD192" t="n">
        <v>-0.3618566989898682</v>
      </c>
      <c r="AE192" t="n">
        <v>0.1164971888065338</v>
      </c>
      <c r="AF192" t="n">
        <v>-0.01548489555716515</v>
      </c>
    </row>
    <row r="193">
      <c r="A193" t="n">
        <v>-0.37542524933815</v>
      </c>
      <c r="B193" t="n">
        <v>-0.03028181754052639</v>
      </c>
      <c r="C193" t="n">
        <v>-0.3243180215358734</v>
      </c>
      <c r="D193" t="n">
        <v>-0.1897797584533691</v>
      </c>
      <c r="E193" t="n">
        <v>0.2780708074569702</v>
      </c>
      <c r="F193" t="n">
        <v>-0.2225332260131836</v>
      </c>
      <c r="G193" t="n">
        <v>-0.0677276998758316</v>
      </c>
      <c r="H193" t="n">
        <v>-0.04837723448872566</v>
      </c>
      <c r="I193" t="n">
        <v>0.08939483016729355</v>
      </c>
      <c r="J193" t="n">
        <v>-0.1627894341945648</v>
      </c>
      <c r="K193" t="n">
        <v>0.2202557325363159</v>
      </c>
      <c r="L193" t="n">
        <v>-0.00328681175597012</v>
      </c>
      <c r="M193" t="n">
        <v>0.2529870271682739</v>
      </c>
      <c r="N193" t="n">
        <v>0.03389466181397438</v>
      </c>
      <c r="O193" t="n">
        <v>-0.3317055106163025</v>
      </c>
      <c r="P193" t="n">
        <v>-0.170365035533905</v>
      </c>
      <c r="Q193" t="n">
        <v>0.02271364443004131</v>
      </c>
      <c r="R193" t="n">
        <v>0.1263899505138397</v>
      </c>
      <c r="S193" t="n">
        <v>-0.2683670520782471</v>
      </c>
      <c r="T193" t="n">
        <v>0.08522224426269531</v>
      </c>
      <c r="U193" t="n">
        <v>-0.4474879801273346</v>
      </c>
      <c r="V193" t="n">
        <v>0.1122609823942184</v>
      </c>
      <c r="W193" t="n">
        <v>-0.2503120303153992</v>
      </c>
      <c r="X193" t="n">
        <v>0.1672966480255127</v>
      </c>
      <c r="Y193" t="n">
        <v>-0.04724322259426117</v>
      </c>
      <c r="Z193" t="n">
        <v>0.1592223793268204</v>
      </c>
      <c r="AA193" t="n">
        <v>-0.1048978269100189</v>
      </c>
      <c r="AB193" t="n">
        <v>-0.09159455448389053</v>
      </c>
      <c r="AC193" t="n">
        <v>-0.02489682845771313</v>
      </c>
      <c r="AD193" t="n">
        <v>-0.5956119298934937</v>
      </c>
      <c r="AE193" t="n">
        <v>0.2576133608818054</v>
      </c>
      <c r="AF193" t="n">
        <v>0.1477025598287582</v>
      </c>
    </row>
    <row r="194">
      <c r="A194" t="n">
        <v>-0.4225429594516754</v>
      </c>
      <c r="B194" t="n">
        <v>-0.01006132364273071</v>
      </c>
      <c r="C194" t="n">
        <v>-0.2307232618331909</v>
      </c>
      <c r="D194" t="n">
        <v>0.05044882372021675</v>
      </c>
      <c r="E194" t="n">
        <v>0.1753596812486649</v>
      </c>
      <c r="F194" t="n">
        <v>-0.319164514541626</v>
      </c>
      <c r="G194" t="n">
        <v>-0.1243778616189957</v>
      </c>
      <c r="H194" t="n">
        <v>0.07222177088260651</v>
      </c>
      <c r="I194" t="n">
        <v>-0.04102190583944321</v>
      </c>
      <c r="J194" t="n">
        <v>-0.1654158234596252</v>
      </c>
      <c r="K194" t="n">
        <v>0.08844989538192749</v>
      </c>
      <c r="L194" t="n">
        <v>-0.1894245743751526</v>
      </c>
      <c r="M194" t="n">
        <v>0.1942148804664612</v>
      </c>
      <c r="N194" t="n">
        <v>0.2786327600479126</v>
      </c>
      <c r="O194" t="n">
        <v>-0.03627042844891548</v>
      </c>
      <c r="P194" t="n">
        <v>0.08961597084999084</v>
      </c>
      <c r="Q194" t="n">
        <v>0.07391900569200516</v>
      </c>
      <c r="R194" t="n">
        <v>0.2225923240184784</v>
      </c>
      <c r="S194" t="n">
        <v>-0.1865382790565491</v>
      </c>
      <c r="T194" t="n">
        <v>0.09440377354621887</v>
      </c>
      <c r="U194" t="n">
        <v>-0.1008623391389847</v>
      </c>
      <c r="V194" t="n">
        <v>-0.1391026526689529</v>
      </c>
      <c r="W194" t="n">
        <v>0.2738558948040009</v>
      </c>
      <c r="X194" t="n">
        <v>0.07857966423034668</v>
      </c>
      <c r="Y194" t="n">
        <v>0.2171367108821869</v>
      </c>
      <c r="Z194" t="n">
        <v>0.0285673588514328</v>
      </c>
      <c r="AA194" t="n">
        <v>0.1239453107118607</v>
      </c>
      <c r="AB194" t="n">
        <v>0.07692382484674454</v>
      </c>
      <c r="AC194" t="n">
        <v>-0.002158274874091148</v>
      </c>
      <c r="AD194" t="n">
        <v>-0.2592668235301971</v>
      </c>
      <c r="AE194" t="n">
        <v>0.08147407323122025</v>
      </c>
      <c r="AF194" t="n">
        <v>0.1997588276863098</v>
      </c>
    </row>
    <row r="195">
      <c r="A195" t="n">
        <v>-0.8446532487869263</v>
      </c>
      <c r="B195" t="n">
        <v>-0.01524072047322989</v>
      </c>
      <c r="C195" t="n">
        <v>-0.2054659128189087</v>
      </c>
      <c r="D195" t="n">
        <v>0.2046342939138412</v>
      </c>
      <c r="E195" t="n">
        <v>-0.04363532364368439</v>
      </c>
      <c r="F195" t="n">
        <v>-0.1514024287462234</v>
      </c>
      <c r="G195" t="n">
        <v>-0.147647351026535</v>
      </c>
      <c r="H195" t="n">
        <v>0.001147260540165007</v>
      </c>
      <c r="I195" t="n">
        <v>-0.07942257821559906</v>
      </c>
      <c r="J195" t="n">
        <v>-0.3044422566890717</v>
      </c>
      <c r="K195" t="n">
        <v>0.2401917725801468</v>
      </c>
      <c r="L195" t="n">
        <v>-0.3225213289260864</v>
      </c>
      <c r="M195" t="n">
        <v>0.315438985824585</v>
      </c>
      <c r="N195" t="n">
        <v>0.4527946412563324</v>
      </c>
      <c r="O195" t="n">
        <v>0.06472816318273544</v>
      </c>
      <c r="P195" t="n">
        <v>0.4070549607276917</v>
      </c>
      <c r="Q195" t="n">
        <v>0.2878168523311615</v>
      </c>
      <c r="R195" t="n">
        <v>0.3073694705963135</v>
      </c>
      <c r="S195" t="n">
        <v>-0.3343435823917389</v>
      </c>
      <c r="T195" t="n">
        <v>-0.1849102377891541</v>
      </c>
      <c r="U195" t="n">
        <v>-0.2225890606641769</v>
      </c>
      <c r="V195" t="n">
        <v>-0.2562814354896545</v>
      </c>
      <c r="W195" t="n">
        <v>0.1832465529441833</v>
      </c>
      <c r="X195" t="n">
        <v>0.202515721321106</v>
      </c>
      <c r="Y195" t="n">
        <v>-0.01610279269516468</v>
      </c>
      <c r="Z195" t="n">
        <v>-0.2255486100912094</v>
      </c>
      <c r="AA195" t="n">
        <v>0.2183670252561569</v>
      </c>
      <c r="AB195" t="n">
        <v>0.03304373472929001</v>
      </c>
      <c r="AC195" t="n">
        <v>0.1132556647062302</v>
      </c>
      <c r="AD195" t="n">
        <v>0.185247465968132</v>
      </c>
      <c r="AE195" t="n">
        <v>-0.09780211746692657</v>
      </c>
      <c r="AF195" t="n">
        <v>0.1705165654420853</v>
      </c>
    </row>
    <row r="196">
      <c r="A196" t="n">
        <v>-0.03110279142856598</v>
      </c>
      <c r="B196" t="n">
        <v>0.06129289418458939</v>
      </c>
      <c r="C196" t="n">
        <v>-0.01968596689403057</v>
      </c>
      <c r="D196" t="n">
        <v>-0.06639991700649261</v>
      </c>
      <c r="E196" t="n">
        <v>0.06311841309070587</v>
      </c>
      <c r="F196" t="n">
        <v>0.04223719239234924</v>
      </c>
      <c r="G196" t="n">
        <v>0.000583234999794513</v>
      </c>
      <c r="H196" t="n">
        <v>0.0249926783144474</v>
      </c>
      <c r="I196" t="n">
        <v>0.1305529624223709</v>
      </c>
      <c r="J196" t="n">
        <v>-0.1183222308754921</v>
      </c>
      <c r="K196" t="n">
        <v>-0.003554776776582003</v>
      </c>
      <c r="L196" t="n">
        <v>0.02275694161653519</v>
      </c>
      <c r="M196" t="n">
        <v>-0.01374290697276592</v>
      </c>
      <c r="N196" t="n">
        <v>-0.04138638451695442</v>
      </c>
      <c r="O196" t="n">
        <v>0.07737332582473755</v>
      </c>
      <c r="P196" t="n">
        <v>0.1170284748077393</v>
      </c>
      <c r="Q196" t="n">
        <v>0.05086107552051544</v>
      </c>
      <c r="R196" t="n">
        <v>0.06686064600944519</v>
      </c>
      <c r="S196" t="n">
        <v>-0.03464315459132195</v>
      </c>
      <c r="T196" t="n">
        <v>-0.01272435951977968</v>
      </c>
      <c r="U196" t="n">
        <v>0.01913195475935936</v>
      </c>
      <c r="V196" t="n">
        <v>0.04336534440517426</v>
      </c>
      <c r="W196" t="n">
        <v>-0.01272733602672815</v>
      </c>
      <c r="X196" t="n">
        <v>0.06919662654399872</v>
      </c>
      <c r="Y196" t="n">
        <v>0.01957728900015354</v>
      </c>
      <c r="Z196" t="n">
        <v>0.04643049836158752</v>
      </c>
      <c r="AA196" t="n">
        <v>0.08138930052518845</v>
      </c>
      <c r="AB196" t="n">
        <v>0.03220714256167412</v>
      </c>
      <c r="AC196" t="n">
        <v>-0.04407522082328796</v>
      </c>
      <c r="AD196" t="n">
        <v>-0.06146052852272987</v>
      </c>
      <c r="AE196" t="n">
        <v>-0.03013560920953751</v>
      </c>
      <c r="AF196" t="n">
        <v>-0.004137150943279266</v>
      </c>
    </row>
    <row r="197">
      <c r="A197" t="n">
        <v>-0.002324541565030813</v>
      </c>
      <c r="B197" t="n">
        <v>-0.02139009162783623</v>
      </c>
      <c r="C197" t="n">
        <v>0.0149200577288866</v>
      </c>
      <c r="D197" t="n">
        <v>0.005422540474683046</v>
      </c>
      <c r="E197" t="n">
        <v>0.02865095809102058</v>
      </c>
      <c r="F197" t="n">
        <v>-0.02207146771252155</v>
      </c>
      <c r="G197" t="n">
        <v>0.05752735212445259</v>
      </c>
      <c r="H197" t="n">
        <v>-0.1152918860316277</v>
      </c>
      <c r="I197" t="n">
        <v>0.01743209175765514</v>
      </c>
      <c r="J197" t="n">
        <v>0.004415435716509819</v>
      </c>
      <c r="K197" t="n">
        <v>0.03034212067723274</v>
      </c>
      <c r="L197" t="n">
        <v>0.09031286835670471</v>
      </c>
      <c r="M197" t="n">
        <v>0.04668648913502693</v>
      </c>
      <c r="N197" t="n">
        <v>0.0111329723149538</v>
      </c>
      <c r="O197" t="n">
        <v>-0.02083499729633331</v>
      </c>
      <c r="P197" t="n">
        <v>0.03411388769745827</v>
      </c>
      <c r="Q197" t="n">
        <v>-0.01090199779719114</v>
      </c>
      <c r="R197" t="n">
        <v>-0.02161512337625027</v>
      </c>
      <c r="S197" t="n">
        <v>0.05916821211576462</v>
      </c>
      <c r="T197" t="n">
        <v>0.01424536388367414</v>
      </c>
      <c r="U197" t="n">
        <v>0.02111427299678326</v>
      </c>
      <c r="V197" t="n">
        <v>0.001337792607955635</v>
      </c>
      <c r="W197" t="n">
        <v>-0.04197335615754128</v>
      </c>
      <c r="X197" t="n">
        <v>-0.1028133705258369</v>
      </c>
      <c r="Y197" t="n">
        <v>0.02550262212753296</v>
      </c>
      <c r="Z197" t="n">
        <v>0.03461907431483269</v>
      </c>
      <c r="AA197" t="n">
        <v>0.01155974995344877</v>
      </c>
      <c r="AB197" t="n">
        <v>-0.05410940200090408</v>
      </c>
      <c r="AC197" t="n">
        <v>-0.02359860949218273</v>
      </c>
      <c r="AD197" t="n">
        <v>-0.002922785235568881</v>
      </c>
      <c r="AE197" t="n">
        <v>-0.0727333202958107</v>
      </c>
      <c r="AF197" t="n">
        <v>-0.007343199569731951</v>
      </c>
    </row>
    <row r="198">
      <c r="A198" t="n">
        <v>-0.2009669840335846</v>
      </c>
      <c r="B198" t="n">
        <v>-0.2156923115253448</v>
      </c>
      <c r="C198" t="n">
        <v>-0.2473022490739822</v>
      </c>
      <c r="D198" t="n">
        <v>-0.5210399031639099</v>
      </c>
      <c r="E198" t="n">
        <v>-0.09653707593679428</v>
      </c>
      <c r="F198" t="n">
        <v>0.00549451494589448</v>
      </c>
      <c r="G198" t="n">
        <v>-0.02847306244075298</v>
      </c>
      <c r="H198" t="n">
        <v>0.03961851820349693</v>
      </c>
      <c r="I198" t="n">
        <v>0.0809725821018219</v>
      </c>
      <c r="J198" t="n">
        <v>-0.1594545841217041</v>
      </c>
      <c r="K198" t="n">
        <v>-0.09438240528106689</v>
      </c>
      <c r="L198" t="n">
        <v>-0.259774774312973</v>
      </c>
      <c r="M198" t="n">
        <v>-0.1068185269832611</v>
      </c>
      <c r="N198" t="n">
        <v>-0.1999116092920303</v>
      </c>
      <c r="O198" t="n">
        <v>-0.248935654759407</v>
      </c>
      <c r="P198" t="n">
        <v>0.3750602900981903</v>
      </c>
      <c r="Q198" t="n">
        <v>0.1274980157613754</v>
      </c>
      <c r="R198" t="n">
        <v>0.0821855366230011</v>
      </c>
      <c r="S198" t="n">
        <v>0.1750633865594864</v>
      </c>
      <c r="T198" t="n">
        <v>-0.01228522974997759</v>
      </c>
      <c r="U198" t="n">
        <v>-0.5910552144050598</v>
      </c>
      <c r="V198" t="n">
        <v>-0.04094847291707993</v>
      </c>
      <c r="W198" t="n">
        <v>-0.02936199866235256</v>
      </c>
      <c r="X198" t="n">
        <v>-0.1847056746482849</v>
      </c>
      <c r="Y198" t="n">
        <v>0.1370944082736969</v>
      </c>
      <c r="Z198" t="n">
        <v>0.01153953559696674</v>
      </c>
      <c r="AA198" t="n">
        <v>0.2971032559871674</v>
      </c>
      <c r="AB198" t="n">
        <v>-0.3079722225666046</v>
      </c>
      <c r="AC198" t="n">
        <v>-0.06776876002550125</v>
      </c>
      <c r="AD198" t="n">
        <v>-0.48790243268013</v>
      </c>
      <c r="AE198" t="n">
        <v>-0.1478793770074844</v>
      </c>
      <c r="AF198" t="n">
        <v>0.01521294750273228</v>
      </c>
    </row>
    <row r="199">
      <c r="A199" t="n">
        <v>-0.1214166060090065</v>
      </c>
      <c r="B199" t="n">
        <v>-0.0303482674062252</v>
      </c>
      <c r="C199" t="n">
        <v>-0.01227621268481016</v>
      </c>
      <c r="D199" t="n">
        <v>-0.3117333948612213</v>
      </c>
      <c r="E199" t="n">
        <v>-0.006534002721309662</v>
      </c>
      <c r="F199" t="n">
        <v>-0.1252363622188568</v>
      </c>
      <c r="G199" t="n">
        <v>-0.2811264991760254</v>
      </c>
      <c r="H199" t="n">
        <v>-0.1553298085927963</v>
      </c>
      <c r="I199" t="n">
        <v>0.04740063101053238</v>
      </c>
      <c r="J199" t="n">
        <v>-0.09777090698480606</v>
      </c>
      <c r="K199" t="n">
        <v>-0.1686192452907562</v>
      </c>
      <c r="L199" t="n">
        <v>-0.1642957329750061</v>
      </c>
      <c r="M199" t="n">
        <v>-0.145880714058876</v>
      </c>
      <c r="N199" t="n">
        <v>-0.3259068131446838</v>
      </c>
      <c r="O199" t="n">
        <v>-0.1785441935062408</v>
      </c>
      <c r="P199" t="n">
        <v>-0.0766342356801033</v>
      </c>
      <c r="Q199" t="n">
        <v>0.3817173838615417</v>
      </c>
      <c r="R199" t="n">
        <v>0.1460044384002686</v>
      </c>
      <c r="S199" t="n">
        <v>0.1778693646192551</v>
      </c>
      <c r="T199" t="n">
        <v>0.004642102401703596</v>
      </c>
      <c r="U199" t="n">
        <v>-0.6631453037261963</v>
      </c>
      <c r="V199" t="n">
        <v>0.003502527717500925</v>
      </c>
      <c r="W199" t="n">
        <v>-0.1719543188810349</v>
      </c>
      <c r="X199" t="n">
        <v>-0.1795972585678101</v>
      </c>
      <c r="Y199" t="n">
        <v>-0.1915818303823471</v>
      </c>
      <c r="Z199" t="n">
        <v>-0.1357345283031464</v>
      </c>
      <c r="AA199" t="n">
        <v>0.2683022618293762</v>
      </c>
      <c r="AB199" t="n">
        <v>-0.269767552614212</v>
      </c>
      <c r="AC199" t="n">
        <v>-0.08911753445863724</v>
      </c>
      <c r="AD199" t="n">
        <v>-0.1711233407258987</v>
      </c>
      <c r="AE199" t="n">
        <v>0.1796770840883255</v>
      </c>
      <c r="AF199" t="n">
        <v>-0.2504710555076599</v>
      </c>
    </row>
    <row r="200">
      <c r="A200" t="n">
        <v>0.08286527544260025</v>
      </c>
      <c r="B200" t="n">
        <v>-0.198824554681778</v>
      </c>
      <c r="C200" t="n">
        <v>-0.1484344899654388</v>
      </c>
      <c r="D200" t="n">
        <v>-0.2053162455558777</v>
      </c>
      <c r="E200" t="n">
        <v>-0.1532659232616425</v>
      </c>
      <c r="F200" t="n">
        <v>-0.3734421730041504</v>
      </c>
      <c r="G200" t="n">
        <v>-0.06148776412010193</v>
      </c>
      <c r="H200" t="n">
        <v>-0.08522268384695053</v>
      </c>
      <c r="I200" t="n">
        <v>0.001528418157249689</v>
      </c>
      <c r="J200" t="n">
        <v>-0.2085394859313965</v>
      </c>
      <c r="K200" t="n">
        <v>-0.139904797077179</v>
      </c>
      <c r="L200" t="n">
        <v>-0.01370685547590256</v>
      </c>
      <c r="M200" t="n">
        <v>-0.2174602150917053</v>
      </c>
      <c r="N200" t="n">
        <v>-0.5325648188591003</v>
      </c>
      <c r="O200" t="n">
        <v>-0.1894219517707825</v>
      </c>
      <c r="P200" t="n">
        <v>-0.1426372230052948</v>
      </c>
      <c r="Q200" t="n">
        <v>0.3803614675998688</v>
      </c>
      <c r="R200" t="n">
        <v>0.0162116065621376</v>
      </c>
      <c r="S200" t="n">
        <v>0.1555712819099426</v>
      </c>
      <c r="T200" t="n">
        <v>0.1876132190227509</v>
      </c>
      <c r="U200" t="n">
        <v>-0.5627763867378235</v>
      </c>
      <c r="V200" t="n">
        <v>0.05430078506469727</v>
      </c>
      <c r="W200" t="n">
        <v>-0.06570986658334732</v>
      </c>
      <c r="X200" t="n">
        <v>0.07445544749498367</v>
      </c>
      <c r="Y200" t="n">
        <v>-0.1943002939224243</v>
      </c>
      <c r="Z200" t="n">
        <v>0.08034023642539978</v>
      </c>
      <c r="AA200" t="n">
        <v>0.1577629148960114</v>
      </c>
      <c r="AB200" t="n">
        <v>0.06798266619443893</v>
      </c>
      <c r="AC200" t="n">
        <v>-0.08846783638000488</v>
      </c>
      <c r="AD200" t="n">
        <v>0.04113089665770531</v>
      </c>
      <c r="AE200" t="n">
        <v>0.2122928351163864</v>
      </c>
      <c r="AF200" t="n">
        <v>-0.1563271433115005</v>
      </c>
    </row>
    <row r="201">
      <c r="A201" t="n">
        <v>0.1072554066777229</v>
      </c>
      <c r="B201" t="n">
        <v>-0.1109387502074242</v>
      </c>
      <c r="C201" t="n">
        <v>-0.08869989961385727</v>
      </c>
      <c r="D201" t="n">
        <v>-0.00288405898027122</v>
      </c>
      <c r="E201" t="n">
        <v>-0.06619315594434738</v>
      </c>
      <c r="F201" t="n">
        <v>-0.6346418261528015</v>
      </c>
      <c r="G201" t="n">
        <v>0.1348903924226761</v>
      </c>
      <c r="H201" t="n">
        <v>-0.01414756942540407</v>
      </c>
      <c r="I201" t="n">
        <v>0.2110051512718201</v>
      </c>
      <c r="J201" t="n">
        <v>-0.08868049830198288</v>
      </c>
      <c r="K201" t="n">
        <v>-0.09007849544286728</v>
      </c>
      <c r="L201" t="n">
        <v>0.1070330291986465</v>
      </c>
      <c r="M201" t="n">
        <v>-0.1673011928796768</v>
      </c>
      <c r="N201" t="n">
        <v>-0.3958118259906769</v>
      </c>
      <c r="O201" t="n">
        <v>0.1832813918590546</v>
      </c>
      <c r="P201" t="n">
        <v>0.1660701036453247</v>
      </c>
      <c r="Q201" t="n">
        <v>0.4373503923416138</v>
      </c>
      <c r="R201" t="n">
        <v>0.2643187046051025</v>
      </c>
      <c r="S201" t="n">
        <v>0.2412994801998138</v>
      </c>
      <c r="T201" t="n">
        <v>0.06351286917924881</v>
      </c>
      <c r="U201" t="n">
        <v>-0.04709135740995407</v>
      </c>
      <c r="V201" t="n">
        <v>-0.05120325088500977</v>
      </c>
      <c r="W201" t="n">
        <v>0.1700029522180557</v>
      </c>
      <c r="X201" t="n">
        <v>0.1006940677762032</v>
      </c>
      <c r="Y201" t="n">
        <v>-0.437775194644928</v>
      </c>
      <c r="Z201" t="n">
        <v>0.2366746366024017</v>
      </c>
      <c r="AA201" t="n">
        <v>-0.2440973669290543</v>
      </c>
      <c r="AB201" t="n">
        <v>0.1574931889772415</v>
      </c>
      <c r="AC201" t="n">
        <v>-0.009872819297015667</v>
      </c>
      <c r="AD201" t="n">
        <v>0.1297394335269928</v>
      </c>
      <c r="AE201" t="n">
        <v>-0.06964705884456635</v>
      </c>
      <c r="AF201" t="n">
        <v>-0.06859171390533447</v>
      </c>
    </row>
    <row r="202">
      <c r="A202" t="n">
        <v>0.08155233412981033</v>
      </c>
      <c r="B202" t="n">
        <v>0.10142432898283</v>
      </c>
      <c r="C202" t="n">
        <v>0.1983972787857056</v>
      </c>
      <c r="D202" t="n">
        <v>-0.088729627430439</v>
      </c>
      <c r="E202" t="n">
        <v>0.04843608289957047</v>
      </c>
      <c r="F202" t="n">
        <v>-0.837323784828186</v>
      </c>
      <c r="G202" t="n">
        <v>0.1414736956357956</v>
      </c>
      <c r="H202" t="n">
        <v>0.09676370769739151</v>
      </c>
      <c r="I202" t="n">
        <v>0.08948396146297455</v>
      </c>
      <c r="J202" t="n">
        <v>0.02251563593745232</v>
      </c>
      <c r="K202" t="n">
        <v>0.05276880040764809</v>
      </c>
      <c r="L202" t="n">
        <v>0.05562102794647217</v>
      </c>
      <c r="M202" t="n">
        <v>-0.2005038410425186</v>
      </c>
      <c r="N202" t="n">
        <v>-0.3309330642223358</v>
      </c>
      <c r="O202" t="n">
        <v>0.06087382510304451</v>
      </c>
      <c r="P202" t="n">
        <v>0.0986534059047699</v>
      </c>
      <c r="Q202" t="n">
        <v>0.4159839153289795</v>
      </c>
      <c r="R202" t="n">
        <v>-0.03365650400519371</v>
      </c>
      <c r="S202" t="n">
        <v>0.06614337861537933</v>
      </c>
      <c r="T202" t="n">
        <v>0.009607498534023762</v>
      </c>
      <c r="U202" t="n">
        <v>-0.1550461947917938</v>
      </c>
      <c r="V202" t="n">
        <v>0.1523605287075043</v>
      </c>
      <c r="W202" t="n">
        <v>-0.003279790515080094</v>
      </c>
      <c r="X202" t="n">
        <v>0.0562274381518364</v>
      </c>
      <c r="Y202" t="n">
        <v>-0.2545526027679443</v>
      </c>
      <c r="Z202" t="n">
        <v>0.1293817013502121</v>
      </c>
      <c r="AA202" t="n">
        <v>-0.4109726548194885</v>
      </c>
      <c r="AB202" t="n">
        <v>0.2011221498250961</v>
      </c>
      <c r="AC202" t="n">
        <v>0.1110175848007202</v>
      </c>
      <c r="AD202" t="n">
        <v>0.2708068788051605</v>
      </c>
      <c r="AE202" t="n">
        <v>-0.1011220291256905</v>
      </c>
      <c r="AF202" t="n">
        <v>0.1258387267589569</v>
      </c>
    </row>
    <row r="203">
      <c r="A203" t="n">
        <v>0.04745455086231232</v>
      </c>
      <c r="B203" t="n">
        <v>0.265849769115448</v>
      </c>
      <c r="C203" t="n">
        <v>-0.02518421784043312</v>
      </c>
      <c r="D203" t="n">
        <v>0.1096493452787399</v>
      </c>
      <c r="E203" t="n">
        <v>0.01065613050013781</v>
      </c>
      <c r="F203" t="n">
        <v>-0.8155777454376221</v>
      </c>
      <c r="G203" t="n">
        <v>0.03332797437906265</v>
      </c>
      <c r="H203" t="n">
        <v>0.07893752306699753</v>
      </c>
      <c r="I203" t="n">
        <v>0.1791429817676544</v>
      </c>
      <c r="J203" t="n">
        <v>0.0846075639128685</v>
      </c>
      <c r="K203" t="n">
        <v>0.1888574659824371</v>
      </c>
      <c r="L203" t="n">
        <v>0.1404671221971512</v>
      </c>
      <c r="M203" t="n">
        <v>-0.03878289833664894</v>
      </c>
      <c r="N203" t="n">
        <v>-0.4435580372810364</v>
      </c>
      <c r="O203" t="n">
        <v>-0.00972162839025259</v>
      </c>
      <c r="P203" t="n">
        <v>0.1278881430625916</v>
      </c>
      <c r="Q203" t="n">
        <v>0.3782922327518463</v>
      </c>
      <c r="R203" t="n">
        <v>-0.0388941578567028</v>
      </c>
      <c r="S203" t="n">
        <v>-0.04169470816850662</v>
      </c>
      <c r="T203" t="n">
        <v>0.1801895499229431</v>
      </c>
      <c r="U203" t="n">
        <v>-0.1368852555751801</v>
      </c>
      <c r="V203" t="n">
        <v>0.1619949787855148</v>
      </c>
      <c r="W203" t="n">
        <v>-0.06714082509279251</v>
      </c>
      <c r="X203" t="n">
        <v>-0.0782625824213028</v>
      </c>
      <c r="Y203" t="n">
        <v>-0.3379095494747162</v>
      </c>
      <c r="Z203" t="n">
        <v>-0.03399188444018364</v>
      </c>
      <c r="AA203" t="n">
        <v>-0.2589963972568512</v>
      </c>
      <c r="AB203" t="n">
        <v>-0.003182329004630446</v>
      </c>
      <c r="AC203" t="n">
        <v>0.1772501617670059</v>
      </c>
      <c r="AD203" t="n">
        <v>0.2393776476383209</v>
      </c>
      <c r="AE203" t="n">
        <v>-0.07678567618131638</v>
      </c>
      <c r="AF203" t="n">
        <v>0.1981054693460464</v>
      </c>
    </row>
    <row r="204">
      <c r="A204" t="n">
        <v>0.01941923052072525</v>
      </c>
      <c r="B204" t="n">
        <v>0.1789124608039856</v>
      </c>
      <c r="C204" t="n">
        <v>0.2092223316431046</v>
      </c>
      <c r="D204" t="n">
        <v>0.02747225202620029</v>
      </c>
      <c r="E204" t="n">
        <v>0.03190769255161285</v>
      </c>
      <c r="F204" t="n">
        <v>-0.5411202907562256</v>
      </c>
      <c r="G204" t="n">
        <v>0.1045683026313782</v>
      </c>
      <c r="H204" t="n">
        <v>0.2383632957935333</v>
      </c>
      <c r="I204" t="n">
        <v>-0.06977778673171997</v>
      </c>
      <c r="J204" t="n">
        <v>0.06876073032617569</v>
      </c>
      <c r="K204" t="n">
        <v>0.1843987703323364</v>
      </c>
      <c r="L204" t="n">
        <v>0.163203701376915</v>
      </c>
      <c r="M204" t="n">
        <v>0.2331724762916565</v>
      </c>
      <c r="N204" t="n">
        <v>-0.2953563332557678</v>
      </c>
      <c r="O204" t="n">
        <v>0.1900695562362671</v>
      </c>
      <c r="P204" t="n">
        <v>0.02140655741095543</v>
      </c>
      <c r="Q204" t="n">
        <v>0.1364980340003967</v>
      </c>
      <c r="R204" t="n">
        <v>-0.08666843920946121</v>
      </c>
      <c r="S204" t="n">
        <v>-0.07333929836750031</v>
      </c>
      <c r="T204" t="n">
        <v>0.01995288580656052</v>
      </c>
      <c r="U204" t="n">
        <v>0.2019309401512146</v>
      </c>
      <c r="V204" t="n">
        <v>0.1303247064352036</v>
      </c>
      <c r="W204" t="n">
        <v>0.09287668764591217</v>
      </c>
      <c r="X204" t="n">
        <v>-0.06908082962036133</v>
      </c>
      <c r="Y204" t="n">
        <v>0.02206241525709629</v>
      </c>
      <c r="Z204" t="n">
        <v>0.1274571865797043</v>
      </c>
      <c r="AA204" t="n">
        <v>-0.04959608241915703</v>
      </c>
      <c r="AB204" t="n">
        <v>0.08604724705219269</v>
      </c>
      <c r="AC204" t="n">
        <v>0.1730033308267593</v>
      </c>
      <c r="AD204" t="n">
        <v>0.2442864328622818</v>
      </c>
      <c r="AE204" t="n">
        <v>-0.01790254376828671</v>
      </c>
      <c r="AF204" t="n">
        <v>0.1222870796918869</v>
      </c>
    </row>
    <row r="205">
      <c r="A205" t="n">
        <v>-0.1766279488801956</v>
      </c>
      <c r="B205" t="n">
        <v>0.177021250128746</v>
      </c>
      <c r="C205" t="n">
        <v>0.1570551097393036</v>
      </c>
      <c r="D205" t="n">
        <v>0.1411471664905548</v>
      </c>
      <c r="E205" t="n">
        <v>0.2213945835828781</v>
      </c>
      <c r="F205" t="n">
        <v>-0.1104324012994766</v>
      </c>
      <c r="G205" t="n">
        <v>-0.07349992543458939</v>
      </c>
      <c r="H205" t="n">
        <v>0.2016722708940506</v>
      </c>
      <c r="I205" t="n">
        <v>0.1026777699589729</v>
      </c>
      <c r="J205" t="n">
        <v>0.2669741809368134</v>
      </c>
      <c r="K205" t="n">
        <v>0.2237392514944077</v>
      </c>
      <c r="L205" t="n">
        <v>0.1902119070291519</v>
      </c>
      <c r="M205" t="n">
        <v>0.248950406908989</v>
      </c>
      <c r="N205" t="n">
        <v>0.01857124641537666</v>
      </c>
      <c r="O205" t="n">
        <v>0.05843766778707504</v>
      </c>
      <c r="P205" t="n">
        <v>0.1481048464775085</v>
      </c>
      <c r="Q205" t="n">
        <v>0.08008311688899994</v>
      </c>
      <c r="R205" t="n">
        <v>-0.1197687685489655</v>
      </c>
      <c r="S205" t="n">
        <v>-0.1234763562679291</v>
      </c>
      <c r="T205" t="n">
        <v>-0.1176791712641716</v>
      </c>
      <c r="U205" t="n">
        <v>0.06058716773986816</v>
      </c>
      <c r="V205" t="n">
        <v>0.2106397449970245</v>
      </c>
      <c r="W205" t="n">
        <v>-0.01848031580448151</v>
      </c>
      <c r="X205" t="n">
        <v>-0.05952032282948494</v>
      </c>
      <c r="Y205" t="n">
        <v>0.1334902048110962</v>
      </c>
      <c r="Z205" t="n">
        <v>0.1510630995035172</v>
      </c>
      <c r="AA205" t="n">
        <v>-0.1395546793937683</v>
      </c>
      <c r="AB205" t="n">
        <v>-0.04369489848613739</v>
      </c>
      <c r="AC205" t="n">
        <v>0.1480178833007812</v>
      </c>
      <c r="AD205" t="n">
        <v>0.1319998651742935</v>
      </c>
      <c r="AE205" t="n">
        <v>0.09327995032072067</v>
      </c>
      <c r="AF205" t="n">
        <v>-0.02531430497765541</v>
      </c>
    </row>
    <row r="206">
      <c r="A206" t="n">
        <v>-0.01014379318803549</v>
      </c>
      <c r="B206" t="n">
        <v>0.2129590958356857</v>
      </c>
      <c r="C206" t="n">
        <v>0.04015474021434784</v>
      </c>
      <c r="D206" t="n">
        <v>0.05859357118606567</v>
      </c>
      <c r="E206" t="n">
        <v>0.1879025846719742</v>
      </c>
      <c r="F206" t="n">
        <v>0.09616591036319733</v>
      </c>
      <c r="G206" t="n">
        <v>0.1083787903189659</v>
      </c>
      <c r="H206" t="n">
        <v>0.1802164912223816</v>
      </c>
      <c r="I206" t="n">
        <v>0.02100947126746178</v>
      </c>
      <c r="J206" t="n">
        <v>0.1415257304906845</v>
      </c>
      <c r="K206" t="n">
        <v>-0.01986121945083141</v>
      </c>
      <c r="L206" t="n">
        <v>0.04740121960639954</v>
      </c>
      <c r="M206" t="n">
        <v>0.0374830923974514</v>
      </c>
      <c r="N206" t="n">
        <v>-0.1119581088423729</v>
      </c>
      <c r="O206" t="n">
        <v>-0.09557124227285385</v>
      </c>
      <c r="P206" t="n">
        <v>0.1819110959768295</v>
      </c>
      <c r="Q206" t="n">
        <v>-0.1065288260579109</v>
      </c>
      <c r="R206" t="n">
        <v>0.04754520207643509</v>
      </c>
      <c r="S206" t="n">
        <v>-0.1038211584091187</v>
      </c>
      <c r="T206" t="n">
        <v>0.03875720128417015</v>
      </c>
      <c r="U206" t="n">
        <v>0.1098666042089462</v>
      </c>
      <c r="V206" t="n">
        <v>0.05260585248470306</v>
      </c>
      <c r="W206" t="n">
        <v>0.17491814494133</v>
      </c>
      <c r="X206" t="n">
        <v>-0.1274027824401855</v>
      </c>
      <c r="Y206" t="n">
        <v>0.2287421077489853</v>
      </c>
      <c r="Z206" t="n">
        <v>0.1870208531618118</v>
      </c>
      <c r="AA206" t="n">
        <v>0.1053167954087257</v>
      </c>
      <c r="AB206" t="n">
        <v>0.03485539555549622</v>
      </c>
      <c r="AC206" t="n">
        <v>0.09405572712421417</v>
      </c>
      <c r="AD206" t="n">
        <v>0.1729352176189423</v>
      </c>
      <c r="AE206" t="n">
        <v>-0.06654592603445053</v>
      </c>
      <c r="AF206" t="n">
        <v>-0.02965807542204857</v>
      </c>
    </row>
    <row r="207">
      <c r="A207" t="n">
        <v>-0.01455239579081535</v>
      </c>
      <c r="B207" t="n">
        <v>0.1968364715576172</v>
      </c>
      <c r="C207" t="n">
        <v>0.01231758948415518</v>
      </c>
      <c r="D207" t="n">
        <v>0.08336818963289261</v>
      </c>
      <c r="E207" t="n">
        <v>0.08992056548595428</v>
      </c>
      <c r="F207" t="n">
        <v>0.1812102198600769</v>
      </c>
      <c r="G207" t="n">
        <v>-0.01692612282931805</v>
      </c>
      <c r="H207" t="n">
        <v>-0.04338601976633072</v>
      </c>
      <c r="I207" t="n">
        <v>-0.1029654070734978</v>
      </c>
      <c r="J207" t="n">
        <v>0.05808058753609657</v>
      </c>
      <c r="K207" t="n">
        <v>0.02415519580245018</v>
      </c>
      <c r="L207" t="n">
        <v>-0.01025094464421272</v>
      </c>
      <c r="M207" t="n">
        <v>0.06952246278524399</v>
      </c>
      <c r="N207" t="n">
        <v>-0.1404012441635132</v>
      </c>
      <c r="O207" t="n">
        <v>0.00343266106210649</v>
      </c>
      <c r="P207" t="n">
        <v>0.05612426996231079</v>
      </c>
      <c r="Q207" t="n">
        <v>-0.05600500851869583</v>
      </c>
      <c r="R207" t="n">
        <v>-0.06015928462147713</v>
      </c>
      <c r="S207" t="n">
        <v>-0.08136092871427536</v>
      </c>
      <c r="T207" t="n">
        <v>0.08356006443500519</v>
      </c>
      <c r="U207" t="n">
        <v>0.08782490342855453</v>
      </c>
      <c r="V207" t="n">
        <v>0.08238542824983597</v>
      </c>
      <c r="W207" t="n">
        <v>0.01628906652331352</v>
      </c>
      <c r="X207" t="n">
        <v>-0.07906213402748108</v>
      </c>
      <c r="Y207" t="n">
        <v>0.1694180965423584</v>
      </c>
      <c r="Z207" t="n">
        <v>0.02352316863834858</v>
      </c>
      <c r="AA207" t="n">
        <v>0.2567833364009857</v>
      </c>
      <c r="AB207" t="n">
        <v>-0.02962571382522583</v>
      </c>
      <c r="AC207" t="n">
        <v>0.02072964608669281</v>
      </c>
      <c r="AD207" t="n">
        <v>-0.007006603293120861</v>
      </c>
      <c r="AE207" t="n">
        <v>-0.009341452270746231</v>
      </c>
      <c r="AF207" t="n">
        <v>-0.0004525847616605461</v>
      </c>
    </row>
    <row r="208">
      <c r="A208" t="n">
        <v>0.02587750926613808</v>
      </c>
      <c r="B208" t="n">
        <v>0.1124903708696365</v>
      </c>
      <c r="C208" t="n">
        <v>0.01217328570783138</v>
      </c>
      <c r="D208" t="n">
        <v>0.07891747355461121</v>
      </c>
      <c r="E208" t="n">
        <v>0.1916892677545547</v>
      </c>
      <c r="F208" t="n">
        <v>0.2536481320858002</v>
      </c>
      <c r="G208" t="n">
        <v>0.002201788127422333</v>
      </c>
      <c r="H208" t="n">
        <v>0.01058306824415922</v>
      </c>
      <c r="I208" t="n">
        <v>-0.05830208212137222</v>
      </c>
      <c r="J208" t="n">
        <v>0.1172335371375084</v>
      </c>
      <c r="K208" t="n">
        <v>0.04948955401778221</v>
      </c>
      <c r="L208" t="n">
        <v>0.0376242995262146</v>
      </c>
      <c r="M208" t="n">
        <v>-0.04843227565288544</v>
      </c>
      <c r="N208" t="n">
        <v>-0.1825761198997498</v>
      </c>
      <c r="O208" t="n">
        <v>-0.03553176671266556</v>
      </c>
      <c r="P208" t="n">
        <v>-0.2052499055862427</v>
      </c>
      <c r="Q208" t="n">
        <v>-0.1694516092538834</v>
      </c>
      <c r="R208" t="n">
        <v>-0.03062550164759159</v>
      </c>
      <c r="S208" t="n">
        <v>-0.1376482397317886</v>
      </c>
      <c r="T208" t="n">
        <v>-0.01160869561135769</v>
      </c>
      <c r="U208" t="n">
        <v>0.07006941735744476</v>
      </c>
      <c r="V208" t="n">
        <v>0.007441673893481493</v>
      </c>
      <c r="W208" t="n">
        <v>-0.04875969514250755</v>
      </c>
      <c r="X208" t="n">
        <v>-0.0001256219984497875</v>
      </c>
      <c r="Y208" t="n">
        <v>0.0488603413105011</v>
      </c>
      <c r="Z208" t="n">
        <v>-0.1498943269252777</v>
      </c>
      <c r="AA208" t="n">
        <v>0.128540575504303</v>
      </c>
      <c r="AB208" t="n">
        <v>0.05958087369799614</v>
      </c>
      <c r="AC208" t="n">
        <v>-0.03197045251727104</v>
      </c>
      <c r="AD208" t="n">
        <v>0.07725498825311661</v>
      </c>
      <c r="AE208" t="n">
        <v>0.2125966399908066</v>
      </c>
      <c r="AF208" t="n">
        <v>-0.1890274435281754</v>
      </c>
    </row>
    <row r="209">
      <c r="A209" t="n">
        <v>0.08649357408285141</v>
      </c>
      <c r="B209" t="n">
        <v>0.0249203834682703</v>
      </c>
      <c r="C209" t="n">
        <v>-0.1522070020437241</v>
      </c>
      <c r="D209" t="n">
        <v>0.2182907462120056</v>
      </c>
      <c r="E209" t="n">
        <v>0.07347095012664795</v>
      </c>
      <c r="F209" t="n">
        <v>0.06535077095031738</v>
      </c>
      <c r="G209" t="n">
        <v>0.1116164848208427</v>
      </c>
      <c r="H209" t="n">
        <v>0.07304055243730545</v>
      </c>
      <c r="I209" t="n">
        <v>-0.07536540925502777</v>
      </c>
      <c r="J209" t="n">
        <v>-0.01447446458041668</v>
      </c>
      <c r="K209" t="n">
        <v>-0.08018077164888382</v>
      </c>
      <c r="L209" t="n">
        <v>0.03000141866505146</v>
      </c>
      <c r="M209" t="n">
        <v>-0.062899149954319</v>
      </c>
      <c r="N209" t="n">
        <v>0.08467742055654526</v>
      </c>
      <c r="O209" t="n">
        <v>-0.1402899473905563</v>
      </c>
      <c r="P209" t="n">
        <v>-0.1495325416326523</v>
      </c>
      <c r="Q209" t="n">
        <v>-0.269162505865097</v>
      </c>
      <c r="R209" t="n">
        <v>0.001621380215510726</v>
      </c>
      <c r="S209" t="n">
        <v>0.09660706669092178</v>
      </c>
      <c r="T209" t="n">
        <v>-0.05880170315504074</v>
      </c>
      <c r="U209" t="n">
        <v>-0.002608852693811059</v>
      </c>
      <c r="V209" t="n">
        <v>0.03986262530088425</v>
      </c>
      <c r="W209" t="n">
        <v>-0.03484055772423744</v>
      </c>
      <c r="X209" t="n">
        <v>-0.1380215585231781</v>
      </c>
      <c r="Y209" t="n">
        <v>-0.03719265758991241</v>
      </c>
      <c r="Z209" t="n">
        <v>-0.08971564471721649</v>
      </c>
      <c r="AA209" t="n">
        <v>0.06679841130971909</v>
      </c>
      <c r="AB209" t="n">
        <v>0.3487586975097656</v>
      </c>
      <c r="AC209" t="n">
        <v>0.2589863240718842</v>
      </c>
      <c r="AD209" t="n">
        <v>0.0570518858730793</v>
      </c>
      <c r="AE209" t="n">
        <v>-0.01858836784958839</v>
      </c>
      <c r="AF209" t="n">
        <v>0.03401706367731094</v>
      </c>
    </row>
    <row r="210">
      <c r="A210" t="n">
        <v>-0.001814495190046728</v>
      </c>
      <c r="B210" t="n">
        <v>-0.09199821949005127</v>
      </c>
      <c r="C210" t="n">
        <v>-0.06304318457841873</v>
      </c>
      <c r="D210" t="n">
        <v>0.1813247054815292</v>
      </c>
      <c r="E210" t="n">
        <v>0.01159167010337114</v>
      </c>
      <c r="F210" t="n">
        <v>0.1373669356107712</v>
      </c>
      <c r="G210" t="n">
        <v>0.1729556322097778</v>
      </c>
      <c r="H210" t="n">
        <v>-0.1108919009566307</v>
      </c>
      <c r="I210" t="n">
        <v>0.05279072746634483</v>
      </c>
      <c r="J210" t="n">
        <v>-0.2014269977807999</v>
      </c>
      <c r="K210" t="n">
        <v>-0.351923793554306</v>
      </c>
      <c r="L210" t="n">
        <v>0.05526256188750267</v>
      </c>
      <c r="M210" t="n">
        <v>-0.1684344112873077</v>
      </c>
      <c r="N210" t="n">
        <v>0.1525383740663528</v>
      </c>
      <c r="O210" t="n">
        <v>-0.09364324063062668</v>
      </c>
      <c r="P210" t="n">
        <v>-0.04167399182915688</v>
      </c>
      <c r="Q210" t="n">
        <v>-0.1807283461093903</v>
      </c>
      <c r="R210" t="n">
        <v>0.1671987324953079</v>
      </c>
      <c r="S210" t="n">
        <v>0.287110298871994</v>
      </c>
      <c r="T210" t="n">
        <v>0.0258814487606287</v>
      </c>
      <c r="U210" t="n">
        <v>-0.06839095056056976</v>
      </c>
      <c r="V210" t="n">
        <v>-0.03645052760839462</v>
      </c>
      <c r="W210" t="n">
        <v>-0.3141767084598541</v>
      </c>
      <c r="X210" t="n">
        <v>-0.2221001833677292</v>
      </c>
      <c r="Y210" t="n">
        <v>-0.1302549093961716</v>
      </c>
      <c r="Z210" t="n">
        <v>0.08428561687469482</v>
      </c>
      <c r="AA210" t="n">
        <v>0.2034285813570023</v>
      </c>
      <c r="AB210" t="n">
        <v>0.197858601808548</v>
      </c>
      <c r="AC210" t="n">
        <v>0.2794117033481598</v>
      </c>
      <c r="AD210" t="n">
        <v>0.03446474671363831</v>
      </c>
      <c r="AE210" t="n">
        <v>-0.007217314094305038</v>
      </c>
      <c r="AF210" t="n">
        <v>-0.07536983489990234</v>
      </c>
    </row>
    <row r="211">
      <c r="A211" t="n">
        <v>0.05915090814232826</v>
      </c>
      <c r="B211" t="n">
        <v>-0.1879822164773941</v>
      </c>
      <c r="C211" t="n">
        <v>-0.1852111667394638</v>
      </c>
      <c r="D211" t="n">
        <v>-0.04758754372596741</v>
      </c>
      <c r="E211" t="n">
        <v>-0.1108266413211823</v>
      </c>
      <c r="F211" t="n">
        <v>0.1673689186573029</v>
      </c>
      <c r="G211" t="n">
        <v>-0.04923691600561142</v>
      </c>
      <c r="H211" t="n">
        <v>0.04418497905135155</v>
      </c>
      <c r="I211" t="n">
        <v>-0.02650715596973896</v>
      </c>
      <c r="J211" t="n">
        <v>-0.01992670260369778</v>
      </c>
      <c r="K211" t="n">
        <v>-0.4548338651657104</v>
      </c>
      <c r="L211" t="n">
        <v>0.06362700462341309</v>
      </c>
      <c r="M211" t="n">
        <v>-0.01013419777154922</v>
      </c>
      <c r="N211" t="n">
        <v>-0.09676515311002731</v>
      </c>
      <c r="O211" t="n">
        <v>-0.1531947702169418</v>
      </c>
      <c r="P211" t="n">
        <v>0.01673194952309132</v>
      </c>
      <c r="Q211" t="n">
        <v>-0.1530545949935913</v>
      </c>
      <c r="R211" t="n">
        <v>0.1803615242242813</v>
      </c>
      <c r="S211" t="n">
        <v>0.4821706414222717</v>
      </c>
      <c r="T211" t="n">
        <v>-0.1608325392007828</v>
      </c>
      <c r="U211" t="n">
        <v>-0.0218030046671629</v>
      </c>
      <c r="V211" t="n">
        <v>-0.1489118486642838</v>
      </c>
      <c r="W211" t="n">
        <v>-0.1496016532182693</v>
      </c>
      <c r="X211" t="n">
        <v>-0.2730865180492401</v>
      </c>
      <c r="Y211" t="n">
        <v>-0.2703748643398285</v>
      </c>
      <c r="Z211" t="n">
        <v>0.1407137364149094</v>
      </c>
      <c r="AA211" t="n">
        <v>0.07473523914813995</v>
      </c>
      <c r="AB211" t="n">
        <v>0.06092284247279167</v>
      </c>
      <c r="AC211" t="n">
        <v>0.276462733745575</v>
      </c>
      <c r="AD211" t="n">
        <v>0.1321934163570404</v>
      </c>
      <c r="AE211" t="n">
        <v>-0.06934789568185806</v>
      </c>
      <c r="AF211" t="n">
        <v>-0.1872359663248062</v>
      </c>
    </row>
    <row r="212">
      <c r="A212" t="n">
        <v>0.1825776547193527</v>
      </c>
      <c r="B212" t="n">
        <v>-0.02789873071014881</v>
      </c>
      <c r="C212" t="n">
        <v>-0.2790487110614777</v>
      </c>
      <c r="D212" t="n">
        <v>-0.1419892609119415</v>
      </c>
      <c r="E212" t="n">
        <v>-0.05312461405992508</v>
      </c>
      <c r="F212" t="n">
        <v>-0.06121059134602547</v>
      </c>
      <c r="G212" t="n">
        <v>-0.08408194035291672</v>
      </c>
      <c r="H212" t="n">
        <v>0.04003740847110748</v>
      </c>
      <c r="I212" t="n">
        <v>0.06304694712162018</v>
      </c>
      <c r="J212" t="n">
        <v>-0.1483303010463715</v>
      </c>
      <c r="K212" t="n">
        <v>-0.1879249066114426</v>
      </c>
      <c r="L212" t="n">
        <v>0.2288930714130402</v>
      </c>
      <c r="M212" t="n">
        <v>-0.1464477628469467</v>
      </c>
      <c r="N212" t="n">
        <v>-0.08853081613779068</v>
      </c>
      <c r="O212" t="n">
        <v>-0.1962925046682358</v>
      </c>
      <c r="P212" t="n">
        <v>-0.05874654278159142</v>
      </c>
      <c r="Q212" t="n">
        <v>0.03698548674583435</v>
      </c>
      <c r="R212" t="n">
        <v>0.003692450001835823</v>
      </c>
      <c r="S212" t="n">
        <v>0.3155998885631561</v>
      </c>
      <c r="T212" t="n">
        <v>-0.1112839207053185</v>
      </c>
      <c r="U212" t="n">
        <v>0.01184677518904209</v>
      </c>
      <c r="V212" t="n">
        <v>0.02558122202754021</v>
      </c>
      <c r="W212" t="n">
        <v>0.01523245964199305</v>
      </c>
      <c r="X212" t="n">
        <v>-0.2430761605501175</v>
      </c>
      <c r="Y212" t="n">
        <v>-0.009999804198741913</v>
      </c>
      <c r="Z212" t="n">
        <v>0.02532353810966015</v>
      </c>
      <c r="AA212" t="n">
        <v>0.0831548199057579</v>
      </c>
      <c r="AB212" t="n">
        <v>0.01303572207689285</v>
      </c>
      <c r="AC212" t="n">
        <v>0.2224970012903214</v>
      </c>
      <c r="AD212" t="n">
        <v>0.02994749695062637</v>
      </c>
      <c r="AE212" t="n">
        <v>0.04692460969090462</v>
      </c>
      <c r="AF212" t="n">
        <v>-0.1459714621305466</v>
      </c>
    </row>
    <row r="213">
      <c r="A213" t="n">
        <v>0.1446705758571625</v>
      </c>
      <c r="B213" t="n">
        <v>-0.009377147071063519</v>
      </c>
      <c r="C213" t="n">
        <v>-0.08576506376266479</v>
      </c>
      <c r="D213" t="n">
        <v>-0.2058871984481812</v>
      </c>
      <c r="E213" t="n">
        <v>0.1709649264812469</v>
      </c>
      <c r="F213" t="n">
        <v>-0.01982489228248596</v>
      </c>
      <c r="G213" t="n">
        <v>-0.1212883666157722</v>
      </c>
      <c r="H213" t="n">
        <v>0.08065643161535263</v>
      </c>
      <c r="I213" t="n">
        <v>0.01273409277200699</v>
      </c>
      <c r="J213" t="n">
        <v>-0.1058477684855461</v>
      </c>
      <c r="K213" t="n">
        <v>-0.1178007423877716</v>
      </c>
      <c r="L213" t="n">
        <v>-0.002767706755548716</v>
      </c>
      <c r="M213" t="n">
        <v>0.116647869348526</v>
      </c>
      <c r="N213" t="n">
        <v>0.1106825396418571</v>
      </c>
      <c r="O213" t="n">
        <v>-0.01206058077514172</v>
      </c>
      <c r="P213" t="n">
        <v>0.03229280933737755</v>
      </c>
      <c r="Q213" t="n">
        <v>0.206858292222023</v>
      </c>
      <c r="R213" t="n">
        <v>-0.1041808277368546</v>
      </c>
      <c r="S213" t="n">
        <v>0.1480477601289749</v>
      </c>
      <c r="T213" t="n">
        <v>0.08631955087184906</v>
      </c>
      <c r="U213" t="n">
        <v>-0.07183339446783066</v>
      </c>
      <c r="V213" t="n">
        <v>0.1424805968999863</v>
      </c>
      <c r="W213" t="n">
        <v>-0.02080203220248222</v>
      </c>
      <c r="X213" t="n">
        <v>-0.2855697572231293</v>
      </c>
      <c r="Y213" t="n">
        <v>0.2065170556306839</v>
      </c>
      <c r="Z213" t="n">
        <v>-0.0111796148121357</v>
      </c>
      <c r="AA213" t="n">
        <v>0.04777866974473</v>
      </c>
      <c r="AB213" t="n">
        <v>-0.1978386044502258</v>
      </c>
      <c r="AC213" t="n">
        <v>0.1505769789218903</v>
      </c>
      <c r="AD213" t="n">
        <v>0.1134953424334526</v>
      </c>
      <c r="AE213" t="n">
        <v>0.100187636911869</v>
      </c>
      <c r="AF213" t="n">
        <v>-0.101234570145607</v>
      </c>
    </row>
    <row r="214">
      <c r="A214" t="n">
        <v>0.04532976076006889</v>
      </c>
      <c r="B214" t="n">
        <v>-0.07471367716789246</v>
      </c>
      <c r="C214" t="n">
        <v>0.08896464854478836</v>
      </c>
      <c r="D214" t="n">
        <v>-0.1912212073802948</v>
      </c>
      <c r="E214" t="n">
        <v>0.2732030153274536</v>
      </c>
      <c r="F214" t="n">
        <v>0.1651202589273453</v>
      </c>
      <c r="G214" t="n">
        <v>-0.0504387691617012</v>
      </c>
      <c r="H214" t="n">
        <v>0.04754337668418884</v>
      </c>
      <c r="I214" t="n">
        <v>-0.0230896845459938</v>
      </c>
      <c r="J214" t="n">
        <v>-0.01193481124937534</v>
      </c>
      <c r="K214" t="n">
        <v>0.02146006375551224</v>
      </c>
      <c r="L214" t="n">
        <v>-0.0001771621173247695</v>
      </c>
      <c r="M214" t="n">
        <v>0.08047740906476974</v>
      </c>
      <c r="N214" t="n">
        <v>-0.003074490232393146</v>
      </c>
      <c r="O214" t="n">
        <v>-0.0637180358171463</v>
      </c>
      <c r="P214" t="n">
        <v>0.09541557729244232</v>
      </c>
      <c r="Q214" t="n">
        <v>-0.01567278616130352</v>
      </c>
      <c r="R214" t="n">
        <v>-0.06628482043743134</v>
      </c>
      <c r="S214" t="n">
        <v>-0.00749865872785449</v>
      </c>
      <c r="T214" t="n">
        <v>0.04245810955762863</v>
      </c>
      <c r="U214" t="n">
        <v>0.001884848461486399</v>
      </c>
      <c r="V214" t="n">
        <v>0.1572539806365967</v>
      </c>
      <c r="W214" t="n">
        <v>0.05989047139883041</v>
      </c>
      <c r="X214" t="n">
        <v>-0.08520918339490891</v>
      </c>
      <c r="Y214" t="n">
        <v>0.1242998316884041</v>
      </c>
      <c r="Z214" t="n">
        <v>0.06710585951805115</v>
      </c>
      <c r="AA214" t="n">
        <v>0.1297601610422134</v>
      </c>
      <c r="AB214" t="n">
        <v>-0.08425655961036682</v>
      </c>
      <c r="AC214" t="n">
        <v>0.07658467441797256</v>
      </c>
      <c r="AD214" t="n">
        <v>0.0647084042429924</v>
      </c>
      <c r="AE214" t="n">
        <v>0.03831545636057854</v>
      </c>
      <c r="AF214" t="n">
        <v>-0.0321635976433754</v>
      </c>
    </row>
    <row r="215">
      <c r="A215" t="n">
        <v>0.01360586658120155</v>
      </c>
      <c r="B215" t="n">
        <v>0.02295976690948009</v>
      </c>
      <c r="C215" t="n">
        <v>-0.003836311399936676</v>
      </c>
      <c r="D215" t="n">
        <v>-0.2273794710636139</v>
      </c>
      <c r="E215" t="n">
        <v>0.1798690259456635</v>
      </c>
      <c r="F215" t="n">
        <v>0.04929507896304131</v>
      </c>
      <c r="G215" t="n">
        <v>-0.2284763604402542</v>
      </c>
      <c r="H215" t="n">
        <v>0.01145482528954744</v>
      </c>
      <c r="I215" t="n">
        <v>-0.1889329850673676</v>
      </c>
      <c r="J215" t="n">
        <v>0.04319220781326294</v>
      </c>
      <c r="K215" t="n">
        <v>0.2068289071321487</v>
      </c>
      <c r="L215" t="n">
        <v>-0.08422180265188217</v>
      </c>
      <c r="M215" t="n">
        <v>-0.0004175911308266222</v>
      </c>
      <c r="N215" t="n">
        <v>0.06078116223216057</v>
      </c>
      <c r="O215" t="n">
        <v>0.1043555438518524</v>
      </c>
      <c r="P215" t="n">
        <v>0.1336820870637894</v>
      </c>
      <c r="Q215" t="n">
        <v>0.06956079602241516</v>
      </c>
      <c r="R215" t="n">
        <v>-0.1383823901414871</v>
      </c>
      <c r="S215" t="n">
        <v>-0.07267356663942337</v>
      </c>
      <c r="T215" t="n">
        <v>-0.08247946947813034</v>
      </c>
      <c r="U215" t="n">
        <v>-0.03897520899772644</v>
      </c>
      <c r="V215" t="n">
        <v>0.1336650103330612</v>
      </c>
      <c r="W215" t="n">
        <v>0.079978346824646</v>
      </c>
      <c r="X215" t="n">
        <v>-0.0364074744284153</v>
      </c>
      <c r="Y215" t="n">
        <v>0.1148503124713898</v>
      </c>
      <c r="Z215" t="n">
        <v>-0.08590580523014069</v>
      </c>
      <c r="AA215" t="n">
        <v>-0.009219120256602764</v>
      </c>
      <c r="AB215" t="n">
        <v>0.0362134575843811</v>
      </c>
      <c r="AC215" t="n">
        <v>-0.08745460212230682</v>
      </c>
      <c r="AD215" t="n">
        <v>0.1296790540218353</v>
      </c>
      <c r="AE215" t="n">
        <v>0.08443964272737503</v>
      </c>
      <c r="AF215" t="n">
        <v>0.122920036315918</v>
      </c>
    </row>
    <row r="216">
      <c r="A216" t="n">
        <v>-0.4747884571552277</v>
      </c>
      <c r="B216" t="n">
        <v>-0.07370666414499283</v>
      </c>
      <c r="C216" t="n">
        <v>0.1204434707760811</v>
      </c>
      <c r="D216" t="n">
        <v>-0.1147714629769325</v>
      </c>
      <c r="E216" t="n">
        <v>0.1322544813156128</v>
      </c>
      <c r="F216" t="n">
        <v>0.09602485597133636</v>
      </c>
      <c r="G216" t="n">
        <v>-0.1076167598366737</v>
      </c>
      <c r="H216" t="n">
        <v>0.1558758169412613</v>
      </c>
      <c r="I216" t="n">
        <v>-0.007232127711176872</v>
      </c>
      <c r="J216" t="n">
        <v>0.03929378464818001</v>
      </c>
      <c r="K216" t="n">
        <v>0.1393154859542847</v>
      </c>
      <c r="L216" t="n">
        <v>-0.0003097656881436706</v>
      </c>
      <c r="M216" t="n">
        <v>-0.03802691772580147</v>
      </c>
      <c r="N216" t="n">
        <v>0.0869452953338623</v>
      </c>
      <c r="O216" t="n">
        <v>0.1285341680049896</v>
      </c>
      <c r="P216" t="n">
        <v>0.1894044876098633</v>
      </c>
      <c r="Q216" t="n">
        <v>-0.0011227170471102</v>
      </c>
      <c r="R216" t="n">
        <v>-0.1197153925895691</v>
      </c>
      <c r="S216" t="n">
        <v>-0.09940234571695328</v>
      </c>
      <c r="T216" t="n">
        <v>-0.1579431593418121</v>
      </c>
      <c r="U216" t="n">
        <v>0.03216312453150749</v>
      </c>
      <c r="V216" t="n">
        <v>0.1402353197336197</v>
      </c>
      <c r="W216" t="n">
        <v>-0.0009376830421388149</v>
      </c>
      <c r="X216" t="n">
        <v>-0.2132279276847839</v>
      </c>
      <c r="Y216" t="n">
        <v>0.07979584485292435</v>
      </c>
      <c r="Z216" t="n">
        <v>-0.003261358244344592</v>
      </c>
      <c r="AA216" t="n">
        <v>0.01189729291945696</v>
      </c>
      <c r="AB216" t="n">
        <v>0.3131242692470551</v>
      </c>
      <c r="AC216" t="n">
        <v>-0.06910614669322968</v>
      </c>
      <c r="AD216" t="n">
        <v>0.120599776506424</v>
      </c>
      <c r="AE216" t="n">
        <v>0.0955292209982872</v>
      </c>
      <c r="AF216" t="n">
        <v>-0.009565237909555435</v>
      </c>
    </row>
    <row r="217">
      <c r="A217" t="n">
        <v>-0.2690532207489014</v>
      </c>
      <c r="B217" t="n">
        <v>-0.1080936416983604</v>
      </c>
      <c r="C217" t="n">
        <v>0.2402275651693344</v>
      </c>
      <c r="D217" t="n">
        <v>0.03031034022569656</v>
      </c>
      <c r="E217" t="n">
        <v>0.004647919442504644</v>
      </c>
      <c r="F217" t="n">
        <v>-0.02422178722918034</v>
      </c>
      <c r="G217" t="n">
        <v>0.1706233024597168</v>
      </c>
      <c r="H217" t="n">
        <v>0.02903119474649429</v>
      </c>
      <c r="I217" t="n">
        <v>0.02402260340750217</v>
      </c>
      <c r="J217" t="n">
        <v>-0.01998776942491531</v>
      </c>
      <c r="K217" t="n">
        <v>0.1793844997882843</v>
      </c>
      <c r="L217" t="n">
        <v>0.007994166575372219</v>
      </c>
      <c r="M217" t="n">
        <v>0.02169608511030674</v>
      </c>
      <c r="N217" t="n">
        <v>-0.004473280627280474</v>
      </c>
      <c r="O217" t="n">
        <v>0.1318170875310898</v>
      </c>
      <c r="P217" t="n">
        <v>0.04825684055685997</v>
      </c>
      <c r="Q217" t="n">
        <v>-0.03437192365527153</v>
      </c>
      <c r="R217" t="n">
        <v>0.03625725954771042</v>
      </c>
      <c r="S217" t="n">
        <v>-0.1408271491527557</v>
      </c>
      <c r="T217" t="n">
        <v>0.0425347276031971</v>
      </c>
      <c r="U217" t="n">
        <v>-0.02512539736926556</v>
      </c>
      <c r="V217" t="n">
        <v>0.1578067094087601</v>
      </c>
      <c r="W217" t="n">
        <v>-0.04490474238991737</v>
      </c>
      <c r="X217" t="n">
        <v>-0.07688929885625839</v>
      </c>
      <c r="Y217" t="n">
        <v>0.1355200707912445</v>
      </c>
      <c r="Z217" t="n">
        <v>0.0589471347630024</v>
      </c>
      <c r="AA217" t="n">
        <v>-0.1214888095855713</v>
      </c>
      <c r="AB217" t="n">
        <v>0.2076929807662964</v>
      </c>
      <c r="AC217" t="n">
        <v>0.001697728992439806</v>
      </c>
      <c r="AD217" t="n">
        <v>0.2385448068380356</v>
      </c>
      <c r="AE217" t="n">
        <v>-0.01741370931267738</v>
      </c>
      <c r="AF217" t="n">
        <v>0.1112150549888611</v>
      </c>
    </row>
    <row r="218">
      <c r="A218" t="n">
        <v>-0.2025439441204071</v>
      </c>
      <c r="B218" t="n">
        <v>-0.04925887659192085</v>
      </c>
      <c r="C218" t="n">
        <v>0.2955902814865112</v>
      </c>
      <c r="D218" t="n">
        <v>0.1275119334459305</v>
      </c>
      <c r="E218" t="n">
        <v>0.08362922072410583</v>
      </c>
      <c r="F218" t="n">
        <v>-0.1176592484116554</v>
      </c>
      <c r="G218" t="n">
        <v>0.2737829089164734</v>
      </c>
      <c r="H218" t="n">
        <v>0.09812755882740021</v>
      </c>
      <c r="I218" t="n">
        <v>0.1279723942279816</v>
      </c>
      <c r="J218" t="n">
        <v>0.143716499209404</v>
      </c>
      <c r="K218" t="n">
        <v>0.2301147431135178</v>
      </c>
      <c r="L218" t="n">
        <v>0.05914245918393135</v>
      </c>
      <c r="M218" t="n">
        <v>0.07605011761188507</v>
      </c>
      <c r="N218" t="n">
        <v>0.1415999680757523</v>
      </c>
      <c r="O218" t="n">
        <v>-0.07469692081212997</v>
      </c>
      <c r="P218" t="n">
        <v>0.09496095031499863</v>
      </c>
      <c r="Q218" t="n">
        <v>-0.1086943224072456</v>
      </c>
      <c r="R218" t="n">
        <v>0.05492578446865082</v>
      </c>
      <c r="S218" t="n">
        <v>-0.08074139058589935</v>
      </c>
      <c r="T218" t="n">
        <v>-0.1466861963272095</v>
      </c>
      <c r="U218" t="n">
        <v>-0.2023177593946457</v>
      </c>
      <c r="V218" t="n">
        <v>0.1100003197789192</v>
      </c>
      <c r="W218" t="n">
        <v>0.00478694960474968</v>
      </c>
      <c r="X218" t="n">
        <v>-0.1153115183115005</v>
      </c>
      <c r="Y218" t="n">
        <v>0.1095686107873917</v>
      </c>
      <c r="Z218" t="n">
        <v>0.04980585724115372</v>
      </c>
      <c r="AA218" t="n">
        <v>0.1523377001285553</v>
      </c>
      <c r="AB218" t="n">
        <v>0.04465382918715477</v>
      </c>
      <c r="AC218" t="n">
        <v>0.09200265258550644</v>
      </c>
      <c r="AD218" t="n">
        <v>0.02245147526264191</v>
      </c>
      <c r="AE218" t="n">
        <v>-0.06704262644052505</v>
      </c>
      <c r="AF218" t="n">
        <v>0.1128958314657211</v>
      </c>
    </row>
    <row r="219">
      <c r="A219" t="n">
        <v>0.06519166380167007</v>
      </c>
      <c r="B219" t="n">
        <v>-0.1152838319540024</v>
      </c>
      <c r="C219" t="n">
        <v>-0.06117411702871323</v>
      </c>
      <c r="D219" t="n">
        <v>-0.01752547919750214</v>
      </c>
      <c r="E219" t="n">
        <v>0.06040043383836746</v>
      </c>
      <c r="F219" t="n">
        <v>-0.158796489238739</v>
      </c>
      <c r="G219" t="n">
        <v>0.2971086502075195</v>
      </c>
      <c r="H219" t="n">
        <v>0.04039887711405754</v>
      </c>
      <c r="I219" t="n">
        <v>-0.02708795480430126</v>
      </c>
      <c r="J219" t="n">
        <v>0.3067940771579742</v>
      </c>
      <c r="K219" t="n">
        <v>0.18486388027668</v>
      </c>
      <c r="L219" t="n">
        <v>-0.1184057742357254</v>
      </c>
      <c r="M219" t="n">
        <v>0.07388606667518616</v>
      </c>
      <c r="N219" t="n">
        <v>0.159929484128952</v>
      </c>
      <c r="O219" t="n">
        <v>-0.008829211816191673</v>
      </c>
      <c r="P219" t="n">
        <v>0.08629025518894196</v>
      </c>
      <c r="Q219" t="n">
        <v>-0.2859627306461334</v>
      </c>
      <c r="R219" t="n">
        <v>-0.07724551111459732</v>
      </c>
      <c r="S219" t="n">
        <v>-0.1118832305073738</v>
      </c>
      <c r="T219" t="n">
        <v>-0.08082712441682816</v>
      </c>
      <c r="U219" t="n">
        <v>-0.279026597738266</v>
      </c>
      <c r="V219" t="n">
        <v>0.07509075105190277</v>
      </c>
      <c r="W219" t="n">
        <v>-0.08844709396362305</v>
      </c>
      <c r="X219" t="n">
        <v>0.01200011186301708</v>
      </c>
      <c r="Y219" t="n">
        <v>0.06738276034593582</v>
      </c>
      <c r="Z219" t="n">
        <v>-0.1907975673675537</v>
      </c>
      <c r="AA219" t="n">
        <v>-0.1217833012342453</v>
      </c>
      <c r="AB219" t="n">
        <v>-0.1803339719772339</v>
      </c>
      <c r="AC219" t="n">
        <v>0.1379945576190948</v>
      </c>
      <c r="AD219" t="n">
        <v>-0.03505135327577591</v>
      </c>
      <c r="AE219" t="n">
        <v>0.03535731136798859</v>
      </c>
      <c r="AF219" t="n">
        <v>0.1399161517620087</v>
      </c>
    </row>
    <row r="220">
      <c r="A220" t="n">
        <v>0.2940338850021362</v>
      </c>
      <c r="B220" t="n">
        <v>0.05873231217265129</v>
      </c>
      <c r="C220" t="n">
        <v>-0.2461458146572113</v>
      </c>
      <c r="D220" t="n">
        <v>-0.02057304047048092</v>
      </c>
      <c r="E220" t="n">
        <v>-0.09614429622888565</v>
      </c>
      <c r="F220" t="n">
        <v>-0.09058302640914917</v>
      </c>
      <c r="G220" t="n">
        <v>0.2087665647268295</v>
      </c>
      <c r="H220" t="n">
        <v>0.01242162566632032</v>
      </c>
      <c r="I220" t="n">
        <v>0.03991634771227837</v>
      </c>
      <c r="J220" t="n">
        <v>0.01475493982434273</v>
      </c>
      <c r="K220" t="n">
        <v>0.1068638637661934</v>
      </c>
      <c r="L220" t="n">
        <v>-0.07645024359226227</v>
      </c>
      <c r="M220" t="n">
        <v>0.2281616926193237</v>
      </c>
      <c r="N220" t="n">
        <v>0.1166197210550308</v>
      </c>
      <c r="O220" t="n">
        <v>-0.1581904739141464</v>
      </c>
      <c r="P220" t="n">
        <v>-0.1172743290662766</v>
      </c>
      <c r="Q220" t="n">
        <v>-0.006571449339389801</v>
      </c>
      <c r="R220" t="n">
        <v>-0.0295439101755619</v>
      </c>
      <c r="S220" t="n">
        <v>-0.1091712638735771</v>
      </c>
      <c r="T220" t="n">
        <v>0.05926817655563354</v>
      </c>
      <c r="U220" t="n">
        <v>-0.5058889985084534</v>
      </c>
      <c r="V220" t="n">
        <v>0.05246709287166595</v>
      </c>
      <c r="W220" t="n">
        <v>-0.08336405456066132</v>
      </c>
      <c r="X220" t="n">
        <v>0.06980168074369431</v>
      </c>
      <c r="Y220" t="n">
        <v>-0.008959264494478703</v>
      </c>
      <c r="Z220" t="n">
        <v>-0.0118333799764514</v>
      </c>
      <c r="AA220" t="n">
        <v>-0.04681302979588509</v>
      </c>
      <c r="AB220" t="n">
        <v>-0.01163677591830492</v>
      </c>
      <c r="AC220" t="n">
        <v>0.04604041948914528</v>
      </c>
      <c r="AD220" t="n">
        <v>-0.3761866986751556</v>
      </c>
      <c r="AE220" t="n">
        <v>0.01863177493214607</v>
      </c>
      <c r="AF220" t="n">
        <v>0.06134069338440895</v>
      </c>
    </row>
    <row r="221">
      <c r="A221" t="n">
        <v>0.04387550055980682</v>
      </c>
      <c r="B221" t="n">
        <v>-0.1065087094902992</v>
      </c>
      <c r="C221" t="n">
        <v>-0.2241605818271637</v>
      </c>
      <c r="D221" t="n">
        <v>-0.1319536566734314</v>
      </c>
      <c r="E221" t="n">
        <v>0.1134591698646545</v>
      </c>
      <c r="F221" t="n">
        <v>0.005613618064671755</v>
      </c>
      <c r="G221" t="n">
        <v>-0.05163786560297012</v>
      </c>
      <c r="H221" t="n">
        <v>-0.1335421204566956</v>
      </c>
      <c r="I221" t="n">
        <v>0.02658980898559093</v>
      </c>
      <c r="J221" t="n">
        <v>-0.07580336183309555</v>
      </c>
      <c r="K221" t="n">
        <v>0.1246615126729012</v>
      </c>
      <c r="L221" t="n">
        <v>-0.243347093462944</v>
      </c>
      <c r="M221" t="n">
        <v>0.3727213144302368</v>
      </c>
      <c r="N221" t="n">
        <v>0.2817388474941254</v>
      </c>
      <c r="O221" t="n">
        <v>-0.2880152463912964</v>
      </c>
      <c r="P221" t="n">
        <v>0.0445035807788372</v>
      </c>
      <c r="Q221" t="n">
        <v>0.03086244128644466</v>
      </c>
      <c r="R221" t="n">
        <v>0.08509115874767303</v>
      </c>
      <c r="S221" t="n">
        <v>0.05300949886441231</v>
      </c>
      <c r="T221" t="n">
        <v>0.1102246195077896</v>
      </c>
      <c r="U221" t="n">
        <v>-0.5523862838745117</v>
      </c>
      <c r="V221" t="n">
        <v>-0.06962990015745163</v>
      </c>
      <c r="W221" t="n">
        <v>-0.002090126741677523</v>
      </c>
      <c r="X221" t="n">
        <v>0.2963664531707764</v>
      </c>
      <c r="Y221" t="n">
        <v>-0.1710152477025986</v>
      </c>
      <c r="Z221" t="n">
        <v>0.2103087902069092</v>
      </c>
      <c r="AA221" t="n">
        <v>-0.1287738829851151</v>
      </c>
      <c r="AB221" t="n">
        <v>-0.1208584010601044</v>
      </c>
      <c r="AC221" t="n">
        <v>-0.1002581864595413</v>
      </c>
      <c r="AD221" t="n">
        <v>-0.3576426208019257</v>
      </c>
      <c r="AE221" t="n">
        <v>-0.08996761590242386</v>
      </c>
      <c r="AF221" t="n">
        <v>0.2226502150297165</v>
      </c>
    </row>
    <row r="222">
      <c r="A222" t="n">
        <v>0.08710440993309021</v>
      </c>
      <c r="B222" t="n">
        <v>-0.1378896832466125</v>
      </c>
      <c r="C222" t="n">
        <v>-0.04605476558208466</v>
      </c>
      <c r="D222" t="n">
        <v>-0.1958974599838257</v>
      </c>
      <c r="E222" t="n">
        <v>-0.00885436125099659</v>
      </c>
      <c r="F222" t="n">
        <v>0.009276741184294224</v>
      </c>
      <c r="G222" t="n">
        <v>-0.4570251107215881</v>
      </c>
      <c r="H222" t="n">
        <v>-0.1067615896463394</v>
      </c>
      <c r="I222" t="n">
        <v>-0.3427175879478455</v>
      </c>
      <c r="J222" t="n">
        <v>-0.1528580188751221</v>
      </c>
      <c r="K222" t="n">
        <v>0.04165419936180115</v>
      </c>
      <c r="L222" t="n">
        <v>-0.2612459659576416</v>
      </c>
      <c r="M222" t="n">
        <v>0.2946995496749878</v>
      </c>
      <c r="N222" t="n">
        <v>0.2861709296703339</v>
      </c>
      <c r="O222" t="n">
        <v>-0.3027785420417786</v>
      </c>
      <c r="P222" t="n">
        <v>0.0445132851600647</v>
      </c>
      <c r="Q222" t="n">
        <v>0.2140690088272095</v>
      </c>
      <c r="R222" t="n">
        <v>0.1756739318370819</v>
      </c>
      <c r="S222" t="n">
        <v>-0.05763416737318039</v>
      </c>
      <c r="T222" t="n">
        <v>-0.02167073637247086</v>
      </c>
      <c r="U222" t="n">
        <v>-0.2194690555334091</v>
      </c>
      <c r="V222" t="n">
        <v>-0.09883630275726318</v>
      </c>
      <c r="W222" t="n">
        <v>0.1583942025899887</v>
      </c>
      <c r="X222" t="n">
        <v>0.1253179609775543</v>
      </c>
      <c r="Y222" t="n">
        <v>0.3039290308952332</v>
      </c>
      <c r="Z222" t="n">
        <v>0.02447917684912682</v>
      </c>
      <c r="AA222" t="n">
        <v>-0.03801245987415314</v>
      </c>
      <c r="AB222" t="n">
        <v>0.1088432669639587</v>
      </c>
      <c r="AC222" t="n">
        <v>0.162750706076622</v>
      </c>
      <c r="AD222" t="n">
        <v>0.06882520765066147</v>
      </c>
      <c r="AE222" t="n">
        <v>0.02151148580014706</v>
      </c>
      <c r="AF222" t="n">
        <v>0.00693452125415206</v>
      </c>
    </row>
    <row r="223">
      <c r="A223" t="n">
        <v>-0.08744016289710999</v>
      </c>
      <c r="B223" t="n">
        <v>0.1700418591499329</v>
      </c>
      <c r="C223" t="n">
        <v>-0.2614440321922302</v>
      </c>
      <c r="D223" t="n">
        <v>0.1846790760755539</v>
      </c>
      <c r="E223" t="n">
        <v>0.09001179039478302</v>
      </c>
      <c r="F223" t="n">
        <v>-0.2898692786693573</v>
      </c>
      <c r="G223" t="n">
        <v>-0.5238772630691528</v>
      </c>
      <c r="H223" t="n">
        <v>-0.01617284491658211</v>
      </c>
      <c r="I223" t="n">
        <v>-0.009181328117847443</v>
      </c>
      <c r="J223" t="n">
        <v>-0.3372446894645691</v>
      </c>
      <c r="K223" t="n">
        <v>0.04999455809593201</v>
      </c>
      <c r="L223" t="n">
        <v>-0.5550891160964966</v>
      </c>
      <c r="M223" t="n">
        <v>-0.06576623022556305</v>
      </c>
      <c r="N223" t="n">
        <v>0.04653804004192352</v>
      </c>
      <c r="O223" t="n">
        <v>-0.05540463328361511</v>
      </c>
      <c r="P223" t="n">
        <v>0.1600451022386551</v>
      </c>
      <c r="Q223" t="n">
        <v>0.1241610199213028</v>
      </c>
      <c r="R223" t="n">
        <v>0.01351358182728291</v>
      </c>
      <c r="S223" t="n">
        <v>-0.3877643346786499</v>
      </c>
      <c r="T223" t="n">
        <v>-0.08365738391876221</v>
      </c>
      <c r="U223" t="n">
        <v>-0.2588101029396057</v>
      </c>
      <c r="V223" t="n">
        <v>-0.107902467250824</v>
      </c>
      <c r="W223" t="n">
        <v>-0.02096737176179886</v>
      </c>
      <c r="X223" t="n">
        <v>0.05263220891356468</v>
      </c>
      <c r="Y223" t="n">
        <v>0.4551524817943573</v>
      </c>
      <c r="Z223" t="n">
        <v>-0.1491899490356445</v>
      </c>
      <c r="AA223" t="n">
        <v>0.08763101696968079</v>
      </c>
      <c r="AB223" t="n">
        <v>0.1144036054611206</v>
      </c>
      <c r="AC223" t="n">
        <v>0.4077284634113312</v>
      </c>
      <c r="AD223" t="n">
        <v>0.3140069842338562</v>
      </c>
      <c r="AE223" t="n">
        <v>-0.08139340579509735</v>
      </c>
      <c r="AF223" t="n">
        <v>-0.02340737730264664</v>
      </c>
    </row>
    <row r="224">
      <c r="A224" t="n">
        <v>-0.02072713896632195</v>
      </c>
      <c r="B224" t="n">
        <v>0.06235795468091965</v>
      </c>
      <c r="C224" t="n">
        <v>-0.03703801706433296</v>
      </c>
      <c r="D224" t="n">
        <v>0.07948935031890869</v>
      </c>
      <c r="E224" t="n">
        <v>0.006124693434685469</v>
      </c>
      <c r="F224" t="n">
        <v>-0.02869622781872749</v>
      </c>
      <c r="G224" t="n">
        <v>-0.001935851643793285</v>
      </c>
      <c r="H224" t="n">
        <v>0.04019854217767715</v>
      </c>
      <c r="I224" t="n">
        <v>-0.02908908016979694</v>
      </c>
      <c r="J224" t="n">
        <v>-0.04081185162067413</v>
      </c>
      <c r="K224" t="n">
        <v>0.04930050671100616</v>
      </c>
      <c r="L224" t="n">
        <v>0.06191454455256462</v>
      </c>
      <c r="M224" t="n">
        <v>0.06777665764093399</v>
      </c>
      <c r="N224" t="n">
        <v>-0.06429851055145264</v>
      </c>
      <c r="O224" t="n">
        <v>0.01852799952030182</v>
      </c>
      <c r="P224" t="n">
        <v>0.03200998902320862</v>
      </c>
      <c r="Q224" t="n">
        <v>-0.07872641831636429</v>
      </c>
      <c r="R224" t="n">
        <v>0.02289831824600697</v>
      </c>
      <c r="S224" t="n">
        <v>0.03247029334306717</v>
      </c>
      <c r="T224" t="n">
        <v>0.09466884285211563</v>
      </c>
      <c r="U224" t="n">
        <v>-0.05632248148322105</v>
      </c>
      <c r="V224" t="n">
        <v>-0.003384400624781847</v>
      </c>
      <c r="W224" t="n">
        <v>0.1306085139513016</v>
      </c>
      <c r="X224" t="n">
        <v>-0.04441974684596062</v>
      </c>
      <c r="Y224" t="n">
        <v>-0.02626380510628223</v>
      </c>
      <c r="Z224" t="n">
        <v>-0.0249656718224287</v>
      </c>
      <c r="AA224" t="n">
        <v>-0.07566282153129578</v>
      </c>
      <c r="AB224" t="n">
        <v>0.04349251464009285</v>
      </c>
      <c r="AC224" t="n">
        <v>0.1227084174752235</v>
      </c>
      <c r="AD224" t="n">
        <v>0.03264627978205681</v>
      </c>
      <c r="AE224" t="n">
        <v>0.04665347561240196</v>
      </c>
      <c r="AF224" t="n">
        <v>-0.07014426589012146</v>
      </c>
    </row>
    <row r="225">
      <c r="A225" t="n">
        <v>-0.01282658521085978</v>
      </c>
      <c r="B225" t="n">
        <v>-0.03977583348751068</v>
      </c>
      <c r="C225" t="n">
        <v>-0.06192554160952568</v>
      </c>
      <c r="D225" t="n">
        <v>-0.08412620425224304</v>
      </c>
      <c r="E225" t="n">
        <v>0.0335175134241581</v>
      </c>
      <c r="F225" t="n">
        <v>-0.05236780270934105</v>
      </c>
      <c r="G225" t="n">
        <v>0.03417648747563362</v>
      </c>
      <c r="H225" t="n">
        <v>0.02850587666034698</v>
      </c>
      <c r="I225" t="n">
        <v>0.01608310267329216</v>
      </c>
      <c r="J225" t="n">
        <v>-0.05502589792013168</v>
      </c>
      <c r="K225" t="n">
        <v>0.07215641438961029</v>
      </c>
      <c r="L225" t="n">
        <v>0.03970708698034286</v>
      </c>
      <c r="M225" t="n">
        <v>0.08178802579641342</v>
      </c>
      <c r="N225" t="n">
        <v>0.06743762642145157</v>
      </c>
      <c r="O225" t="n">
        <v>0.02193072065711021</v>
      </c>
      <c r="P225" t="n">
        <v>0.07276031374931335</v>
      </c>
      <c r="Q225" t="n">
        <v>0.01584715954959393</v>
      </c>
      <c r="R225" t="n">
        <v>-0.01360654644668102</v>
      </c>
      <c r="S225" t="n">
        <v>-0.03370151296257973</v>
      </c>
      <c r="T225" t="n">
        <v>0.005322909448295832</v>
      </c>
      <c r="U225" t="n">
        <v>0.005646079778671265</v>
      </c>
      <c r="V225" t="n">
        <v>-0.08700039237737656</v>
      </c>
      <c r="W225" t="n">
        <v>0.01306768227368593</v>
      </c>
      <c r="X225" t="n">
        <v>0.06499516218900681</v>
      </c>
      <c r="Y225" t="n">
        <v>-0.02672440744936466</v>
      </c>
      <c r="Z225" t="n">
        <v>0.1182841882109642</v>
      </c>
      <c r="AA225" t="n">
        <v>-0.03953029215335846</v>
      </c>
      <c r="AB225" t="n">
        <v>0.02288392372429371</v>
      </c>
      <c r="AC225" t="n">
        <v>0.06230288371443748</v>
      </c>
      <c r="AD225" t="n">
        <v>0.06165434420108795</v>
      </c>
      <c r="AE225" t="n">
        <v>0.02901280857622623</v>
      </c>
      <c r="AF225" t="n">
        <v>0.01061360724270344</v>
      </c>
    </row>
    <row r="226">
      <c r="A226" t="n">
        <v>-0.2446804940700531</v>
      </c>
      <c r="B226" t="n">
        <v>-0.2175103425979614</v>
      </c>
      <c r="C226" t="n">
        <v>-0.5041442513465881</v>
      </c>
      <c r="D226" t="n">
        <v>-0.5791835188865662</v>
      </c>
      <c r="E226" t="n">
        <v>-0.1381503492593765</v>
      </c>
      <c r="F226" t="n">
        <v>-0.2421723604202271</v>
      </c>
      <c r="G226" t="n">
        <v>-0.3480144739151001</v>
      </c>
      <c r="H226" t="n">
        <v>0.1434905976057053</v>
      </c>
      <c r="I226" t="n">
        <v>0.1689946055412292</v>
      </c>
      <c r="J226" t="n">
        <v>-0.167377844452858</v>
      </c>
      <c r="K226" t="n">
        <v>-0.4980417788028717</v>
      </c>
      <c r="L226" t="n">
        <v>-0.5607001185417175</v>
      </c>
      <c r="M226" t="n">
        <v>-0.2130412757396698</v>
      </c>
      <c r="N226" t="n">
        <v>-0.1781060844659805</v>
      </c>
      <c r="O226" t="n">
        <v>-0.3025905787944794</v>
      </c>
      <c r="P226" t="n">
        <v>0.1160591542720795</v>
      </c>
      <c r="Q226" t="n">
        <v>0.025173244997859</v>
      </c>
      <c r="R226" t="n">
        <v>0.07634944468736649</v>
      </c>
      <c r="S226" t="n">
        <v>-0.2221094816923141</v>
      </c>
      <c r="T226" t="n">
        <v>-0.1831792294979095</v>
      </c>
      <c r="U226" t="n">
        <v>-0.6949682235717773</v>
      </c>
      <c r="V226" t="n">
        <v>-0.04367298632860184</v>
      </c>
      <c r="W226" t="n">
        <v>-0.008327693678438663</v>
      </c>
      <c r="X226" t="n">
        <v>-0.2886566519737244</v>
      </c>
      <c r="Y226" t="n">
        <v>0.02427814900875092</v>
      </c>
      <c r="Z226" t="n">
        <v>0.1215092614293098</v>
      </c>
      <c r="AA226" t="n">
        <v>0.3057071566581726</v>
      </c>
      <c r="AB226" t="n">
        <v>-0.04553242027759552</v>
      </c>
      <c r="AC226" t="n">
        <v>-0.08264085650444031</v>
      </c>
      <c r="AD226" t="n">
        <v>-0.3308450281620026</v>
      </c>
      <c r="AE226" t="n">
        <v>-0.03862908482551575</v>
      </c>
      <c r="AF226" t="n">
        <v>0.3123451173305511</v>
      </c>
    </row>
    <row r="227">
      <c r="A227" t="n">
        <v>-0.1677511632442474</v>
      </c>
      <c r="B227" t="n">
        <v>0.09584994614124298</v>
      </c>
      <c r="C227" t="n">
        <v>-0.13127501308918</v>
      </c>
      <c r="D227" t="n">
        <v>-0.3130628764629364</v>
      </c>
      <c r="E227" t="n">
        <v>-0.1263909786939621</v>
      </c>
      <c r="F227" t="n">
        <v>-0.3980404734611511</v>
      </c>
      <c r="G227" t="n">
        <v>-0.1634605675935745</v>
      </c>
      <c r="H227" t="n">
        <v>-0.03044077381491661</v>
      </c>
      <c r="I227" t="n">
        <v>-0.03391705825924873</v>
      </c>
      <c r="J227" t="n">
        <v>-0.238780677318573</v>
      </c>
      <c r="K227" t="n">
        <v>-0.3377790153026581</v>
      </c>
      <c r="L227" t="n">
        <v>-0.3490440547466278</v>
      </c>
      <c r="M227" t="n">
        <v>-0.1394650638103485</v>
      </c>
      <c r="N227" t="n">
        <v>-0.2543273866176605</v>
      </c>
      <c r="O227" t="n">
        <v>-0.03934606909751892</v>
      </c>
      <c r="P227" t="n">
        <v>-0.1747094690799713</v>
      </c>
      <c r="Q227" t="n">
        <v>0.4058982133865356</v>
      </c>
      <c r="R227" t="n">
        <v>0.09518278390169144</v>
      </c>
      <c r="S227" t="n">
        <v>0.05538348853588104</v>
      </c>
      <c r="T227" t="n">
        <v>-0.1833884418010712</v>
      </c>
      <c r="U227" t="n">
        <v>-0.6336953043937683</v>
      </c>
      <c r="V227" t="n">
        <v>0.02814297564327717</v>
      </c>
      <c r="W227" t="n">
        <v>0.05324963480234146</v>
      </c>
      <c r="X227" t="n">
        <v>-0.4162150621414185</v>
      </c>
      <c r="Y227" t="n">
        <v>-0.2435317933559418</v>
      </c>
      <c r="Z227" t="n">
        <v>-0.0009858174016699195</v>
      </c>
      <c r="AA227" t="n">
        <v>0.3470491170883179</v>
      </c>
      <c r="AB227" t="n">
        <v>-0.4524606764316559</v>
      </c>
      <c r="AC227" t="n">
        <v>-0.2189609706401825</v>
      </c>
      <c r="AD227" t="n">
        <v>-0.05196231976151466</v>
      </c>
      <c r="AE227" t="n">
        <v>0.1298258751630783</v>
      </c>
      <c r="AF227" t="n">
        <v>0.2251597940921783</v>
      </c>
    </row>
    <row r="228">
      <c r="A228" t="n">
        <v>0.02693993784487247</v>
      </c>
      <c r="B228" t="n">
        <v>-0.3817558586597443</v>
      </c>
      <c r="C228" t="n">
        <v>-0.04120936244726181</v>
      </c>
      <c r="D228" t="n">
        <v>-0.1352915018796921</v>
      </c>
      <c r="E228" t="n">
        <v>-0.1574186682701111</v>
      </c>
      <c r="F228" t="n">
        <v>-0.5150675177574158</v>
      </c>
      <c r="G228" t="n">
        <v>0.01581785082817078</v>
      </c>
      <c r="H228" t="n">
        <v>0.1545605063438416</v>
      </c>
      <c r="I228" t="n">
        <v>-0.1733465492725372</v>
      </c>
      <c r="J228" t="n">
        <v>0.07077416777610779</v>
      </c>
      <c r="K228" t="n">
        <v>-0.2656135559082031</v>
      </c>
      <c r="L228" t="n">
        <v>-0.08825095742940903</v>
      </c>
      <c r="M228" t="n">
        <v>-0.259967565536499</v>
      </c>
      <c r="N228" t="n">
        <v>-0.2936388552188873</v>
      </c>
      <c r="O228" t="n">
        <v>0.04883980005979538</v>
      </c>
      <c r="P228" t="n">
        <v>-0.06708855181932449</v>
      </c>
      <c r="Q228" t="n">
        <v>0.3681910037994385</v>
      </c>
      <c r="R228" t="n">
        <v>0.05079179629683495</v>
      </c>
      <c r="S228" t="n">
        <v>0.09085272252559662</v>
      </c>
      <c r="T228" t="n">
        <v>-0.2497666925191879</v>
      </c>
      <c r="U228" t="n">
        <v>-0.5018296241760254</v>
      </c>
      <c r="V228" t="n">
        <v>0.05319157242774963</v>
      </c>
      <c r="W228" t="n">
        <v>0.0592573881149292</v>
      </c>
      <c r="X228" t="n">
        <v>-0.1395462453365326</v>
      </c>
      <c r="Y228" t="n">
        <v>-0.2017046958208084</v>
      </c>
      <c r="Z228" t="n">
        <v>-0.1412619352340698</v>
      </c>
      <c r="AA228" t="n">
        <v>0.124192126095295</v>
      </c>
      <c r="AB228" t="n">
        <v>-0.08783312886953354</v>
      </c>
      <c r="AC228" t="n">
        <v>-0.1012653857469559</v>
      </c>
      <c r="AD228" t="n">
        <v>0.09431710839271545</v>
      </c>
      <c r="AE228" t="n">
        <v>0.003579808864742517</v>
      </c>
      <c r="AF228" t="n">
        <v>0.04315023124217987</v>
      </c>
    </row>
    <row r="229">
      <c r="A229" t="n">
        <v>0.2660097777843475</v>
      </c>
      <c r="B229" t="n">
        <v>-0.02129981108009815</v>
      </c>
      <c r="C229" t="n">
        <v>-0.06202171370387077</v>
      </c>
      <c r="D229" t="n">
        <v>0.1098618432879448</v>
      </c>
      <c r="E229" t="n">
        <v>-0.1166792809963226</v>
      </c>
      <c r="F229" t="n">
        <v>-0.6664612293243408</v>
      </c>
      <c r="G229" t="n">
        <v>0.1445847004652023</v>
      </c>
      <c r="H229" t="n">
        <v>0.006235274951905012</v>
      </c>
      <c r="I229" t="n">
        <v>0.0271646399050951</v>
      </c>
      <c r="J229" t="n">
        <v>0.08121755719184875</v>
      </c>
      <c r="K229" t="n">
        <v>-0.1758911907672882</v>
      </c>
      <c r="L229" t="n">
        <v>0.08588240295648575</v>
      </c>
      <c r="M229" t="n">
        <v>-0.2552741169929504</v>
      </c>
      <c r="N229" t="n">
        <v>-0.347443699836731</v>
      </c>
      <c r="O229" t="n">
        <v>0.1436644643545151</v>
      </c>
      <c r="P229" t="n">
        <v>-0.05026132985949516</v>
      </c>
      <c r="Q229" t="n">
        <v>0.3735425174236298</v>
      </c>
      <c r="R229" t="n">
        <v>-0.05560779571533203</v>
      </c>
      <c r="S229" t="n">
        <v>-0.0621555931866169</v>
      </c>
      <c r="T229" t="n">
        <v>-0.03129629045724869</v>
      </c>
      <c r="U229" t="n">
        <v>-0.07743129879236221</v>
      </c>
      <c r="V229" t="n">
        <v>0.0871744230389595</v>
      </c>
      <c r="W229" t="n">
        <v>-0.001665607211180031</v>
      </c>
      <c r="X229" t="n">
        <v>-0.165431872010231</v>
      </c>
      <c r="Y229" t="n">
        <v>-0.2137520909309387</v>
      </c>
      <c r="Z229" t="n">
        <v>-0.01955094374716282</v>
      </c>
      <c r="AA229" t="n">
        <v>-0.2231322973966599</v>
      </c>
      <c r="AB229" t="n">
        <v>0.1794570535421371</v>
      </c>
      <c r="AC229" t="n">
        <v>0.1121824383735657</v>
      </c>
      <c r="AD229" t="n">
        <v>-0.09090572595596313</v>
      </c>
      <c r="AE229" t="n">
        <v>0.07171595841646194</v>
      </c>
      <c r="AF229" t="n">
        <v>0.02923608012497425</v>
      </c>
    </row>
    <row r="230">
      <c r="A230" t="n">
        <v>-0.183318018913269</v>
      </c>
      <c r="B230" t="n">
        <v>0.07070200890302658</v>
      </c>
      <c r="C230" t="n">
        <v>0.1348333805799484</v>
      </c>
      <c r="D230" t="n">
        <v>0.1949369013309479</v>
      </c>
      <c r="E230" t="n">
        <v>0.2494259178638458</v>
      </c>
      <c r="F230" t="n">
        <v>-0.8469721078872681</v>
      </c>
      <c r="G230" t="n">
        <v>0.1860352903604507</v>
      </c>
      <c r="H230" t="n">
        <v>0.1714917868375778</v>
      </c>
      <c r="I230" t="n">
        <v>0.01965810731053352</v>
      </c>
      <c r="J230" t="n">
        <v>0.04094782099127769</v>
      </c>
      <c r="K230" t="n">
        <v>-0.0731322392821312</v>
      </c>
      <c r="L230" t="n">
        <v>-0.1164746880531311</v>
      </c>
      <c r="M230" t="n">
        <v>-0.1002190485596657</v>
      </c>
      <c r="N230" t="n">
        <v>-0.2533996999263763</v>
      </c>
      <c r="O230" t="n">
        <v>0.07583461701869965</v>
      </c>
      <c r="P230" t="n">
        <v>0.1323088556528091</v>
      </c>
      <c r="Q230" t="n">
        <v>0.4488756656646729</v>
      </c>
      <c r="R230" t="n">
        <v>-0.09138774126768112</v>
      </c>
      <c r="S230" t="n">
        <v>-0.08359183371067047</v>
      </c>
      <c r="T230" t="n">
        <v>0.04832915961742401</v>
      </c>
      <c r="U230" t="n">
        <v>-0.06055769324302673</v>
      </c>
      <c r="V230" t="n">
        <v>0.1811140328645706</v>
      </c>
      <c r="W230" t="n">
        <v>0.03102701716125011</v>
      </c>
      <c r="X230" t="n">
        <v>-0.1082359999418259</v>
      </c>
      <c r="Y230" t="n">
        <v>-0.32925945520401</v>
      </c>
      <c r="Z230" t="n">
        <v>0.1993768066167831</v>
      </c>
      <c r="AA230" t="n">
        <v>-0.2751472294330597</v>
      </c>
      <c r="AB230" t="n">
        <v>0.1939988434314728</v>
      </c>
      <c r="AC230" t="n">
        <v>0.01280895248055458</v>
      </c>
      <c r="AD230" t="n">
        <v>0.1446255147457123</v>
      </c>
      <c r="AE230" t="n">
        <v>0.0318543054163456</v>
      </c>
      <c r="AF230" t="n">
        <v>-0.1738365292549133</v>
      </c>
    </row>
    <row r="231">
      <c r="A231" t="n">
        <v>-0.03748128190636635</v>
      </c>
      <c r="B231" t="n">
        <v>0.1137611046433449</v>
      </c>
      <c r="C231" t="n">
        <v>0.2304469347000122</v>
      </c>
      <c r="D231" t="n">
        <v>0.1963057219982147</v>
      </c>
      <c r="E231" t="n">
        <v>0.230188712477684</v>
      </c>
      <c r="F231" t="n">
        <v>-0.5961981415748596</v>
      </c>
      <c r="G231" t="n">
        <v>0.0568523220717907</v>
      </c>
      <c r="H231" t="n">
        <v>0.2718292474746704</v>
      </c>
      <c r="I231" t="n">
        <v>0.02842392213642597</v>
      </c>
      <c r="J231" t="n">
        <v>0.04518676921725273</v>
      </c>
      <c r="K231" t="n">
        <v>0.07050032913684845</v>
      </c>
      <c r="L231" t="n">
        <v>0.02806683443486691</v>
      </c>
      <c r="M231" t="n">
        <v>0.187154233455658</v>
      </c>
      <c r="N231" t="n">
        <v>-0.3470367193222046</v>
      </c>
      <c r="O231" t="n">
        <v>0.05668238922953606</v>
      </c>
      <c r="P231" t="n">
        <v>0.1685502529144287</v>
      </c>
      <c r="Q231" t="n">
        <v>0.3935732543468475</v>
      </c>
      <c r="R231" t="n">
        <v>-0.1854927390813828</v>
      </c>
      <c r="S231" t="n">
        <v>-0.1551840901374817</v>
      </c>
      <c r="T231" t="n">
        <v>0.03751934692263603</v>
      </c>
      <c r="U231" t="n">
        <v>0.0121523542329669</v>
      </c>
      <c r="V231" t="n">
        <v>0.08020045608282089</v>
      </c>
      <c r="W231" t="n">
        <v>0.2043826729059219</v>
      </c>
      <c r="X231" t="n">
        <v>-0.1775319427251816</v>
      </c>
      <c r="Y231" t="n">
        <v>-0.2224281579256058</v>
      </c>
      <c r="Z231" t="n">
        <v>-0.0512981228530407</v>
      </c>
      <c r="AA231" t="n">
        <v>-0.3575151562690735</v>
      </c>
      <c r="AB231" t="n">
        <v>0.1117963120341301</v>
      </c>
      <c r="AC231" t="n">
        <v>0.1841554343700409</v>
      </c>
      <c r="AD231" t="n">
        <v>0.1985838264226913</v>
      </c>
      <c r="AE231" t="n">
        <v>-0.1452036052942276</v>
      </c>
      <c r="AF231" t="n">
        <v>0.08918485045433044</v>
      </c>
    </row>
    <row r="232">
      <c r="A232" t="n">
        <v>-0.06921178102493286</v>
      </c>
      <c r="B232" t="n">
        <v>0.1658641993999481</v>
      </c>
      <c r="C232" t="n">
        <v>0.1635947227478027</v>
      </c>
      <c r="D232" t="n">
        <v>0.07781673222780228</v>
      </c>
      <c r="E232" t="n">
        <v>0.162624254822731</v>
      </c>
      <c r="F232" t="n">
        <v>-0.005813564639538527</v>
      </c>
      <c r="G232" t="n">
        <v>-0.221430316567421</v>
      </c>
      <c r="H232" t="n">
        <v>0.2613964974880219</v>
      </c>
      <c r="I232" t="n">
        <v>0.07008554041385651</v>
      </c>
      <c r="J232" t="n">
        <v>0.1982200741767883</v>
      </c>
      <c r="K232" t="n">
        <v>0.06773301959037781</v>
      </c>
      <c r="L232" t="n">
        <v>0.04948871210217476</v>
      </c>
      <c r="M232" t="n">
        <v>-0.007209816016256809</v>
      </c>
      <c r="N232" t="n">
        <v>-0.2587021887302399</v>
      </c>
      <c r="O232" t="n">
        <v>0.1869666874408722</v>
      </c>
      <c r="P232" t="n">
        <v>0.08892637491226196</v>
      </c>
      <c r="Q232" t="n">
        <v>0.1261071562767029</v>
      </c>
      <c r="R232" t="n">
        <v>-0.08548448979854584</v>
      </c>
      <c r="S232" t="n">
        <v>-0.1301494091749191</v>
      </c>
      <c r="T232" t="n">
        <v>0.1881243884563446</v>
      </c>
      <c r="U232" t="n">
        <v>0.1191805079579353</v>
      </c>
      <c r="V232" t="n">
        <v>0.1116922050714493</v>
      </c>
      <c r="W232" t="n">
        <v>0.1182581260800362</v>
      </c>
      <c r="X232" t="n">
        <v>-0.1270770132541656</v>
      </c>
      <c r="Y232" t="n">
        <v>0.02321580424904823</v>
      </c>
      <c r="Z232" t="n">
        <v>-0.02085216529667377</v>
      </c>
      <c r="AA232" t="n">
        <v>-0.09663306921720505</v>
      </c>
      <c r="AB232" t="n">
        <v>0.1269937604665756</v>
      </c>
      <c r="AC232" t="n">
        <v>0.1461262404918671</v>
      </c>
      <c r="AD232" t="n">
        <v>0.01243657153099775</v>
      </c>
      <c r="AE232" t="n">
        <v>-0.09688893705606461</v>
      </c>
      <c r="AF232" t="n">
        <v>0.09526673704385757</v>
      </c>
    </row>
    <row r="233">
      <c r="A233" t="n">
        <v>-0.1066702902317047</v>
      </c>
      <c r="B233" t="n">
        <v>0.1094083040952682</v>
      </c>
      <c r="C233" t="n">
        <v>0.2654576897621155</v>
      </c>
      <c r="D233" t="n">
        <v>-0.1029694005846977</v>
      </c>
      <c r="E233" t="n">
        <v>0.2908163666725159</v>
      </c>
      <c r="F233" t="n">
        <v>0.2382748574018478</v>
      </c>
      <c r="G233" t="n">
        <v>-0.04644906148314476</v>
      </c>
      <c r="H233" t="n">
        <v>0.2548821866512299</v>
      </c>
      <c r="I233" t="n">
        <v>0.03555600345134735</v>
      </c>
      <c r="J233" t="n">
        <v>0.1819249391555786</v>
      </c>
      <c r="K233" t="n">
        <v>0.1034715846180916</v>
      </c>
      <c r="L233" t="n">
        <v>0.02881968393921852</v>
      </c>
      <c r="M233" t="n">
        <v>-0.00424888264387846</v>
      </c>
      <c r="N233" t="n">
        <v>0.1122571974992752</v>
      </c>
      <c r="O233" t="n">
        <v>-0.006202046293765306</v>
      </c>
      <c r="P233" t="n">
        <v>-0.04010111838579178</v>
      </c>
      <c r="Q233" t="n">
        <v>0.08559422940015793</v>
      </c>
      <c r="R233" t="n">
        <v>-0.1384192109107971</v>
      </c>
      <c r="S233" t="n">
        <v>-0.1342246532440186</v>
      </c>
      <c r="T233" t="n">
        <v>-0.007571653462946415</v>
      </c>
      <c r="U233" t="n">
        <v>0.08341795951128006</v>
      </c>
      <c r="V233" t="n">
        <v>0.1778647601604462</v>
      </c>
      <c r="W233" t="n">
        <v>-0.1151771619915962</v>
      </c>
      <c r="X233" t="n">
        <v>-0.0007924255914986134</v>
      </c>
      <c r="Y233" t="n">
        <v>0.1352368891239166</v>
      </c>
      <c r="Z233" t="n">
        <v>0.09614171087741852</v>
      </c>
      <c r="AA233" t="n">
        <v>0.1685915887355804</v>
      </c>
      <c r="AB233" t="n">
        <v>-0.02453791350126266</v>
      </c>
      <c r="AC233" t="n">
        <v>0.07356192171573639</v>
      </c>
      <c r="AD233" t="n">
        <v>0.1284872889518738</v>
      </c>
      <c r="AE233" t="n">
        <v>-0.02387541905045509</v>
      </c>
      <c r="AF233" t="n">
        <v>-0.021595299243927</v>
      </c>
    </row>
    <row r="234">
      <c r="A234" t="n">
        <v>-0.07090593874454498</v>
      </c>
      <c r="B234" t="n">
        <v>0.147472158074379</v>
      </c>
      <c r="C234" t="n">
        <v>0.08617237210273743</v>
      </c>
      <c r="D234" t="n">
        <v>-0.05640925094485283</v>
      </c>
      <c r="E234" t="n">
        <v>0.3526199460029602</v>
      </c>
      <c r="F234" t="n">
        <v>0.1808008849620819</v>
      </c>
      <c r="G234" t="n">
        <v>-0.04979970678687096</v>
      </c>
      <c r="H234" t="n">
        <v>0.06705000251531601</v>
      </c>
      <c r="I234" t="n">
        <v>0.03728506714105606</v>
      </c>
      <c r="J234" t="n">
        <v>-0.06553486734628677</v>
      </c>
      <c r="K234" t="n">
        <v>0.04681308940052986</v>
      </c>
      <c r="L234" t="n">
        <v>-0.04113342240452766</v>
      </c>
      <c r="M234" t="n">
        <v>-0.1264019161462784</v>
      </c>
      <c r="N234" t="n">
        <v>0.2647316455841064</v>
      </c>
      <c r="O234" t="n">
        <v>0.003378311637789011</v>
      </c>
      <c r="P234" t="n">
        <v>0.1296789050102234</v>
      </c>
      <c r="Q234" t="n">
        <v>0.001290994114242494</v>
      </c>
      <c r="R234" t="n">
        <v>0.0521184466779232</v>
      </c>
      <c r="S234" t="n">
        <v>-0.1204903051257133</v>
      </c>
      <c r="T234" t="n">
        <v>-0.03160887956619263</v>
      </c>
      <c r="U234" t="n">
        <v>0.05618062987923622</v>
      </c>
      <c r="V234" t="n">
        <v>-0.003931600134819746</v>
      </c>
      <c r="W234" t="n">
        <v>-0.04315605387091637</v>
      </c>
      <c r="X234" t="n">
        <v>-0.08081785589456558</v>
      </c>
      <c r="Y234" t="n">
        <v>0.1865709871053696</v>
      </c>
      <c r="Z234" t="n">
        <v>0.1159299090504646</v>
      </c>
      <c r="AA234" t="n">
        <v>0.2013062834739685</v>
      </c>
      <c r="AB234" t="n">
        <v>-0.05829223990440369</v>
      </c>
      <c r="AC234" t="n">
        <v>0.1021825224161148</v>
      </c>
      <c r="AD234" t="n">
        <v>0.05394667759537697</v>
      </c>
      <c r="AE234" t="n">
        <v>-0.02644914574921131</v>
      </c>
      <c r="AF234" t="n">
        <v>0.00847930833697319</v>
      </c>
    </row>
    <row r="235">
      <c r="A235" t="n">
        <v>-0.1038458719849586</v>
      </c>
      <c r="B235" t="n">
        <v>0.1625038385391235</v>
      </c>
      <c r="C235" t="n">
        <v>0.05465199425816536</v>
      </c>
      <c r="D235" t="n">
        <v>-0.04649762064218521</v>
      </c>
      <c r="E235" t="n">
        <v>0.1731899380683899</v>
      </c>
      <c r="F235" t="n">
        <v>0.258164644241333</v>
      </c>
      <c r="G235" t="n">
        <v>-0.04712610319256783</v>
      </c>
      <c r="H235" t="n">
        <v>-0.02653620764613152</v>
      </c>
      <c r="I235" t="n">
        <v>-0.02981157414615154</v>
      </c>
      <c r="J235" t="n">
        <v>0.01259920094162226</v>
      </c>
      <c r="K235" t="n">
        <v>0.02724325284361839</v>
      </c>
      <c r="L235" t="n">
        <v>-0.1181246191263199</v>
      </c>
      <c r="M235" t="n">
        <v>0.04513425379991531</v>
      </c>
      <c r="N235" t="n">
        <v>0.1280103027820587</v>
      </c>
      <c r="O235" t="n">
        <v>-0.06359171122312546</v>
      </c>
      <c r="P235" t="n">
        <v>0.0456278994679451</v>
      </c>
      <c r="Q235" t="n">
        <v>-0.09995453804731369</v>
      </c>
      <c r="R235" t="n">
        <v>-0.0822017714381218</v>
      </c>
      <c r="S235" t="n">
        <v>-0.08656171709299088</v>
      </c>
      <c r="T235" t="n">
        <v>0.05577453970909119</v>
      </c>
      <c r="U235" t="n">
        <v>-0.01032957900315523</v>
      </c>
      <c r="V235" t="n">
        <v>0.03008728288114071</v>
      </c>
      <c r="W235" t="n">
        <v>-0.0006878558779135346</v>
      </c>
      <c r="X235" t="n">
        <v>-0.1267631053924561</v>
      </c>
      <c r="Y235" t="n">
        <v>0.1331468373537064</v>
      </c>
      <c r="Z235" t="n">
        <v>-0.009742311201989651</v>
      </c>
      <c r="AA235" t="n">
        <v>0.3102155029773712</v>
      </c>
      <c r="AB235" t="n">
        <v>-0.10419861972332</v>
      </c>
      <c r="AC235" t="n">
        <v>-0.0490846112370491</v>
      </c>
      <c r="AD235" t="n">
        <v>0.2503493428230286</v>
      </c>
      <c r="AE235" t="n">
        <v>0.04218202456831932</v>
      </c>
      <c r="AF235" t="n">
        <v>0.003356774570420384</v>
      </c>
    </row>
    <row r="236">
      <c r="A236" t="n">
        <v>-0.1247187033295631</v>
      </c>
      <c r="B236" t="n">
        <v>0.09203990548849106</v>
      </c>
      <c r="C236" t="n">
        <v>0.01176691241562366</v>
      </c>
      <c r="D236" t="n">
        <v>0.07803874462842941</v>
      </c>
      <c r="E236" t="n">
        <v>0.05506659299135208</v>
      </c>
      <c r="F236" t="n">
        <v>0.2274294346570969</v>
      </c>
      <c r="G236" t="n">
        <v>-0.02899665012955666</v>
      </c>
      <c r="H236" t="n">
        <v>0.07217539101839066</v>
      </c>
      <c r="I236" t="n">
        <v>0.06618483364582062</v>
      </c>
      <c r="J236" t="n">
        <v>0.05450710281729698</v>
      </c>
      <c r="K236" t="n">
        <v>0.07681599259376526</v>
      </c>
      <c r="L236" t="n">
        <v>0.008655880577862263</v>
      </c>
      <c r="M236" t="n">
        <v>-0.06614096462726593</v>
      </c>
      <c r="N236" t="n">
        <v>0.08922804892063141</v>
      </c>
      <c r="O236" t="n">
        <v>0.04088210314512253</v>
      </c>
      <c r="P236" t="n">
        <v>-0.08725918829441071</v>
      </c>
      <c r="Q236" t="n">
        <v>-0.1479088962078094</v>
      </c>
      <c r="R236" t="n">
        <v>-0.03757255896925926</v>
      </c>
      <c r="S236" t="n">
        <v>-0.1006296426057816</v>
      </c>
      <c r="T236" t="n">
        <v>0.05328337103128433</v>
      </c>
      <c r="U236" t="n">
        <v>0.008079329505562782</v>
      </c>
      <c r="V236" t="n">
        <v>0.1930876821279526</v>
      </c>
      <c r="W236" t="n">
        <v>0.1116131022572517</v>
      </c>
      <c r="X236" t="n">
        <v>0.02859496511518955</v>
      </c>
      <c r="Y236" t="n">
        <v>0.0514056533575058</v>
      </c>
      <c r="Z236" t="n">
        <v>-0.1349134892225266</v>
      </c>
      <c r="AA236" t="n">
        <v>0.2943417131900787</v>
      </c>
      <c r="AB236" t="n">
        <v>0.1009001955389977</v>
      </c>
      <c r="AC236" t="n">
        <v>0.07156380265951157</v>
      </c>
      <c r="AD236" t="n">
        <v>0.1061329245567322</v>
      </c>
      <c r="AE236" t="n">
        <v>0.02842004969716072</v>
      </c>
      <c r="AF236" t="n">
        <v>-0.0190975945442915</v>
      </c>
    </row>
    <row r="237">
      <c r="A237" t="n">
        <v>-0.09859170764684677</v>
      </c>
      <c r="B237" t="n">
        <v>0.09809109568595886</v>
      </c>
      <c r="C237" t="n">
        <v>-0.2384503334760666</v>
      </c>
      <c r="D237" t="n">
        <v>0.04667461663484573</v>
      </c>
      <c r="E237" t="n">
        <v>0.09876701235771179</v>
      </c>
      <c r="F237" t="n">
        <v>0.1867095679044724</v>
      </c>
      <c r="G237" t="n">
        <v>0.05505872145295143</v>
      </c>
      <c r="H237" t="n">
        <v>-0.05433957278728485</v>
      </c>
      <c r="I237" t="n">
        <v>0.1038658693432808</v>
      </c>
      <c r="J237" t="n">
        <v>-0.0001452848664484918</v>
      </c>
      <c r="K237" t="n">
        <v>0.08318845182657242</v>
      </c>
      <c r="L237" t="n">
        <v>-0.01192222069948912</v>
      </c>
      <c r="M237" t="n">
        <v>-0.01337887533009052</v>
      </c>
      <c r="N237" t="n">
        <v>0.1570026576519012</v>
      </c>
      <c r="O237" t="n">
        <v>0.04081898927688599</v>
      </c>
      <c r="P237" t="n">
        <v>-0.07910282164812088</v>
      </c>
      <c r="Q237" t="n">
        <v>-0.1839124411344528</v>
      </c>
      <c r="R237" t="n">
        <v>0.06395716965198517</v>
      </c>
      <c r="S237" t="n">
        <v>0.1767680048942566</v>
      </c>
      <c r="T237" t="n">
        <v>-0.05366649106144905</v>
      </c>
      <c r="U237" t="n">
        <v>-0.01625113934278488</v>
      </c>
      <c r="V237" t="n">
        <v>0.06767278164625168</v>
      </c>
      <c r="W237" t="n">
        <v>-0.1235426291823387</v>
      </c>
      <c r="X237" t="n">
        <v>-0.1920566707849503</v>
      </c>
      <c r="Y237" t="n">
        <v>-0.1119516864418983</v>
      </c>
      <c r="Z237" t="n">
        <v>0.06463219970464706</v>
      </c>
      <c r="AA237" t="n">
        <v>0.1354373842477798</v>
      </c>
      <c r="AB237" t="n">
        <v>0.2081679850816727</v>
      </c>
      <c r="AC237" t="n">
        <v>0.3271185159683228</v>
      </c>
      <c r="AD237" t="n">
        <v>0.06687191873788834</v>
      </c>
      <c r="AE237" t="n">
        <v>-0.03701246157288551</v>
      </c>
      <c r="AF237" t="n">
        <v>0.03810236975550652</v>
      </c>
    </row>
    <row r="238">
      <c r="A238" t="n">
        <v>0.03354694694280624</v>
      </c>
      <c r="B238" t="n">
        <v>-0.03757812455296516</v>
      </c>
      <c r="C238" t="n">
        <v>0.006425154861062765</v>
      </c>
      <c r="D238" t="n">
        <v>-0.03051600605249405</v>
      </c>
      <c r="E238" t="n">
        <v>-0.1533339470624924</v>
      </c>
      <c r="F238" t="n">
        <v>0.06792271882295609</v>
      </c>
      <c r="G238" t="n">
        <v>0.03554387390613556</v>
      </c>
      <c r="H238" t="n">
        <v>-0.01030455436557531</v>
      </c>
      <c r="I238" t="n">
        <v>0.08838491886854172</v>
      </c>
      <c r="J238" t="n">
        <v>0.02042562142014503</v>
      </c>
      <c r="K238" t="n">
        <v>-0.1652118265628815</v>
      </c>
      <c r="L238" t="n">
        <v>0.1112896576523781</v>
      </c>
      <c r="M238" t="n">
        <v>-0.06313487142324448</v>
      </c>
      <c r="N238" t="n">
        <v>0.181695744395256</v>
      </c>
      <c r="O238" t="n">
        <v>0.09139212220907211</v>
      </c>
      <c r="P238" t="n">
        <v>0.05086654797196388</v>
      </c>
      <c r="Q238" t="n">
        <v>-0.2614209055900574</v>
      </c>
      <c r="R238" t="n">
        <v>0.1334662139415741</v>
      </c>
      <c r="S238" t="n">
        <v>0.2085080444812775</v>
      </c>
      <c r="T238" t="n">
        <v>-0.08208633214235306</v>
      </c>
      <c r="U238" t="n">
        <v>0.06684958934783936</v>
      </c>
      <c r="V238" t="n">
        <v>-0.01082153338938951</v>
      </c>
      <c r="W238" t="n">
        <v>0.01865896210074425</v>
      </c>
      <c r="X238" t="n">
        <v>-0.3451766073703766</v>
      </c>
      <c r="Y238" t="n">
        <v>-0.04118002206087112</v>
      </c>
      <c r="Z238" t="n">
        <v>0.1849434971809387</v>
      </c>
      <c r="AA238" t="n">
        <v>-0.0581723228096962</v>
      </c>
      <c r="AB238" t="n">
        <v>0.1076254397630692</v>
      </c>
      <c r="AC238" t="n">
        <v>0.3531495332717896</v>
      </c>
      <c r="AD238" t="n">
        <v>0.005987092386931181</v>
      </c>
      <c r="AE238" t="n">
        <v>0.04672570526599884</v>
      </c>
      <c r="AF238" t="n">
        <v>-0.2703313231468201</v>
      </c>
    </row>
    <row r="239">
      <c r="A239" t="n">
        <v>0.1099179983139038</v>
      </c>
      <c r="B239" t="n">
        <v>-0.02226358093321323</v>
      </c>
      <c r="C239" t="n">
        <v>-0.0756039023399353</v>
      </c>
      <c r="D239" t="n">
        <v>-0.1055522263050079</v>
      </c>
      <c r="E239" t="n">
        <v>-0.08457153290510178</v>
      </c>
      <c r="F239" t="n">
        <v>-0.06089698895812035</v>
      </c>
      <c r="G239" t="n">
        <v>-0.01335879694670439</v>
      </c>
      <c r="H239" t="n">
        <v>0.05989236384630203</v>
      </c>
      <c r="I239" t="n">
        <v>-0.03554694354534149</v>
      </c>
      <c r="J239" t="n">
        <v>0.008105626329779625</v>
      </c>
      <c r="K239" t="n">
        <v>-0.2325441986322403</v>
      </c>
      <c r="L239" t="n">
        <v>0.05107423290610313</v>
      </c>
      <c r="M239" t="n">
        <v>-0.1423958986997604</v>
      </c>
      <c r="N239" t="n">
        <v>0.1617425233125687</v>
      </c>
      <c r="O239" t="n">
        <v>0.0005306086386553943</v>
      </c>
      <c r="P239" t="n">
        <v>-0.1049940809607506</v>
      </c>
      <c r="Q239" t="n">
        <v>-0.08918281644582748</v>
      </c>
      <c r="R239" t="n">
        <v>-0.0361909419298172</v>
      </c>
      <c r="S239" t="n">
        <v>0.4950211346149445</v>
      </c>
      <c r="T239" t="n">
        <v>-0.08356888592243195</v>
      </c>
      <c r="U239" t="n">
        <v>0.03334682807326317</v>
      </c>
      <c r="V239" t="n">
        <v>-0.0379759706556797</v>
      </c>
      <c r="W239" t="n">
        <v>-0.0528024360537529</v>
      </c>
      <c r="X239" t="n">
        <v>-0.2757670283317566</v>
      </c>
      <c r="Y239" t="n">
        <v>-0.1818518787622452</v>
      </c>
      <c r="Z239" t="n">
        <v>0.06452039629220963</v>
      </c>
      <c r="AA239" t="n">
        <v>0.107691153883934</v>
      </c>
      <c r="AB239" t="n">
        <v>0.1497643291950226</v>
      </c>
      <c r="AC239" t="n">
        <v>0.1926584392786026</v>
      </c>
      <c r="AD239" t="n">
        <v>0.0412234328687191</v>
      </c>
      <c r="AE239" t="n">
        <v>-0.03565050661563873</v>
      </c>
      <c r="AF239" t="n">
        <v>-0.1885424107313156</v>
      </c>
    </row>
    <row r="240">
      <c r="A240" t="n">
        <v>-0.08691025525331497</v>
      </c>
      <c r="B240" t="n">
        <v>-0.02692651189863682</v>
      </c>
      <c r="C240" t="n">
        <v>-0.1552508920431137</v>
      </c>
      <c r="D240" t="n">
        <v>-0.08616824448108673</v>
      </c>
      <c r="E240" t="n">
        <v>-0.06311406195163727</v>
      </c>
      <c r="F240" t="n">
        <v>-0.07090950757265091</v>
      </c>
      <c r="G240" t="n">
        <v>-0.006597673986107111</v>
      </c>
      <c r="H240" t="n">
        <v>0.1606060266494751</v>
      </c>
      <c r="I240" t="n">
        <v>-0.05106500536203384</v>
      </c>
      <c r="J240" t="n">
        <v>-0.01324452366679907</v>
      </c>
      <c r="K240" t="n">
        <v>0.05015714839100838</v>
      </c>
      <c r="L240" t="n">
        <v>-0.03862748667597771</v>
      </c>
      <c r="M240" t="n">
        <v>0.03714634478092194</v>
      </c>
      <c r="N240" t="n">
        <v>-0.03562420234084129</v>
      </c>
      <c r="O240" t="n">
        <v>0.006924527697265148</v>
      </c>
      <c r="P240" t="n">
        <v>-0.2371394038200378</v>
      </c>
      <c r="Q240" t="n">
        <v>-0.01731100678443909</v>
      </c>
      <c r="R240" t="n">
        <v>-0.08890575170516968</v>
      </c>
      <c r="S240" t="n">
        <v>0.424871027469635</v>
      </c>
      <c r="T240" t="n">
        <v>0.1050650030374527</v>
      </c>
      <c r="U240" t="n">
        <v>0.1887412816286087</v>
      </c>
      <c r="V240" t="n">
        <v>0.06319910287857056</v>
      </c>
      <c r="W240" t="n">
        <v>-0.06265027821063995</v>
      </c>
      <c r="X240" t="n">
        <v>-0.05096861720085144</v>
      </c>
      <c r="Y240" t="n">
        <v>-0.08634471148252487</v>
      </c>
      <c r="Z240" t="n">
        <v>-0.1195811256766319</v>
      </c>
      <c r="AA240" t="n">
        <v>0.1260733306407928</v>
      </c>
      <c r="AB240" t="n">
        <v>0.03629655390977859</v>
      </c>
      <c r="AC240" t="n">
        <v>0.2545304298400879</v>
      </c>
      <c r="AD240" t="n">
        <v>0.1294651031494141</v>
      </c>
      <c r="AE240" t="n">
        <v>0.1792151480913162</v>
      </c>
      <c r="AF240" t="n">
        <v>-0.08387240022420883</v>
      </c>
    </row>
    <row r="241">
      <c r="A241" t="n">
        <v>0.2435825020074844</v>
      </c>
      <c r="B241" t="n">
        <v>-0.1263452917337418</v>
      </c>
      <c r="C241" t="n">
        <v>-0.03406577929854393</v>
      </c>
      <c r="D241" t="n">
        <v>-0.1086016073822975</v>
      </c>
      <c r="E241" t="n">
        <v>0.09369700402021408</v>
      </c>
      <c r="F241" t="n">
        <v>0.06410501152276993</v>
      </c>
      <c r="G241" t="n">
        <v>-0.04518036544322968</v>
      </c>
      <c r="H241" t="n">
        <v>0.081710584461689</v>
      </c>
      <c r="I241" t="n">
        <v>-0.04844218119978905</v>
      </c>
      <c r="J241" t="n">
        <v>-0.1696681678295135</v>
      </c>
      <c r="K241" t="n">
        <v>-0.02436361089348793</v>
      </c>
      <c r="L241" t="n">
        <v>0.04189759865403175</v>
      </c>
      <c r="M241" t="n">
        <v>0.08744847774505615</v>
      </c>
      <c r="N241" t="n">
        <v>-0.12826007604599</v>
      </c>
      <c r="O241" t="n">
        <v>0.05397745966911316</v>
      </c>
      <c r="P241" t="n">
        <v>-0.06802810728549957</v>
      </c>
      <c r="Q241" t="n">
        <v>-0.05603745952248573</v>
      </c>
      <c r="R241" t="n">
        <v>-0.01926916092634201</v>
      </c>
      <c r="S241" t="n">
        <v>0.2301653176546097</v>
      </c>
      <c r="T241" t="n">
        <v>0.05664677917957306</v>
      </c>
      <c r="U241" t="n">
        <v>-0.006601527333259583</v>
      </c>
      <c r="V241" t="n">
        <v>0.05569854006171227</v>
      </c>
      <c r="W241" t="n">
        <v>0.05039018020033836</v>
      </c>
      <c r="X241" t="n">
        <v>-0.2394227385520935</v>
      </c>
      <c r="Y241" t="n">
        <v>0.02993034198880196</v>
      </c>
      <c r="Z241" t="n">
        <v>-0.25602787733078</v>
      </c>
      <c r="AA241" t="n">
        <v>-0.04379942268133163</v>
      </c>
      <c r="AB241" t="n">
        <v>-0.2058479338884354</v>
      </c>
      <c r="AC241" t="n">
        <v>0.1002458408474922</v>
      </c>
      <c r="AD241" t="n">
        <v>0.1727845668792725</v>
      </c>
      <c r="AE241" t="n">
        <v>0.06263682991266251</v>
      </c>
      <c r="AF241" t="n">
        <v>0.01740259863436222</v>
      </c>
    </row>
    <row r="242">
      <c r="A242" t="n">
        <v>-0.01748865842819214</v>
      </c>
      <c r="B242" t="n">
        <v>-0.07967176288366318</v>
      </c>
      <c r="C242" t="n">
        <v>-0.02355518564581871</v>
      </c>
      <c r="D242" t="n">
        <v>-0.1903784573078156</v>
      </c>
      <c r="E242" t="n">
        <v>0.2876356244087219</v>
      </c>
      <c r="F242" t="n">
        <v>0.158330574631691</v>
      </c>
      <c r="G242" t="n">
        <v>-0.0920010581612587</v>
      </c>
      <c r="H242" t="n">
        <v>0.09261760115623474</v>
      </c>
      <c r="I242" t="n">
        <v>0.006204326171427965</v>
      </c>
      <c r="J242" t="n">
        <v>-0.04924361035227776</v>
      </c>
      <c r="K242" t="n">
        <v>0.09023257344961166</v>
      </c>
      <c r="L242" t="n">
        <v>-0.008666940033435822</v>
      </c>
      <c r="M242" t="n">
        <v>-0.04456020519137383</v>
      </c>
      <c r="N242" t="n">
        <v>-0.1126115620136261</v>
      </c>
      <c r="O242" t="n">
        <v>-0.05338539555668831</v>
      </c>
      <c r="P242" t="n">
        <v>0.1483057737350464</v>
      </c>
      <c r="Q242" t="n">
        <v>0.05879867449402809</v>
      </c>
      <c r="R242" t="n">
        <v>-0.1002794280648232</v>
      </c>
      <c r="S242" t="n">
        <v>-0.05217453092336655</v>
      </c>
      <c r="T242" t="n">
        <v>0.07443938404321671</v>
      </c>
      <c r="U242" t="n">
        <v>0.09444068372249603</v>
      </c>
      <c r="V242" t="n">
        <v>0.05050981789827347</v>
      </c>
      <c r="W242" t="n">
        <v>-0.07316317409276962</v>
      </c>
      <c r="X242" t="n">
        <v>-0.1261807978153229</v>
      </c>
      <c r="Y242" t="n">
        <v>-0.0889737606048584</v>
      </c>
      <c r="Z242" t="n">
        <v>0.08674436807632446</v>
      </c>
      <c r="AA242" t="n">
        <v>0.1681264340877533</v>
      </c>
      <c r="AB242" t="n">
        <v>0.07906974107027054</v>
      </c>
      <c r="AC242" t="n">
        <v>0.1401636898517609</v>
      </c>
      <c r="AD242" t="n">
        <v>0.1057807952165604</v>
      </c>
      <c r="AE242" t="n">
        <v>0.07467883825302124</v>
      </c>
      <c r="AF242" t="n">
        <v>-0.1055866181850433</v>
      </c>
    </row>
    <row r="243">
      <c r="A243" t="n">
        <v>-0.1534187644720078</v>
      </c>
      <c r="B243" t="n">
        <v>-0.1849923133850098</v>
      </c>
      <c r="C243" t="n">
        <v>-0.005169474519789219</v>
      </c>
      <c r="D243" t="n">
        <v>-0.2628237009048462</v>
      </c>
      <c r="E243" t="n">
        <v>0.2874478101730347</v>
      </c>
      <c r="F243" t="n">
        <v>0.08813929557800293</v>
      </c>
      <c r="G243" t="n">
        <v>-0.1754436045885086</v>
      </c>
      <c r="H243" t="n">
        <v>0.07429730892181396</v>
      </c>
      <c r="I243" t="n">
        <v>-0.1163554862141609</v>
      </c>
      <c r="J243" t="n">
        <v>-0.03301657736301422</v>
      </c>
      <c r="K243" t="n">
        <v>0.219643697142601</v>
      </c>
      <c r="L243" t="n">
        <v>0.04069728031754494</v>
      </c>
      <c r="M243" t="n">
        <v>0.1254823505878448</v>
      </c>
      <c r="N243" t="n">
        <v>0.1253690719604492</v>
      </c>
      <c r="O243" t="n">
        <v>0.2181297838687897</v>
      </c>
      <c r="P243" t="n">
        <v>0.1071812510490417</v>
      </c>
      <c r="Q243" t="n">
        <v>0.05864492803812027</v>
      </c>
      <c r="R243" t="n">
        <v>-0.165274366736412</v>
      </c>
      <c r="S243" t="n">
        <v>-0.158103421330452</v>
      </c>
      <c r="T243" t="n">
        <v>0.07712472230195999</v>
      </c>
      <c r="U243" t="n">
        <v>0.04524492099881172</v>
      </c>
      <c r="V243" t="n">
        <v>0.02029735036194324</v>
      </c>
      <c r="W243" t="n">
        <v>-0.04298408329486847</v>
      </c>
      <c r="X243" t="n">
        <v>-0.1226762980222702</v>
      </c>
      <c r="Y243" t="n">
        <v>0.1396406441926956</v>
      </c>
      <c r="Z243" t="n">
        <v>-0.02508084662258625</v>
      </c>
      <c r="AA243" t="n">
        <v>0.06125271692872047</v>
      </c>
      <c r="AB243" t="n">
        <v>0.1355687379837036</v>
      </c>
      <c r="AC243" t="n">
        <v>0.07748513668775558</v>
      </c>
      <c r="AD243" t="n">
        <v>0.190452367067337</v>
      </c>
      <c r="AE243" t="n">
        <v>0.01080995704978704</v>
      </c>
      <c r="AF243" t="n">
        <v>0.07393696159124374</v>
      </c>
    </row>
    <row r="244">
      <c r="A244" t="n">
        <v>-0.4870786070823669</v>
      </c>
      <c r="B244" t="n">
        <v>-0.1148068979382515</v>
      </c>
      <c r="C244" t="n">
        <v>0.06612353026866913</v>
      </c>
      <c r="D244" t="n">
        <v>0.01116075925529003</v>
      </c>
      <c r="E244" t="n">
        <v>0.184751033782959</v>
      </c>
      <c r="F244" t="n">
        <v>0.1286872029304504</v>
      </c>
      <c r="G244" t="n">
        <v>-0.2828788459300995</v>
      </c>
      <c r="H244" t="n">
        <v>0.1794123500585556</v>
      </c>
      <c r="I244" t="n">
        <v>0.07076079398393631</v>
      </c>
      <c r="J244" t="n">
        <v>0.02847415022552013</v>
      </c>
      <c r="K244" t="n">
        <v>0.2841344475746155</v>
      </c>
      <c r="L244" t="n">
        <v>0.0686674639582634</v>
      </c>
      <c r="M244" t="n">
        <v>0.07597026228904724</v>
      </c>
      <c r="N244" t="n">
        <v>0.2152965813875198</v>
      </c>
      <c r="O244" t="n">
        <v>0.2403749972581863</v>
      </c>
      <c r="P244" t="n">
        <v>0.199138805270195</v>
      </c>
      <c r="Q244" t="n">
        <v>0.001589355757459998</v>
      </c>
      <c r="R244" t="n">
        <v>-0.06391403824090958</v>
      </c>
      <c r="S244" t="n">
        <v>-0.107111006975174</v>
      </c>
      <c r="T244" t="n">
        <v>-0.1574098020792007</v>
      </c>
      <c r="U244" t="n">
        <v>0.04517728835344315</v>
      </c>
      <c r="V244" t="n">
        <v>-0.06453960388898849</v>
      </c>
      <c r="W244" t="n">
        <v>-0.001764934626407921</v>
      </c>
      <c r="X244" t="n">
        <v>-0.2271129786968231</v>
      </c>
      <c r="Y244" t="n">
        <v>-0.03086559846997261</v>
      </c>
      <c r="Z244" t="n">
        <v>0.2337455749511719</v>
      </c>
      <c r="AA244" t="n">
        <v>0.1014445349574089</v>
      </c>
      <c r="AB244" t="n">
        <v>0.08134874701499939</v>
      </c>
      <c r="AC244" t="n">
        <v>-0.1769976168870926</v>
      </c>
      <c r="AD244" t="n">
        <v>0.1796374917030334</v>
      </c>
      <c r="AE244" t="n">
        <v>0.002148102270439267</v>
      </c>
      <c r="AF244" t="n">
        <v>-0.003401692723855376</v>
      </c>
    </row>
    <row r="245">
      <c r="A245" t="n">
        <v>-0.5433055758476257</v>
      </c>
      <c r="B245" t="n">
        <v>0.01098711974918842</v>
      </c>
      <c r="C245" t="n">
        <v>0.1373096406459808</v>
      </c>
      <c r="D245" t="n">
        <v>0.1432341188192368</v>
      </c>
      <c r="E245" t="n">
        <v>0.2402460873126984</v>
      </c>
      <c r="F245" t="n">
        <v>-0.0456116758286953</v>
      </c>
      <c r="G245" t="n">
        <v>-0.007700948044657707</v>
      </c>
      <c r="H245" t="n">
        <v>0.1280808448791504</v>
      </c>
      <c r="I245" t="n">
        <v>-0.0531998872756958</v>
      </c>
      <c r="J245" t="n">
        <v>-0.006973911076784134</v>
      </c>
      <c r="K245" t="n">
        <v>0.2447398751974106</v>
      </c>
      <c r="L245" t="n">
        <v>-0.04507869854569435</v>
      </c>
      <c r="M245" t="n">
        <v>0.1208184510469437</v>
      </c>
      <c r="N245" t="n">
        <v>-0.06729917228221893</v>
      </c>
      <c r="O245" t="n">
        <v>0.0007091944571584463</v>
      </c>
      <c r="P245" t="n">
        <v>-0.03841567784547806</v>
      </c>
      <c r="Q245" t="n">
        <v>-0.120525449514389</v>
      </c>
      <c r="R245" t="n">
        <v>-0.001660410431213677</v>
      </c>
      <c r="S245" t="n">
        <v>-0.08139745891094208</v>
      </c>
      <c r="T245" t="n">
        <v>0.1743558645248413</v>
      </c>
      <c r="U245" t="n">
        <v>0.03616706654429436</v>
      </c>
      <c r="V245" t="n">
        <v>-0.04479771852493286</v>
      </c>
      <c r="W245" t="n">
        <v>0.0167568139731884</v>
      </c>
      <c r="X245" t="n">
        <v>-0.02556035667657852</v>
      </c>
      <c r="Y245" t="n">
        <v>0.05184248089790344</v>
      </c>
      <c r="Z245" t="n">
        <v>0.1750741451978683</v>
      </c>
      <c r="AA245" t="n">
        <v>0.06723835319280624</v>
      </c>
      <c r="AB245" t="n">
        <v>0.0211443156003952</v>
      </c>
      <c r="AC245" t="n">
        <v>0.01474231202155352</v>
      </c>
      <c r="AD245" t="n">
        <v>0.1478960663080215</v>
      </c>
      <c r="AE245" t="n">
        <v>0.1126812621951103</v>
      </c>
      <c r="AF245" t="n">
        <v>-0.1096563711762428</v>
      </c>
    </row>
    <row r="246">
      <c r="A246" t="n">
        <v>-0.3045256435871124</v>
      </c>
      <c r="B246" t="n">
        <v>0.03495963662862778</v>
      </c>
      <c r="C246" t="n">
        <v>0.09603322297334671</v>
      </c>
      <c r="D246" t="n">
        <v>0.100271612405777</v>
      </c>
      <c r="E246" t="n">
        <v>0.03104613907635212</v>
      </c>
      <c r="F246" t="n">
        <v>0.01503379642963409</v>
      </c>
      <c r="G246" t="n">
        <v>0.1437921673059464</v>
      </c>
      <c r="H246" t="n">
        <v>0.1796151250600815</v>
      </c>
      <c r="I246" t="n">
        <v>0.003917763009667397</v>
      </c>
      <c r="J246" t="n">
        <v>0.02037718892097473</v>
      </c>
      <c r="K246" t="n">
        <v>0.3649283945560455</v>
      </c>
      <c r="L246" t="n">
        <v>0.05013905838131905</v>
      </c>
      <c r="M246" t="n">
        <v>0.1451545506715775</v>
      </c>
      <c r="N246" t="n">
        <v>0.008482052944600582</v>
      </c>
      <c r="O246" t="n">
        <v>-0.09936913102865219</v>
      </c>
      <c r="P246" t="n">
        <v>-0.03349636495113373</v>
      </c>
      <c r="Q246" t="n">
        <v>-0.1484970599412918</v>
      </c>
      <c r="R246" t="n">
        <v>0.01220100652426481</v>
      </c>
      <c r="S246" t="n">
        <v>-0.04978084564208984</v>
      </c>
      <c r="T246" t="n">
        <v>0.07886429131031036</v>
      </c>
      <c r="U246" t="n">
        <v>-0.329887717962265</v>
      </c>
      <c r="V246" t="n">
        <v>0.009788377210497856</v>
      </c>
      <c r="W246" t="n">
        <v>-0.1289839893579483</v>
      </c>
      <c r="X246" t="n">
        <v>-0.06499096751213074</v>
      </c>
      <c r="Y246" t="n">
        <v>0.001477607758715749</v>
      </c>
      <c r="Z246" t="n">
        <v>0.03966837003827095</v>
      </c>
      <c r="AA246" t="n">
        <v>0.2293221056461334</v>
      </c>
      <c r="AB246" t="n">
        <v>-0.1810695976018906</v>
      </c>
      <c r="AC246" t="n">
        <v>0.08185726404190063</v>
      </c>
      <c r="AD246" t="n">
        <v>-0.009398531168699265</v>
      </c>
      <c r="AE246" t="n">
        <v>-0.01452138088643551</v>
      </c>
      <c r="AF246" t="n">
        <v>-0.09972383826971054</v>
      </c>
    </row>
    <row r="247">
      <c r="A247" t="n">
        <v>-0.100724570453167</v>
      </c>
      <c r="B247" t="n">
        <v>0.01158816274255514</v>
      </c>
      <c r="C247" t="n">
        <v>0.1708538830280304</v>
      </c>
      <c r="D247" t="n">
        <v>0.2266546189785004</v>
      </c>
      <c r="E247" t="n">
        <v>0.07925698906183243</v>
      </c>
      <c r="F247" t="n">
        <v>-0.1267890930175781</v>
      </c>
      <c r="G247" t="n">
        <v>0.3452034890651703</v>
      </c>
      <c r="H247" t="n">
        <v>0.07673168182373047</v>
      </c>
      <c r="I247" t="n">
        <v>-0.02980782464146614</v>
      </c>
      <c r="J247" t="n">
        <v>0.0781468003988266</v>
      </c>
      <c r="K247" t="n">
        <v>0.209857851266861</v>
      </c>
      <c r="L247" t="n">
        <v>0.1194060146808624</v>
      </c>
      <c r="M247" t="n">
        <v>0.2486335337162018</v>
      </c>
      <c r="N247" t="n">
        <v>0.1565431505441666</v>
      </c>
      <c r="O247" t="n">
        <v>0.03467102348804474</v>
      </c>
      <c r="P247" t="n">
        <v>0.101548857986927</v>
      </c>
      <c r="Q247" t="n">
        <v>-0.2676955163478851</v>
      </c>
      <c r="R247" t="n">
        <v>0.09123240411281586</v>
      </c>
      <c r="S247" t="n">
        <v>-0.05832991003990173</v>
      </c>
      <c r="T247" t="n">
        <v>0.1036800742149353</v>
      </c>
      <c r="U247" t="n">
        <v>-0.3372294306755066</v>
      </c>
      <c r="V247" t="n">
        <v>0.03250068426132202</v>
      </c>
      <c r="W247" t="n">
        <v>-0.1343671530485153</v>
      </c>
      <c r="X247" t="n">
        <v>0.07323910295963287</v>
      </c>
      <c r="Y247" t="n">
        <v>-0.09845161437988281</v>
      </c>
      <c r="Z247" t="n">
        <v>-0.08037716150283813</v>
      </c>
      <c r="AA247" t="n">
        <v>0.02341120131313801</v>
      </c>
      <c r="AB247" t="n">
        <v>-0.1038984060287476</v>
      </c>
      <c r="AC247" t="n">
        <v>0.04236926138401031</v>
      </c>
      <c r="AD247" t="n">
        <v>-0.3172816038131714</v>
      </c>
      <c r="AE247" t="n">
        <v>0.09647461026906967</v>
      </c>
      <c r="AF247" t="n">
        <v>0.05946693196892738</v>
      </c>
    </row>
    <row r="248">
      <c r="A248" t="n">
        <v>-0.1126686483621597</v>
      </c>
      <c r="B248" t="n">
        <v>0.08613487333059311</v>
      </c>
      <c r="C248" t="n">
        <v>-0.04587027803063393</v>
      </c>
      <c r="D248" t="n">
        <v>0.03768794238567352</v>
      </c>
      <c r="E248" t="n">
        <v>-0.1090302169322968</v>
      </c>
      <c r="F248" t="n">
        <v>-0.3247670233249664</v>
      </c>
      <c r="G248" t="n">
        <v>0.2206439971923828</v>
      </c>
      <c r="H248" t="n">
        <v>0.02079343795776367</v>
      </c>
      <c r="I248" t="n">
        <v>-0.2130758017301559</v>
      </c>
      <c r="J248" t="n">
        <v>-0.1055746600031853</v>
      </c>
      <c r="K248" t="n">
        <v>0.1328315138816833</v>
      </c>
      <c r="L248" t="n">
        <v>-0.191065326333046</v>
      </c>
      <c r="M248" t="n">
        <v>0.2566553354263306</v>
      </c>
      <c r="N248" t="n">
        <v>0.1079190596938133</v>
      </c>
      <c r="O248" t="n">
        <v>0.1522689312696457</v>
      </c>
      <c r="P248" t="n">
        <v>-0.02544350363314152</v>
      </c>
      <c r="Q248" t="n">
        <v>-0.07516289502382278</v>
      </c>
      <c r="R248" t="n">
        <v>0.04975955188274384</v>
      </c>
      <c r="S248" t="n">
        <v>0.0709373950958252</v>
      </c>
      <c r="T248" t="n">
        <v>0.1029681041836739</v>
      </c>
      <c r="U248" t="n">
        <v>-0.3780089020729065</v>
      </c>
      <c r="V248" t="n">
        <v>-0.01029545348137617</v>
      </c>
      <c r="W248" t="n">
        <v>-0.07763568311929703</v>
      </c>
      <c r="X248" t="n">
        <v>-0.006940832361578941</v>
      </c>
      <c r="Y248" t="n">
        <v>0.0449116937816143</v>
      </c>
      <c r="Z248" t="n">
        <v>0.1675651371479034</v>
      </c>
      <c r="AA248" t="n">
        <v>0.2357510030269623</v>
      </c>
      <c r="AB248" t="n">
        <v>-0.1244038045406342</v>
      </c>
      <c r="AC248" t="n">
        <v>0.03930006176233292</v>
      </c>
      <c r="AD248" t="n">
        <v>-0.4688986241817474</v>
      </c>
      <c r="AE248" t="n">
        <v>0.08681342750787735</v>
      </c>
      <c r="AF248" t="n">
        <v>0.02665681205689907</v>
      </c>
    </row>
    <row r="249">
      <c r="A249" t="n">
        <v>-0.1978223621845245</v>
      </c>
      <c r="B249" t="n">
        <v>-0.2095479667186737</v>
      </c>
      <c r="C249" t="n">
        <v>-0.2248047441244125</v>
      </c>
      <c r="D249" t="n">
        <v>-0.0598774291574955</v>
      </c>
      <c r="E249" t="n">
        <v>0.01072261668741703</v>
      </c>
      <c r="F249" t="n">
        <v>-0.3085297048091888</v>
      </c>
      <c r="G249" t="n">
        <v>-0.06220780685544014</v>
      </c>
      <c r="H249" t="n">
        <v>0.04382502287626266</v>
      </c>
      <c r="I249" t="n">
        <v>-0.1616178154945374</v>
      </c>
      <c r="J249" t="n">
        <v>-0.1225900053977966</v>
      </c>
      <c r="K249" t="n">
        <v>0.1236308068037033</v>
      </c>
      <c r="L249" t="n">
        <v>-0.03431147336959839</v>
      </c>
      <c r="M249" t="n">
        <v>0.4271141290664673</v>
      </c>
      <c r="N249" t="n">
        <v>0.3830171525478363</v>
      </c>
      <c r="O249" t="n">
        <v>0.0601096972823143</v>
      </c>
      <c r="P249" t="n">
        <v>0.1727966517210007</v>
      </c>
      <c r="Q249" t="n">
        <v>0.03838222473859787</v>
      </c>
      <c r="R249" t="n">
        <v>0.3009912371635437</v>
      </c>
      <c r="S249" t="n">
        <v>0.2253047227859497</v>
      </c>
      <c r="T249" t="n">
        <v>0.02498194202780724</v>
      </c>
      <c r="U249" t="n">
        <v>-0.3518799543380737</v>
      </c>
      <c r="V249" t="n">
        <v>-0.0974525660276413</v>
      </c>
      <c r="W249" t="n">
        <v>-0.008623078465461731</v>
      </c>
      <c r="X249" t="n">
        <v>0.126075491309166</v>
      </c>
      <c r="Y249" t="n">
        <v>-0.1412787884473801</v>
      </c>
      <c r="Z249" t="n">
        <v>-0.0192419458180666</v>
      </c>
      <c r="AA249" t="n">
        <v>0.07796851545572281</v>
      </c>
      <c r="AB249" t="n">
        <v>-0.2431489676237106</v>
      </c>
      <c r="AC249" t="n">
        <v>-0.2478656470775604</v>
      </c>
      <c r="AD249" t="n">
        <v>-0.2359835207462311</v>
      </c>
      <c r="AE249" t="n">
        <v>-0.02977845817804337</v>
      </c>
      <c r="AF249" t="n">
        <v>0.3844782412052155</v>
      </c>
    </row>
    <row r="250">
      <c r="A250" t="n">
        <v>-0.5826592445373535</v>
      </c>
      <c r="B250" t="n">
        <v>-0.1108256727457047</v>
      </c>
      <c r="C250" t="n">
        <v>-0.1280173808336258</v>
      </c>
      <c r="D250" t="n">
        <v>-0.1578363925218582</v>
      </c>
      <c r="E250" t="n">
        <v>-0.0371871255338192</v>
      </c>
      <c r="F250" t="n">
        <v>-0.01165033876895905</v>
      </c>
      <c r="G250" t="n">
        <v>-0.5419930219650269</v>
      </c>
      <c r="H250" t="n">
        <v>-0.01175161078572273</v>
      </c>
      <c r="I250" t="n">
        <v>-0.05246557295322418</v>
      </c>
      <c r="J250" t="n">
        <v>-0.1946806758642197</v>
      </c>
      <c r="K250" t="n">
        <v>-0.006075020879507065</v>
      </c>
      <c r="L250" t="n">
        <v>-0.2913807034492493</v>
      </c>
      <c r="M250" t="n">
        <v>0.4064081907272339</v>
      </c>
      <c r="N250" t="n">
        <v>-0.08921367675065994</v>
      </c>
      <c r="O250" t="n">
        <v>-0.1267431378364563</v>
      </c>
      <c r="P250" t="n">
        <v>0.08085063844919205</v>
      </c>
      <c r="Q250" t="n">
        <v>0.1084683239459991</v>
      </c>
      <c r="R250" t="n">
        <v>0.1248052194714546</v>
      </c>
      <c r="S250" t="n">
        <v>0.1127833127975464</v>
      </c>
      <c r="T250" t="n">
        <v>-0.07496659457683563</v>
      </c>
      <c r="U250" t="n">
        <v>-0.1360883265733719</v>
      </c>
      <c r="V250" t="n">
        <v>0.08543885499238968</v>
      </c>
      <c r="W250" t="n">
        <v>-0.06010667234659195</v>
      </c>
      <c r="X250" t="n">
        <v>-0.04063389077782631</v>
      </c>
      <c r="Y250" t="n">
        <v>0.1095062047243118</v>
      </c>
      <c r="Z250" t="n">
        <v>-0.1724571585655212</v>
      </c>
      <c r="AA250" t="n">
        <v>0.1259016245603561</v>
      </c>
      <c r="AB250" t="n">
        <v>-0.02059195749461651</v>
      </c>
      <c r="AC250" t="n">
        <v>-0.1489986628293991</v>
      </c>
      <c r="AD250" t="n">
        <v>-0.1162212118506432</v>
      </c>
      <c r="AE250" t="n">
        <v>0.1003566682338715</v>
      </c>
      <c r="AF250" t="n">
        <v>0.06757528334856033</v>
      </c>
    </row>
    <row r="251">
      <c r="A251" t="n">
        <v>-0.6998746395111084</v>
      </c>
      <c r="B251" t="n">
        <v>-0.2229631990194321</v>
      </c>
      <c r="C251" t="n">
        <v>-0.02719813399016857</v>
      </c>
      <c r="D251" t="n">
        <v>0.1128356829285622</v>
      </c>
      <c r="E251" t="n">
        <v>-0.1808703988790512</v>
      </c>
      <c r="F251" t="n">
        <v>-0.1874675005674362</v>
      </c>
      <c r="G251" t="n">
        <v>-0.4700111746788025</v>
      </c>
      <c r="H251" t="n">
        <v>0.2753863036632538</v>
      </c>
      <c r="I251" t="n">
        <v>0.1507710963487625</v>
      </c>
      <c r="J251" t="n">
        <v>-0.3242146074771881</v>
      </c>
      <c r="K251" t="n">
        <v>0.04228850081562996</v>
      </c>
      <c r="L251" t="n">
        <v>-0.3249860405921936</v>
      </c>
      <c r="M251" t="n">
        <v>-0.02044063247740269</v>
      </c>
      <c r="N251" t="n">
        <v>-0.1329368203878403</v>
      </c>
      <c r="O251" t="n">
        <v>-0.4359235167503357</v>
      </c>
      <c r="P251" t="n">
        <v>0.01732660457491875</v>
      </c>
      <c r="Q251" t="n">
        <v>-0.2360135614871979</v>
      </c>
      <c r="R251" t="n">
        <v>-0.09404265880584717</v>
      </c>
      <c r="S251" t="n">
        <v>-0.3074962496757507</v>
      </c>
      <c r="T251" t="n">
        <v>0.09689515829086304</v>
      </c>
      <c r="U251" t="n">
        <v>-0.2461038827896118</v>
      </c>
      <c r="V251" t="n">
        <v>0.06820288300514221</v>
      </c>
      <c r="W251" t="n">
        <v>-0.03607940301299095</v>
      </c>
      <c r="X251" t="n">
        <v>0.07638982683420181</v>
      </c>
      <c r="Y251" t="n">
        <v>0.3408824801445007</v>
      </c>
      <c r="Z251" t="n">
        <v>-0.0554371178150177</v>
      </c>
      <c r="AA251" t="n">
        <v>0.3597980439662933</v>
      </c>
      <c r="AB251" t="n">
        <v>0.1226648241281509</v>
      </c>
      <c r="AC251" t="n">
        <v>0.3662548363208771</v>
      </c>
      <c r="AD251" t="n">
        <v>-0.05961068719625473</v>
      </c>
      <c r="AE251" t="n">
        <v>-0.2202977240085602</v>
      </c>
      <c r="AF251" t="n">
        <v>-0.1900668293237686</v>
      </c>
    </row>
    <row r="252">
      <c r="A252" t="n">
        <v>0.01012245193123817</v>
      </c>
      <c r="B252" t="n">
        <v>-0.01358114741742611</v>
      </c>
      <c r="C252" t="n">
        <v>0.08159143477678299</v>
      </c>
      <c r="D252" t="n">
        <v>-0.03952613845467567</v>
      </c>
      <c r="E252" t="n">
        <v>0.03113729134202003</v>
      </c>
      <c r="F252" t="n">
        <v>-0.05575237423181534</v>
      </c>
      <c r="G252" t="n">
        <v>0.01880665123462677</v>
      </c>
      <c r="H252" t="n">
        <v>0.02709290385246277</v>
      </c>
      <c r="I252" t="n">
        <v>-0.05905431136488914</v>
      </c>
      <c r="J252" t="n">
        <v>0.1218662410974503</v>
      </c>
      <c r="K252" t="n">
        <v>0.06310348212718964</v>
      </c>
      <c r="L252" t="n">
        <v>-0.0806909054517746</v>
      </c>
      <c r="M252" t="n">
        <v>0.01139096263796091</v>
      </c>
      <c r="N252" t="n">
        <v>0.03104368224740028</v>
      </c>
      <c r="O252" t="n">
        <v>0.05324609205126762</v>
      </c>
      <c r="P252" t="n">
        <v>-0.0229375883936882</v>
      </c>
      <c r="Q252" t="n">
        <v>-0.03845225647091866</v>
      </c>
      <c r="R252" t="n">
        <v>-0.03644447028636932</v>
      </c>
      <c r="S252" t="n">
        <v>-0.03112383745610714</v>
      </c>
      <c r="T252" t="n">
        <v>-0.01089586690068245</v>
      </c>
      <c r="U252" t="n">
        <v>-0.02343965321779251</v>
      </c>
      <c r="V252" t="n">
        <v>0.01525692362338305</v>
      </c>
      <c r="W252" t="n">
        <v>-0.04650497063994408</v>
      </c>
      <c r="X252" t="n">
        <v>-0.01201168075203896</v>
      </c>
      <c r="Y252" t="n">
        <v>0.01113637443631887</v>
      </c>
      <c r="Z252" t="n">
        <v>0.03854967281222343</v>
      </c>
      <c r="AA252" t="n">
        <v>0.04483812302350998</v>
      </c>
      <c r="AB252" t="n">
        <v>0.06222900748252869</v>
      </c>
      <c r="AC252" t="n">
        <v>6.323904017335735e-06</v>
      </c>
      <c r="AD252" t="n">
        <v>-0.01093354355543852</v>
      </c>
      <c r="AE252" t="n">
        <v>-0.003574140835553408</v>
      </c>
      <c r="AF252" t="n">
        <v>-0.05281977728009224</v>
      </c>
    </row>
    <row r="253">
      <c r="A253" t="n">
        <v>-0.04314825683832169</v>
      </c>
      <c r="B253" t="n">
        <v>-0.08416358381509781</v>
      </c>
      <c r="C253" t="n">
        <v>-0.05276646837592125</v>
      </c>
      <c r="D253" t="n">
        <v>0.002476109890267253</v>
      </c>
      <c r="E253" t="n">
        <v>0.08064108341932297</v>
      </c>
      <c r="F253" t="n">
        <v>0.04448507726192474</v>
      </c>
      <c r="G253" t="n">
        <v>0.005096076987683773</v>
      </c>
      <c r="H253" t="n">
        <v>-0.03894751891493797</v>
      </c>
      <c r="I253" t="n">
        <v>0.05374171957373619</v>
      </c>
      <c r="J253" t="n">
        <v>0.02669382654130459</v>
      </c>
      <c r="K253" t="n">
        <v>-0.009724344126880169</v>
      </c>
      <c r="L253" t="n">
        <v>0.046421118080616</v>
      </c>
      <c r="M253" t="n">
        <v>-0.05665965750813484</v>
      </c>
      <c r="N253" t="n">
        <v>0.009805949404835701</v>
      </c>
      <c r="O253" t="n">
        <v>0.03870237991213799</v>
      </c>
      <c r="P253" t="n">
        <v>-0.08289321511983871</v>
      </c>
      <c r="Q253" t="n">
        <v>-0.01418431289494038</v>
      </c>
      <c r="R253" t="n">
        <v>-0.01153707318007946</v>
      </c>
      <c r="S253" t="n">
        <v>-0.08178762346506119</v>
      </c>
      <c r="T253" t="n">
        <v>0.002818604232743382</v>
      </c>
      <c r="U253" t="n">
        <v>-0.01277597341686487</v>
      </c>
      <c r="V253" t="n">
        <v>-0.03909949958324432</v>
      </c>
      <c r="W253" t="n">
        <v>-0.03909865021705627</v>
      </c>
      <c r="X253" t="n">
        <v>0.06315065175294876</v>
      </c>
      <c r="Y253" t="n">
        <v>-0.0525650717318058</v>
      </c>
      <c r="Z253" t="n">
        <v>0.05950772389769554</v>
      </c>
      <c r="AA253" t="n">
        <v>-0.009628100320696831</v>
      </c>
      <c r="AB253" t="n">
        <v>0.02822693809866905</v>
      </c>
      <c r="AC253" t="n">
        <v>-0.0262262150645256</v>
      </c>
      <c r="AD253" t="n">
        <v>0.05119472742080688</v>
      </c>
      <c r="AE253" t="n">
        <v>-0.03183779120445251</v>
      </c>
      <c r="AF253" t="n">
        <v>0.04569453373551369</v>
      </c>
    </row>
    <row r="254">
      <c r="A254" t="n">
        <v>-0.1146224141120911</v>
      </c>
      <c r="B254" t="n">
        <v>-0.1371158063411713</v>
      </c>
      <c r="C254" t="n">
        <v>0.1984257996082306</v>
      </c>
      <c r="D254" t="n">
        <v>-0.1137603223323822</v>
      </c>
      <c r="E254" t="n">
        <v>-0.005749966483563185</v>
      </c>
      <c r="F254" t="n">
        <v>-0.4098532497882843</v>
      </c>
      <c r="G254" t="n">
        <v>-0.2613703906536102</v>
      </c>
      <c r="H254" t="n">
        <v>0.2250475883483887</v>
      </c>
      <c r="I254" t="n">
        <v>-0.1310282796621323</v>
      </c>
      <c r="J254" t="n">
        <v>-0.0978606715798378</v>
      </c>
      <c r="K254" t="n">
        <v>-0.3132771551609039</v>
      </c>
      <c r="L254" t="n">
        <v>-0.2025810778141022</v>
      </c>
      <c r="M254" t="n">
        <v>-0.1997240334749222</v>
      </c>
      <c r="N254" t="n">
        <v>-0.09836335480213165</v>
      </c>
      <c r="O254" t="n">
        <v>-0.2017651796340942</v>
      </c>
      <c r="P254" t="n">
        <v>-0.08952564746141434</v>
      </c>
      <c r="Q254" t="n">
        <v>-0.05625920742750168</v>
      </c>
      <c r="R254" t="n">
        <v>-0.02661000937223434</v>
      </c>
      <c r="S254" t="n">
        <v>-0.1594680845737457</v>
      </c>
      <c r="T254" t="n">
        <v>0.01626544445753098</v>
      </c>
      <c r="U254" t="n">
        <v>-0.4026062786579132</v>
      </c>
      <c r="V254" t="n">
        <v>0.03593263775110245</v>
      </c>
      <c r="W254" t="n">
        <v>0.05249061062932014</v>
      </c>
      <c r="X254" t="n">
        <v>-0.2900848090648651</v>
      </c>
      <c r="Y254" t="n">
        <v>-0.3069148659706116</v>
      </c>
      <c r="Z254" t="n">
        <v>-0.169688880443573</v>
      </c>
      <c r="AA254" t="n">
        <v>-0.0500933900475502</v>
      </c>
      <c r="AB254" t="n">
        <v>-0.1651351004838943</v>
      </c>
      <c r="AC254" t="n">
        <v>-0.5229882597923279</v>
      </c>
      <c r="AD254" t="n">
        <v>-0.05744802951812744</v>
      </c>
      <c r="AE254" t="n">
        <v>0.09309104830026627</v>
      </c>
      <c r="AF254" t="n">
        <v>-0.05524815618991852</v>
      </c>
    </row>
    <row r="255">
      <c r="A255" t="n">
        <v>-0.05677987635135651</v>
      </c>
      <c r="B255" t="n">
        <v>0.0976499542593956</v>
      </c>
      <c r="C255" t="n">
        <v>0.1268381178379059</v>
      </c>
      <c r="D255" t="n">
        <v>-0.1560927033424377</v>
      </c>
      <c r="E255" t="n">
        <v>-0.179688349366188</v>
      </c>
      <c r="F255" t="n">
        <v>-0.8041749000549316</v>
      </c>
      <c r="G255" t="n">
        <v>-0.2276790887117386</v>
      </c>
      <c r="H255" t="n">
        <v>0.103336438536644</v>
      </c>
      <c r="I255" t="n">
        <v>-0.07076133787631989</v>
      </c>
      <c r="J255" t="n">
        <v>-0.354295402765274</v>
      </c>
      <c r="K255" t="n">
        <v>-0.1365110129117966</v>
      </c>
      <c r="L255" t="n">
        <v>-0.2434958666563034</v>
      </c>
      <c r="M255" t="n">
        <v>-0.1076223626732826</v>
      </c>
      <c r="N255" t="n">
        <v>-0.1939073503017426</v>
      </c>
      <c r="O255" t="n">
        <v>-0.1224070638418198</v>
      </c>
      <c r="P255" t="n">
        <v>-0.147676482796669</v>
      </c>
      <c r="Q255" t="n">
        <v>0.4293339550495148</v>
      </c>
      <c r="R255" t="n">
        <v>0.1593025475740433</v>
      </c>
      <c r="S255" t="n">
        <v>-0.1859288960695267</v>
      </c>
      <c r="T255" t="n">
        <v>-0.02872421219944954</v>
      </c>
      <c r="U255" t="n">
        <v>-0.6013160943984985</v>
      </c>
      <c r="V255" t="n">
        <v>-0.180348813533783</v>
      </c>
      <c r="W255" t="n">
        <v>-0.01586136780679226</v>
      </c>
      <c r="X255" t="n">
        <v>-0.1871572732925415</v>
      </c>
      <c r="Y255" t="n">
        <v>-0.2895352840423584</v>
      </c>
      <c r="Z255" t="n">
        <v>-0.2619764506816864</v>
      </c>
      <c r="AA255" t="n">
        <v>0.412940502166748</v>
      </c>
      <c r="AB255" t="n">
        <v>-0.3711015284061432</v>
      </c>
      <c r="AC255" t="n">
        <v>-0.2878913283348083</v>
      </c>
      <c r="AD255" t="n">
        <v>-0.07863567769527435</v>
      </c>
      <c r="AE255" t="n">
        <v>0.1073360592126846</v>
      </c>
      <c r="AF255" t="n">
        <v>0.09361708909273148</v>
      </c>
    </row>
    <row r="256">
      <c r="A256" t="n">
        <v>0.09751888364553452</v>
      </c>
      <c r="B256" t="n">
        <v>-0.06218144670128822</v>
      </c>
      <c r="C256" t="n">
        <v>-0.02928655408322811</v>
      </c>
      <c r="D256" t="n">
        <v>-0.1610426306724548</v>
      </c>
      <c r="E256" t="n">
        <v>-0.07379540055990219</v>
      </c>
      <c r="F256" t="n">
        <v>-0.8822148442268372</v>
      </c>
      <c r="G256" t="n">
        <v>-0.1409325450658798</v>
      </c>
      <c r="H256" t="n">
        <v>0.1041826084256172</v>
      </c>
      <c r="I256" t="n">
        <v>0.08362109214067459</v>
      </c>
      <c r="J256" t="n">
        <v>-0.07815519720315933</v>
      </c>
      <c r="K256" t="n">
        <v>-0.2418767362833023</v>
      </c>
      <c r="L256" t="n">
        <v>-0.3288019597530365</v>
      </c>
      <c r="M256" t="n">
        <v>-0.1350966393947601</v>
      </c>
      <c r="N256" t="n">
        <v>-0.1048393324017525</v>
      </c>
      <c r="O256" t="n">
        <v>0.1742650717496872</v>
      </c>
      <c r="P256" t="n">
        <v>0.0337853878736496</v>
      </c>
      <c r="Q256" t="n">
        <v>0.2512414455413818</v>
      </c>
      <c r="R256" t="n">
        <v>0.06545481830835342</v>
      </c>
      <c r="S256" t="n">
        <v>0.08224281668663025</v>
      </c>
      <c r="T256" t="n">
        <v>-0.1342145502567291</v>
      </c>
      <c r="U256" t="n">
        <v>-0.7192761301994324</v>
      </c>
      <c r="V256" t="n">
        <v>0.1009056717157364</v>
      </c>
      <c r="W256" t="n">
        <v>-0.08369270712137222</v>
      </c>
      <c r="X256" t="n">
        <v>0.0392574742436409</v>
      </c>
      <c r="Y256" t="n">
        <v>-0.1689641177654266</v>
      </c>
      <c r="Z256" t="n">
        <v>-0.2757887840270996</v>
      </c>
      <c r="AA256" t="n">
        <v>0.1971217840909958</v>
      </c>
      <c r="AB256" t="n">
        <v>-0.2830041944980621</v>
      </c>
      <c r="AC256" t="n">
        <v>0.05617265403270721</v>
      </c>
      <c r="AD256" t="n">
        <v>-0.07573400437831879</v>
      </c>
      <c r="AE256" t="n">
        <v>0.05888547003269196</v>
      </c>
      <c r="AF256" t="n">
        <v>0.03541741520166397</v>
      </c>
    </row>
    <row r="257">
      <c r="A257" t="n">
        <v>0.2718862891197205</v>
      </c>
      <c r="B257" t="n">
        <v>0.002094875788316131</v>
      </c>
      <c r="C257" t="n">
        <v>-0.05380824953317642</v>
      </c>
      <c r="D257" t="n">
        <v>0.1798252761363983</v>
      </c>
      <c r="E257" t="n">
        <v>-0.05313121899962425</v>
      </c>
      <c r="F257" t="n">
        <v>-0.8393023014068604</v>
      </c>
      <c r="G257" t="n">
        <v>0.03095573373138905</v>
      </c>
      <c r="H257" t="n">
        <v>0.1820375174283981</v>
      </c>
      <c r="I257" t="n">
        <v>0.0787651538848877</v>
      </c>
      <c r="J257" t="n">
        <v>0.1042885929346085</v>
      </c>
      <c r="K257" t="n">
        <v>-0.04448116570711136</v>
      </c>
      <c r="L257" t="n">
        <v>0.07991743087768555</v>
      </c>
      <c r="M257" t="n">
        <v>-0.01409140229225159</v>
      </c>
      <c r="N257" t="n">
        <v>0.03590705990791321</v>
      </c>
      <c r="O257" t="n">
        <v>0.03174887597560883</v>
      </c>
      <c r="P257" t="n">
        <v>0.1885835826396942</v>
      </c>
      <c r="Q257" t="n">
        <v>0.3030672967433929</v>
      </c>
      <c r="R257" t="n">
        <v>0.08468201756477356</v>
      </c>
      <c r="S257" t="n">
        <v>-0.02064768224954605</v>
      </c>
      <c r="T257" t="n">
        <v>-0.0924842357635498</v>
      </c>
      <c r="U257" t="n">
        <v>-0.2223920524120331</v>
      </c>
      <c r="V257" t="n">
        <v>0.2013475447893143</v>
      </c>
      <c r="W257" t="n">
        <v>-0.04940536245703697</v>
      </c>
      <c r="X257" t="n">
        <v>-0.1730543226003647</v>
      </c>
      <c r="Y257" t="n">
        <v>-0.03598787263035774</v>
      </c>
      <c r="Z257" t="n">
        <v>-0.2432277500629425</v>
      </c>
      <c r="AA257" t="n">
        <v>-0.1682751625776291</v>
      </c>
      <c r="AB257" t="n">
        <v>-0.08950594067573547</v>
      </c>
      <c r="AC257" t="n">
        <v>0.03655171766877174</v>
      </c>
      <c r="AD257" t="n">
        <v>0.1842842996120453</v>
      </c>
      <c r="AE257" t="n">
        <v>0.04983768984675407</v>
      </c>
      <c r="AF257" t="n">
        <v>0.1126104146242142</v>
      </c>
    </row>
    <row r="258">
      <c r="A258" t="n">
        <v>0.06192943081259727</v>
      </c>
      <c r="B258" t="n">
        <v>0.06410373747348785</v>
      </c>
      <c r="C258" t="n">
        <v>-0.05835499987006187</v>
      </c>
      <c r="D258" t="n">
        <v>0.1272418648004532</v>
      </c>
      <c r="E258" t="n">
        <v>0.1515084952116013</v>
      </c>
      <c r="F258" t="n">
        <v>-0.327910989522934</v>
      </c>
      <c r="G258" t="n">
        <v>-0.1260603070259094</v>
      </c>
      <c r="H258" t="n">
        <v>0.3227074444293976</v>
      </c>
      <c r="I258" t="n">
        <v>-0.000446016201749444</v>
      </c>
      <c r="J258" t="n">
        <v>0.1004070788621902</v>
      </c>
      <c r="K258" t="n">
        <v>-0.1350907683372498</v>
      </c>
      <c r="L258" t="n">
        <v>0.03512443602085114</v>
      </c>
      <c r="M258" t="n">
        <v>-0.09228482097387314</v>
      </c>
      <c r="N258" t="n">
        <v>-0.01420529000461102</v>
      </c>
      <c r="O258" t="n">
        <v>0.01780014298856258</v>
      </c>
      <c r="P258" t="n">
        <v>0.2881597578525543</v>
      </c>
      <c r="Q258" t="n">
        <v>0.3538559377193451</v>
      </c>
      <c r="R258" t="n">
        <v>-0.1048878580331802</v>
      </c>
      <c r="S258" t="n">
        <v>0.0901339203119278</v>
      </c>
      <c r="T258" t="n">
        <v>0.02369937486946583</v>
      </c>
      <c r="U258" t="n">
        <v>-0.2508946061134338</v>
      </c>
      <c r="V258" t="n">
        <v>0.2022230476140976</v>
      </c>
      <c r="W258" t="n">
        <v>0.1383374482393265</v>
      </c>
      <c r="X258" t="n">
        <v>-0.1413002163171768</v>
      </c>
      <c r="Y258" t="n">
        <v>-0.1915097683668137</v>
      </c>
      <c r="Z258" t="n">
        <v>-0.1090675443410873</v>
      </c>
      <c r="AA258" t="n">
        <v>-0.3151928782463074</v>
      </c>
      <c r="AB258" t="n">
        <v>0.009253543801605701</v>
      </c>
      <c r="AC258" t="n">
        <v>-0.06533058732748032</v>
      </c>
      <c r="AD258" t="n">
        <v>0.1149423122406006</v>
      </c>
      <c r="AE258" t="n">
        <v>-0.1026838943362236</v>
      </c>
      <c r="AF258" t="n">
        <v>-0.1042609512805939</v>
      </c>
    </row>
    <row r="259">
      <c r="A259" t="n">
        <v>0.04697041213512421</v>
      </c>
      <c r="B259" t="n">
        <v>0.1324575692415237</v>
      </c>
      <c r="C259" t="n">
        <v>0.118551068007946</v>
      </c>
      <c r="D259" t="n">
        <v>0.1854304075241089</v>
      </c>
      <c r="E259" t="n">
        <v>0.1704021245241165</v>
      </c>
      <c r="F259" t="n">
        <v>0.02599005773663521</v>
      </c>
      <c r="G259" t="n">
        <v>0.005193527787923813</v>
      </c>
      <c r="H259" t="n">
        <v>0.1145336776971817</v>
      </c>
      <c r="I259" t="n">
        <v>-0.06284602731466293</v>
      </c>
      <c r="J259" t="n">
        <v>-0.0154019333422184</v>
      </c>
      <c r="K259" t="n">
        <v>0.1336553692817688</v>
      </c>
      <c r="L259" t="n">
        <v>0.03442211076617241</v>
      </c>
      <c r="M259" t="n">
        <v>0.169282078742981</v>
      </c>
      <c r="N259" t="n">
        <v>-0.2361874729394913</v>
      </c>
      <c r="O259" t="n">
        <v>-0.04155753552913666</v>
      </c>
      <c r="P259" t="n">
        <v>0.06940512359142303</v>
      </c>
      <c r="Q259" t="n">
        <v>0.3196749985218048</v>
      </c>
      <c r="R259" t="n">
        <v>-0.05733251199126244</v>
      </c>
      <c r="S259" t="n">
        <v>-0.02273590490221977</v>
      </c>
      <c r="T259" t="n">
        <v>-0.0791822224855423</v>
      </c>
      <c r="U259" t="n">
        <v>-0.2673189640045166</v>
      </c>
      <c r="V259" t="n">
        <v>0.09893755614757538</v>
      </c>
      <c r="W259" t="n">
        <v>0.1561097353696823</v>
      </c>
      <c r="X259" t="n">
        <v>-0.07536997646093369</v>
      </c>
      <c r="Y259" t="n">
        <v>-0.09519828110933304</v>
      </c>
      <c r="Z259" t="n">
        <v>-0.1010468602180481</v>
      </c>
      <c r="AA259" t="n">
        <v>-0.2196589410305023</v>
      </c>
      <c r="AB259" t="n">
        <v>0.01472697872668505</v>
      </c>
      <c r="AC259" t="n">
        <v>0.01376212295144796</v>
      </c>
      <c r="AD259" t="n">
        <v>0.09302851557731628</v>
      </c>
      <c r="AE259" t="n">
        <v>-0.0107553293928504</v>
      </c>
      <c r="AF259" t="n">
        <v>-0.162137895822525</v>
      </c>
    </row>
    <row r="260">
      <c r="A260" t="n">
        <v>0.0861632451415062</v>
      </c>
      <c r="B260" t="n">
        <v>0.1668109893798828</v>
      </c>
      <c r="C260" t="n">
        <v>0.1731681972742081</v>
      </c>
      <c r="D260" t="n">
        <v>-0.001688055344857275</v>
      </c>
      <c r="E260" t="n">
        <v>0.2265260368585587</v>
      </c>
      <c r="F260" t="n">
        <v>0.1816602647304535</v>
      </c>
      <c r="G260" t="n">
        <v>-0.1030402258038521</v>
      </c>
      <c r="H260" t="n">
        <v>0.157036617398262</v>
      </c>
      <c r="I260" t="n">
        <v>-0.05856259912252426</v>
      </c>
      <c r="J260" t="n">
        <v>0.08656768500804901</v>
      </c>
      <c r="K260" t="n">
        <v>0.08486601710319519</v>
      </c>
      <c r="L260" t="n">
        <v>0.06380190700292587</v>
      </c>
      <c r="M260" t="n">
        <v>-0.001705882605165243</v>
      </c>
      <c r="N260" t="n">
        <v>-0.1414295881986618</v>
      </c>
      <c r="O260" t="n">
        <v>0.07232211530208588</v>
      </c>
      <c r="P260" t="n">
        <v>-0.1043307855725288</v>
      </c>
      <c r="Q260" t="n">
        <v>0.1945772767066956</v>
      </c>
      <c r="R260" t="n">
        <v>-0.1312287896871567</v>
      </c>
      <c r="S260" t="n">
        <v>-0.1635677218437195</v>
      </c>
      <c r="T260" t="n">
        <v>0.02190172486007214</v>
      </c>
      <c r="U260" t="n">
        <v>-0.08279800415039062</v>
      </c>
      <c r="V260" t="n">
        <v>0.03304380178451538</v>
      </c>
      <c r="W260" t="n">
        <v>-0.1381177306175232</v>
      </c>
      <c r="X260" t="n">
        <v>-0.1067987605929375</v>
      </c>
      <c r="Y260" t="n">
        <v>-0.009657137095928192</v>
      </c>
      <c r="Z260" t="n">
        <v>0.05483293533325195</v>
      </c>
      <c r="AA260" t="n">
        <v>-0.1690012216567993</v>
      </c>
      <c r="AB260" t="n">
        <v>0.07748372107744217</v>
      </c>
      <c r="AC260" t="n">
        <v>0.1332705765962601</v>
      </c>
      <c r="AD260" t="n">
        <v>0.04329059645533562</v>
      </c>
      <c r="AE260" t="n">
        <v>-0.08547425270080566</v>
      </c>
      <c r="AF260" t="n">
        <v>-0.0660180002450943</v>
      </c>
    </row>
    <row r="261">
      <c r="A261" t="n">
        <v>0.03605335578322411</v>
      </c>
      <c r="B261" t="n">
        <v>0.04982668906450272</v>
      </c>
      <c r="C261" t="n">
        <v>0.2277408838272095</v>
      </c>
      <c r="D261" t="n">
        <v>-0.04265420511364937</v>
      </c>
      <c r="E261" t="n">
        <v>0.3178859353065491</v>
      </c>
      <c r="F261" t="n">
        <v>0.08269546180963516</v>
      </c>
      <c r="G261" t="n">
        <v>-0.017463443800807</v>
      </c>
      <c r="H261" t="n">
        <v>-0.01588300988078117</v>
      </c>
      <c r="I261" t="n">
        <v>-0.1171443238854408</v>
      </c>
      <c r="J261" t="n">
        <v>-0.1807284504175186</v>
      </c>
      <c r="K261" t="n">
        <v>-0.005363711155951023</v>
      </c>
      <c r="L261" t="n">
        <v>0.1170142889022827</v>
      </c>
      <c r="M261" t="n">
        <v>0.003601898904889822</v>
      </c>
      <c r="N261" t="n">
        <v>0.03579821065068245</v>
      </c>
      <c r="O261" t="n">
        <v>0.06219586357474327</v>
      </c>
      <c r="P261" t="n">
        <v>-0.06235269457101822</v>
      </c>
      <c r="Q261" t="n">
        <v>0.1750698387622833</v>
      </c>
      <c r="R261" t="n">
        <v>-0.1176588907837868</v>
      </c>
      <c r="S261" t="n">
        <v>-0.2297469228506088</v>
      </c>
      <c r="T261" t="n">
        <v>-0.05044848099350929</v>
      </c>
      <c r="U261" t="n">
        <v>-0.02696968056261539</v>
      </c>
      <c r="V261" t="n">
        <v>0.03496803343296051</v>
      </c>
      <c r="W261" t="n">
        <v>-0.2452552914619446</v>
      </c>
      <c r="X261" t="n">
        <v>-0.09936773777008057</v>
      </c>
      <c r="Y261" t="n">
        <v>-0.05417299270629883</v>
      </c>
      <c r="Z261" t="n">
        <v>0.06076641380786896</v>
      </c>
      <c r="AA261" t="n">
        <v>0.06538362056016922</v>
      </c>
      <c r="AB261" t="n">
        <v>-0.01112544350326061</v>
      </c>
      <c r="AC261" t="n">
        <v>-0.04561855271458626</v>
      </c>
      <c r="AD261" t="n">
        <v>0.04495818912982941</v>
      </c>
      <c r="AE261" t="n">
        <v>0.05206393823027611</v>
      </c>
      <c r="AF261" t="n">
        <v>0.08562707155942917</v>
      </c>
    </row>
    <row r="262">
      <c r="A262" t="n">
        <v>0.2996706664562225</v>
      </c>
      <c r="B262" t="n">
        <v>0.2542970478534698</v>
      </c>
      <c r="C262" t="n">
        <v>0.09610021114349365</v>
      </c>
      <c r="D262" t="n">
        <v>-0.04616935178637505</v>
      </c>
      <c r="E262" t="n">
        <v>0.3086088895797729</v>
      </c>
      <c r="F262" t="n">
        <v>0.01549335196614265</v>
      </c>
      <c r="G262" t="n">
        <v>-0.01512561924755573</v>
      </c>
      <c r="H262" t="n">
        <v>0.06761528551578522</v>
      </c>
      <c r="I262" t="n">
        <v>-0.02026855386793613</v>
      </c>
      <c r="J262" t="n">
        <v>-0.08303897827863693</v>
      </c>
      <c r="K262" t="n">
        <v>0.1080810576677322</v>
      </c>
      <c r="L262" t="n">
        <v>0.07304906100034714</v>
      </c>
      <c r="M262" t="n">
        <v>-0.06146626174449921</v>
      </c>
      <c r="N262" t="n">
        <v>0.1126679629087448</v>
      </c>
      <c r="O262" t="n">
        <v>0.0253285001963377</v>
      </c>
      <c r="P262" t="n">
        <v>-0.02529543451964855</v>
      </c>
      <c r="Q262" t="n">
        <v>-0.04256435483694077</v>
      </c>
      <c r="R262" t="n">
        <v>-0.114839643239975</v>
      </c>
      <c r="S262" t="n">
        <v>-0.138457790017128</v>
      </c>
      <c r="T262" t="n">
        <v>-0.07126631587743759</v>
      </c>
      <c r="U262" t="n">
        <v>-0.02468650974333286</v>
      </c>
      <c r="V262" t="n">
        <v>0.06524138152599335</v>
      </c>
      <c r="W262" t="n">
        <v>-0.2232420146465302</v>
      </c>
      <c r="X262" t="n">
        <v>-0.09112875163555145</v>
      </c>
      <c r="Y262" t="n">
        <v>0.01578785665333271</v>
      </c>
      <c r="Z262" t="n">
        <v>0.1482072025537491</v>
      </c>
      <c r="AA262" t="n">
        <v>0.02996042370796204</v>
      </c>
      <c r="AB262" t="n">
        <v>-0.1986966878175735</v>
      </c>
      <c r="AC262" t="n">
        <v>-0.0647268146276474</v>
      </c>
      <c r="AD262" t="n">
        <v>0.1333706378936768</v>
      </c>
      <c r="AE262" t="n">
        <v>-0.02936128154397011</v>
      </c>
      <c r="AF262" t="n">
        <v>-0.01396577805280685</v>
      </c>
    </row>
    <row r="263">
      <c r="A263" t="n">
        <v>0.2942258417606354</v>
      </c>
      <c r="B263" t="n">
        <v>0.09278496354818344</v>
      </c>
      <c r="C263" t="n">
        <v>-0.007022784557193518</v>
      </c>
      <c r="D263" t="n">
        <v>-0.1557735204696655</v>
      </c>
      <c r="E263" t="n">
        <v>-0.02456329576671124</v>
      </c>
      <c r="F263" t="n">
        <v>0.2630382478237152</v>
      </c>
      <c r="G263" t="n">
        <v>0.03486251085996628</v>
      </c>
      <c r="H263" t="n">
        <v>-0.1111422777175903</v>
      </c>
      <c r="I263" t="n">
        <v>-0.03079789318144321</v>
      </c>
      <c r="J263" t="n">
        <v>0.03838874772191048</v>
      </c>
      <c r="K263" t="n">
        <v>-0.0004691114882007241</v>
      </c>
      <c r="L263" t="n">
        <v>-0.05570665001869202</v>
      </c>
      <c r="M263" t="n">
        <v>-0.100948266685009</v>
      </c>
      <c r="N263" t="n">
        <v>0.02742066420614719</v>
      </c>
      <c r="O263" t="n">
        <v>-0.03269878774881363</v>
      </c>
      <c r="P263" t="n">
        <v>0.06272149831056595</v>
      </c>
      <c r="Q263" t="n">
        <v>-0.02612739428877831</v>
      </c>
      <c r="R263" t="n">
        <v>-0.04111652448773384</v>
      </c>
      <c r="S263" t="n">
        <v>-0.05993157997727394</v>
      </c>
      <c r="T263" t="n">
        <v>0.07062526047229767</v>
      </c>
      <c r="U263" t="n">
        <v>-0.07186868786811829</v>
      </c>
      <c r="V263" t="n">
        <v>0.00128595158457756</v>
      </c>
      <c r="W263" t="n">
        <v>-0.129753902554512</v>
      </c>
      <c r="X263" t="n">
        <v>-0.1436067521572113</v>
      </c>
      <c r="Y263" t="n">
        <v>0.04481689631938934</v>
      </c>
      <c r="Z263" t="n">
        <v>0.02352942526340485</v>
      </c>
      <c r="AA263" t="n">
        <v>0.2202218025922775</v>
      </c>
      <c r="AB263" t="n">
        <v>-0.138068675994873</v>
      </c>
      <c r="AC263" t="n">
        <v>-0.2578599154949188</v>
      </c>
      <c r="AD263" t="n">
        <v>0.1091960519552231</v>
      </c>
      <c r="AE263" t="n">
        <v>-0.1173550710082054</v>
      </c>
      <c r="AF263" t="n">
        <v>-0.1248396933078766</v>
      </c>
    </row>
    <row r="264">
      <c r="A264" t="n">
        <v>0.2375044375658035</v>
      </c>
      <c r="B264" t="n">
        <v>0.09467513859272003</v>
      </c>
      <c r="C264" t="n">
        <v>-0.03444111347198486</v>
      </c>
      <c r="D264" t="n">
        <v>-0.01832549460232258</v>
      </c>
      <c r="E264" t="n">
        <v>-0.1116152927279472</v>
      </c>
      <c r="F264" t="n">
        <v>0.04227513819932938</v>
      </c>
      <c r="G264" t="n">
        <v>0.1071176454424858</v>
      </c>
      <c r="H264" t="n">
        <v>-0.05126660317182541</v>
      </c>
      <c r="I264" t="n">
        <v>0.0253617987036705</v>
      </c>
      <c r="J264" t="n">
        <v>0.05711054801940918</v>
      </c>
      <c r="K264" t="n">
        <v>0.1893151998519897</v>
      </c>
      <c r="L264" t="n">
        <v>-0.118279941380024</v>
      </c>
      <c r="M264" t="n">
        <v>-0.03869084268808365</v>
      </c>
      <c r="N264" t="n">
        <v>-0.01047481223940849</v>
      </c>
      <c r="O264" t="n">
        <v>0.02671584114432335</v>
      </c>
      <c r="P264" t="n">
        <v>-0.08823467791080475</v>
      </c>
      <c r="Q264" t="n">
        <v>-0.1182798966765404</v>
      </c>
      <c r="R264" t="n">
        <v>-0.07893262803554535</v>
      </c>
      <c r="S264" t="n">
        <v>0.08350586146116257</v>
      </c>
      <c r="T264" t="n">
        <v>-0.04156199842691422</v>
      </c>
      <c r="U264" t="n">
        <v>0.02566136233508587</v>
      </c>
      <c r="V264" t="n">
        <v>-0.04583790153264999</v>
      </c>
      <c r="W264" t="n">
        <v>-0.08573155850172043</v>
      </c>
      <c r="X264" t="n">
        <v>0.007497017737478018</v>
      </c>
      <c r="Y264" t="n">
        <v>-0.1701696515083313</v>
      </c>
      <c r="Z264" t="n">
        <v>-0.09410477429628372</v>
      </c>
      <c r="AA264" t="n">
        <v>0.2078313529491425</v>
      </c>
      <c r="AB264" t="n">
        <v>0.001552417408674955</v>
      </c>
      <c r="AC264" t="n">
        <v>-0.07330276817083359</v>
      </c>
      <c r="AD264" t="n">
        <v>-0.05809642747044563</v>
      </c>
      <c r="AE264" t="n">
        <v>-0.01835392601788044</v>
      </c>
      <c r="AF264" t="n">
        <v>-0.2320655286312103</v>
      </c>
    </row>
    <row r="265">
      <c r="A265" t="n">
        <v>0.1049072295427322</v>
      </c>
      <c r="B265" t="n">
        <v>0.06020043045282364</v>
      </c>
      <c r="C265" t="n">
        <v>-0.1632988154888153</v>
      </c>
      <c r="D265" t="n">
        <v>0.01910753175616264</v>
      </c>
      <c r="E265" t="n">
        <v>-0.109392412006855</v>
      </c>
      <c r="F265" t="n">
        <v>-0.1494053304195404</v>
      </c>
      <c r="G265" t="n">
        <v>0.1463441997766495</v>
      </c>
      <c r="H265" t="n">
        <v>-0.01964841224253178</v>
      </c>
      <c r="I265" t="n">
        <v>0.05044839531183243</v>
      </c>
      <c r="J265" t="n">
        <v>0.09967020899057388</v>
      </c>
      <c r="K265" t="n">
        <v>-0.1809774786233902</v>
      </c>
      <c r="L265" t="n">
        <v>0.07024285942316055</v>
      </c>
      <c r="M265" t="n">
        <v>-0.005275345407426357</v>
      </c>
      <c r="N265" t="n">
        <v>-0.02126891538500786</v>
      </c>
      <c r="O265" t="n">
        <v>0.04852071031928062</v>
      </c>
      <c r="P265" t="n">
        <v>0.02179958298802376</v>
      </c>
      <c r="Q265" t="n">
        <v>-0.084500752389431</v>
      </c>
      <c r="R265" t="n">
        <v>-0.03543378785252571</v>
      </c>
      <c r="S265" t="n">
        <v>0.1213198527693748</v>
      </c>
      <c r="T265" t="n">
        <v>-0.1190039291977882</v>
      </c>
      <c r="U265" t="n">
        <v>0.01386528555303812</v>
      </c>
      <c r="V265" t="n">
        <v>0.1036169677972794</v>
      </c>
      <c r="W265" t="n">
        <v>-0.02971145324409008</v>
      </c>
      <c r="X265" t="n">
        <v>-0.128594383597374</v>
      </c>
      <c r="Y265" t="n">
        <v>-0.3635331988334656</v>
      </c>
      <c r="Z265" t="n">
        <v>-0.04693255573511124</v>
      </c>
      <c r="AA265" t="n">
        <v>0.09010234475135803</v>
      </c>
      <c r="AB265" t="n">
        <v>0.1643509566783905</v>
      </c>
      <c r="AC265" t="n">
        <v>0.001650770544074476</v>
      </c>
      <c r="AD265" t="n">
        <v>0.1403790563344955</v>
      </c>
      <c r="AE265" t="n">
        <v>0.05820650607347488</v>
      </c>
      <c r="AF265" t="n">
        <v>-0.4260078966617584</v>
      </c>
    </row>
    <row r="266">
      <c r="A266" t="n">
        <v>-0.02384938858449459</v>
      </c>
      <c r="B266" t="n">
        <v>0.08730141818523407</v>
      </c>
      <c r="C266" t="n">
        <v>-0.0442594513297081</v>
      </c>
      <c r="D266" t="n">
        <v>-0.1620000153779984</v>
      </c>
      <c r="E266" t="n">
        <v>-0.1854895502328873</v>
      </c>
      <c r="F266" t="n">
        <v>-0.27950319647789</v>
      </c>
      <c r="G266" t="n">
        <v>-0.009315176866948605</v>
      </c>
      <c r="H266" t="n">
        <v>-0.05119990557432175</v>
      </c>
      <c r="I266" t="n">
        <v>0.1449555307626724</v>
      </c>
      <c r="J266" t="n">
        <v>-0.1291278004646301</v>
      </c>
      <c r="K266" t="n">
        <v>-0.3163201808929443</v>
      </c>
      <c r="L266" t="n">
        <v>0.009160188026726246</v>
      </c>
      <c r="M266" t="n">
        <v>-0.06843962520360947</v>
      </c>
      <c r="N266" t="n">
        <v>0.05347801744937897</v>
      </c>
      <c r="O266" t="n">
        <v>0.08680574595928192</v>
      </c>
      <c r="P266" t="n">
        <v>0.0751403272151947</v>
      </c>
      <c r="Q266" t="n">
        <v>-0.1184997633099556</v>
      </c>
      <c r="R266" t="n">
        <v>0.05420364066958427</v>
      </c>
      <c r="S266" t="n">
        <v>0.03700501099228859</v>
      </c>
      <c r="T266" t="n">
        <v>0.0005805689143016934</v>
      </c>
      <c r="U266" t="n">
        <v>-0.1044052168726921</v>
      </c>
      <c r="V266" t="n">
        <v>0.03206881135702133</v>
      </c>
      <c r="W266" t="n">
        <v>-0.08103647083044052</v>
      </c>
      <c r="X266" t="n">
        <v>-0.2062820196151733</v>
      </c>
      <c r="Y266" t="n">
        <v>-0.1486978083848953</v>
      </c>
      <c r="Z266" t="n">
        <v>0.1496712118387222</v>
      </c>
      <c r="AA266" t="n">
        <v>0.01882020942866802</v>
      </c>
      <c r="AB266" t="n">
        <v>0.003897130955010653</v>
      </c>
      <c r="AC266" t="n">
        <v>0.2503090500831604</v>
      </c>
      <c r="AD266" t="n">
        <v>0.03311511501669884</v>
      </c>
      <c r="AE266" t="n">
        <v>-0.08206821978092194</v>
      </c>
      <c r="AF266" t="n">
        <v>-0.2947905659675598</v>
      </c>
    </row>
    <row r="267">
      <c r="A267" t="n">
        <v>0.06436996906995773</v>
      </c>
      <c r="B267" t="n">
        <v>-0.1276957988739014</v>
      </c>
      <c r="C267" t="n">
        <v>0.0393083393573761</v>
      </c>
      <c r="D267" t="n">
        <v>-0.2334560006856918</v>
      </c>
      <c r="E267" t="n">
        <v>-0.2895964384078979</v>
      </c>
      <c r="F267" t="n">
        <v>-0.2002656161785126</v>
      </c>
      <c r="G267" t="n">
        <v>0.1551320403814316</v>
      </c>
      <c r="H267" t="n">
        <v>-0.005644927266985178</v>
      </c>
      <c r="I267" t="n">
        <v>0.01886686868965626</v>
      </c>
      <c r="J267" t="n">
        <v>0.01330289803445339</v>
      </c>
      <c r="K267" t="n">
        <v>-0.1694982647895813</v>
      </c>
      <c r="L267" t="n">
        <v>-0.05766413360834122</v>
      </c>
      <c r="M267" t="n">
        <v>-0.01090348232537508</v>
      </c>
      <c r="N267" t="n">
        <v>0.1011131182312965</v>
      </c>
      <c r="O267" t="n">
        <v>0.2260712236166</v>
      </c>
      <c r="P267" t="n">
        <v>0.08133367449045181</v>
      </c>
      <c r="Q267" t="n">
        <v>-0.1166146770119667</v>
      </c>
      <c r="R267" t="n">
        <v>-0.01593300700187683</v>
      </c>
      <c r="S267" t="n">
        <v>0.3066594898700714</v>
      </c>
      <c r="T267" t="n">
        <v>0.1040137335658073</v>
      </c>
      <c r="U267" t="n">
        <v>-0.05129434913396835</v>
      </c>
      <c r="V267" t="n">
        <v>0.03001446276903152</v>
      </c>
      <c r="W267" t="n">
        <v>0.02634895779192448</v>
      </c>
      <c r="X267" t="n">
        <v>-0.1385216265916824</v>
      </c>
      <c r="Y267" t="n">
        <v>-0.166581854224205</v>
      </c>
      <c r="Z267" t="n">
        <v>-0.006167452316731215</v>
      </c>
      <c r="AA267" t="n">
        <v>0.01932734064757824</v>
      </c>
      <c r="AB267" t="n">
        <v>-0.05669735372066498</v>
      </c>
      <c r="AC267" t="n">
        <v>0.1074286550283432</v>
      </c>
      <c r="AD267" t="n">
        <v>0.1419033408164978</v>
      </c>
      <c r="AE267" t="n">
        <v>-0.03539207205176353</v>
      </c>
      <c r="AF267" t="n">
        <v>-0.2878078818321228</v>
      </c>
    </row>
    <row r="268">
      <c r="A268" t="n">
        <v>0.1817844063043594</v>
      </c>
      <c r="B268" t="n">
        <v>-0.05831880122423172</v>
      </c>
      <c r="C268" t="n">
        <v>-0.1127999797463417</v>
      </c>
      <c r="D268" t="n">
        <v>-0.06748281419277191</v>
      </c>
      <c r="E268" t="n">
        <v>-0.1240886226296425</v>
      </c>
      <c r="F268" t="n">
        <v>-0.0737936794757843</v>
      </c>
      <c r="G268" t="n">
        <v>-0.07312416285276413</v>
      </c>
      <c r="H268" t="n">
        <v>-0.1267737299203873</v>
      </c>
      <c r="I268" t="n">
        <v>-0.06417685747146606</v>
      </c>
      <c r="J268" t="n">
        <v>-0.09355126321315765</v>
      </c>
      <c r="K268" t="n">
        <v>-0.09343753755092621</v>
      </c>
      <c r="L268" t="n">
        <v>-0.01785391010344028</v>
      </c>
      <c r="M268" t="n">
        <v>0.02151431515812874</v>
      </c>
      <c r="N268" t="n">
        <v>-0.1232247650623322</v>
      </c>
      <c r="O268" t="n">
        <v>0.02649898454546928</v>
      </c>
      <c r="P268" t="n">
        <v>-0.1979469060897827</v>
      </c>
      <c r="Q268" t="n">
        <v>0.02830575965344906</v>
      </c>
      <c r="R268" t="n">
        <v>0.04629669338464737</v>
      </c>
      <c r="S268" t="n">
        <v>0.3094891011714935</v>
      </c>
      <c r="T268" t="n">
        <v>0.09863344579935074</v>
      </c>
      <c r="U268" t="n">
        <v>0.003585346974432468</v>
      </c>
      <c r="V268" t="n">
        <v>-0.1160237416625023</v>
      </c>
      <c r="W268" t="n">
        <v>-0.02713284455239773</v>
      </c>
      <c r="X268" t="n">
        <v>0.01700743660330772</v>
      </c>
      <c r="Y268" t="n">
        <v>-0.09022488445043564</v>
      </c>
      <c r="Z268" t="n">
        <v>-0.137382835149765</v>
      </c>
      <c r="AA268" t="n">
        <v>0.02168920449912548</v>
      </c>
      <c r="AB268" t="n">
        <v>-0.001309214276261628</v>
      </c>
      <c r="AC268" t="n">
        <v>0.132852628827095</v>
      </c>
      <c r="AD268" t="n">
        <v>-0.02926489152014256</v>
      </c>
      <c r="AE268" t="n">
        <v>0.0346636176109314</v>
      </c>
      <c r="AF268" t="n">
        <v>-0.2184550017118454</v>
      </c>
    </row>
    <row r="269">
      <c r="A269" t="n">
        <v>0.2630317807197571</v>
      </c>
      <c r="B269" t="n">
        <v>-0.1044080480933189</v>
      </c>
      <c r="C269" t="n">
        <v>-0.02475924603641033</v>
      </c>
      <c r="D269" t="n">
        <v>-0.3230457901954651</v>
      </c>
      <c r="E269" t="n">
        <v>-0.04023515060544014</v>
      </c>
      <c r="F269" t="n">
        <v>0.07850085943937302</v>
      </c>
      <c r="G269" t="n">
        <v>0.01730411127209663</v>
      </c>
      <c r="H269" t="n">
        <v>-0.02698218263685703</v>
      </c>
      <c r="I269" t="n">
        <v>-0.1098493859171867</v>
      </c>
      <c r="J269" t="n">
        <v>-0.03808043524622917</v>
      </c>
      <c r="K269" t="n">
        <v>0.05559060350060463</v>
      </c>
      <c r="L269" t="n">
        <v>0.02608750946819782</v>
      </c>
      <c r="M269" t="n">
        <v>-0.006050539202988148</v>
      </c>
      <c r="N269" t="n">
        <v>-0.09122022986412048</v>
      </c>
      <c r="O269" t="n">
        <v>0.0622076541185379</v>
      </c>
      <c r="P269" t="n">
        <v>-0.2098938226699829</v>
      </c>
      <c r="Q269" t="n">
        <v>-0.1070630997419357</v>
      </c>
      <c r="R269" t="n">
        <v>-0.02573041617870331</v>
      </c>
      <c r="S269" t="n">
        <v>0.1683196723461151</v>
      </c>
      <c r="T269" t="n">
        <v>0.07301978021860123</v>
      </c>
      <c r="U269" t="n">
        <v>-0.04000434651970863</v>
      </c>
      <c r="V269" t="n">
        <v>0.01690278202295303</v>
      </c>
      <c r="W269" t="n">
        <v>-0.001907689613290131</v>
      </c>
      <c r="X269" t="n">
        <v>-0.1314474493265152</v>
      </c>
      <c r="Y269" t="n">
        <v>-0.04985857382416725</v>
      </c>
      <c r="Z269" t="n">
        <v>-0.01814671978354454</v>
      </c>
      <c r="AA269" t="n">
        <v>0.202181413769722</v>
      </c>
      <c r="AB269" t="n">
        <v>0.006158226169645786</v>
      </c>
      <c r="AC269" t="n">
        <v>0.02183914557099342</v>
      </c>
      <c r="AD269" t="n">
        <v>0.1667363345623016</v>
      </c>
      <c r="AE269" t="n">
        <v>-0.001144083915278316</v>
      </c>
      <c r="AF269" t="n">
        <v>-0.05450618639588356</v>
      </c>
    </row>
    <row r="270">
      <c r="A270" t="n">
        <v>-0.0399608314037323</v>
      </c>
      <c r="B270" t="n">
        <v>0.004983811639249325</v>
      </c>
      <c r="C270" t="n">
        <v>0.01679492555558681</v>
      </c>
      <c r="D270" t="n">
        <v>-0.09993616491556168</v>
      </c>
      <c r="E270" t="n">
        <v>0.3526323139667511</v>
      </c>
      <c r="F270" t="n">
        <v>-0.07587018609046936</v>
      </c>
      <c r="G270" t="n">
        <v>-0.01898997835814953</v>
      </c>
      <c r="H270" t="n">
        <v>0.07222039997577667</v>
      </c>
      <c r="I270" t="n">
        <v>0.1627332419157028</v>
      </c>
      <c r="J270" t="n">
        <v>-0.0326944887638092</v>
      </c>
      <c r="K270" t="n">
        <v>0.02570611238479614</v>
      </c>
      <c r="L270" t="n">
        <v>-0.0235578790307045</v>
      </c>
      <c r="M270" t="n">
        <v>0.004887915682047606</v>
      </c>
      <c r="N270" t="n">
        <v>0.02240096777677536</v>
      </c>
      <c r="O270" t="n">
        <v>0.03423555195331573</v>
      </c>
      <c r="P270" t="n">
        <v>0.005451374687254429</v>
      </c>
      <c r="Q270" t="n">
        <v>0.05974255502223969</v>
      </c>
      <c r="R270" t="n">
        <v>-0.0287780687212944</v>
      </c>
      <c r="S270" t="n">
        <v>0.07336226105690002</v>
      </c>
      <c r="T270" t="n">
        <v>0.006816765293478966</v>
      </c>
      <c r="U270" t="n">
        <v>0.01670882478356361</v>
      </c>
      <c r="V270" t="n">
        <v>-0.05043013393878937</v>
      </c>
      <c r="W270" t="n">
        <v>-0.08950856328010559</v>
      </c>
      <c r="X270" t="n">
        <v>0.04412799328565598</v>
      </c>
      <c r="Y270" t="n">
        <v>0.01554703712463379</v>
      </c>
      <c r="Z270" t="n">
        <v>-0.08684663474559784</v>
      </c>
      <c r="AA270" t="n">
        <v>0.1943489611148834</v>
      </c>
      <c r="AB270" t="n">
        <v>-0.008899452164769173</v>
      </c>
      <c r="AC270" t="n">
        <v>-0.03211743757128716</v>
      </c>
      <c r="AD270" t="n">
        <v>-0.04215354844927788</v>
      </c>
      <c r="AE270" t="n">
        <v>0.1479549407958984</v>
      </c>
      <c r="AF270" t="n">
        <v>-0.2092943340539932</v>
      </c>
    </row>
    <row r="271">
      <c r="A271" t="n">
        <v>-0.06831497699022293</v>
      </c>
      <c r="B271" t="n">
        <v>-0.1140642389655113</v>
      </c>
      <c r="C271" t="n">
        <v>0.1637300997972488</v>
      </c>
      <c r="D271" t="n">
        <v>-0.05531555414199829</v>
      </c>
      <c r="E271" t="n">
        <v>0.3703377544879913</v>
      </c>
      <c r="F271" t="n">
        <v>0.04085619002580643</v>
      </c>
      <c r="G271" t="n">
        <v>-0.05857556685805321</v>
      </c>
      <c r="H271" t="n">
        <v>0.0717817097902298</v>
      </c>
      <c r="I271" t="n">
        <v>-0.1484175622463226</v>
      </c>
      <c r="J271" t="n">
        <v>0.1055120453238487</v>
      </c>
      <c r="K271" t="n">
        <v>0.1192814409732819</v>
      </c>
      <c r="L271" t="n">
        <v>-0.0585312694311142</v>
      </c>
      <c r="M271" t="n">
        <v>0.03150937333703041</v>
      </c>
      <c r="N271" t="n">
        <v>-0.07010599970817566</v>
      </c>
      <c r="O271" t="n">
        <v>0.0133849773555994</v>
      </c>
      <c r="P271" t="n">
        <v>-0.03337479010224342</v>
      </c>
      <c r="Q271" t="n">
        <v>-0.0583808422088623</v>
      </c>
      <c r="R271" t="n">
        <v>-0.2127705216407776</v>
      </c>
      <c r="S271" t="n">
        <v>-0.1101841107010841</v>
      </c>
      <c r="T271" t="n">
        <v>-0.03337878361344337</v>
      </c>
      <c r="U271" t="n">
        <v>-0.04215556010603905</v>
      </c>
      <c r="V271" t="n">
        <v>-0.1002242043614388</v>
      </c>
      <c r="W271" t="n">
        <v>0.05132094398140907</v>
      </c>
      <c r="X271" t="n">
        <v>-0.1534967571496964</v>
      </c>
      <c r="Y271" t="n">
        <v>0.1973217874765396</v>
      </c>
      <c r="Z271" t="n">
        <v>0.007429137360304594</v>
      </c>
      <c r="AA271" t="n">
        <v>0.03799624741077423</v>
      </c>
      <c r="AB271" t="n">
        <v>0.1228551641106606</v>
      </c>
      <c r="AC271" t="n">
        <v>-0.134563535451889</v>
      </c>
      <c r="AD271" t="n">
        <v>0.1420608460903168</v>
      </c>
      <c r="AE271" t="n">
        <v>0.03007647767663002</v>
      </c>
      <c r="AF271" t="n">
        <v>0.1080917194485664</v>
      </c>
    </row>
    <row r="272">
      <c r="A272" t="n">
        <v>-0.2551259100437164</v>
      </c>
      <c r="B272" t="n">
        <v>-0.1154241934418678</v>
      </c>
      <c r="C272" t="n">
        <v>0.1518889218568802</v>
      </c>
      <c r="D272" t="n">
        <v>0.1332584172487259</v>
      </c>
      <c r="E272" t="n">
        <v>0.2324090600013733</v>
      </c>
      <c r="F272" t="n">
        <v>-0.02175487950444221</v>
      </c>
      <c r="G272" t="n">
        <v>-0.1692932099103928</v>
      </c>
      <c r="H272" t="n">
        <v>-0.01640995405614376</v>
      </c>
      <c r="I272" t="n">
        <v>-0.1975334733724594</v>
      </c>
      <c r="J272" t="n">
        <v>-0.05147867649793625</v>
      </c>
      <c r="K272" t="n">
        <v>0.09163408726453781</v>
      </c>
      <c r="L272" t="n">
        <v>0.04289977997541428</v>
      </c>
      <c r="M272" t="n">
        <v>0.04123292863368988</v>
      </c>
      <c r="N272" t="n">
        <v>-0.002633789321407676</v>
      </c>
      <c r="O272" t="n">
        <v>0.1595092564821243</v>
      </c>
      <c r="P272" t="n">
        <v>-0.05081154033541679</v>
      </c>
      <c r="Q272" t="n">
        <v>0.06641041487455368</v>
      </c>
      <c r="R272" t="n">
        <v>-0.1484582424163818</v>
      </c>
      <c r="S272" t="n">
        <v>-0.0877247080206871</v>
      </c>
      <c r="T272" t="n">
        <v>0.05641786381602287</v>
      </c>
      <c r="U272" t="n">
        <v>-0.04135025665163994</v>
      </c>
      <c r="V272" t="n">
        <v>-0.0860564336180687</v>
      </c>
      <c r="W272" t="n">
        <v>0.168966993689537</v>
      </c>
      <c r="X272" t="n">
        <v>-0.1832359433174133</v>
      </c>
      <c r="Y272" t="n">
        <v>0.2104767262935638</v>
      </c>
      <c r="Z272" t="n">
        <v>0.03476246073842049</v>
      </c>
      <c r="AA272" t="n">
        <v>0.1508262753486633</v>
      </c>
      <c r="AB272" t="n">
        <v>0.1180126518011093</v>
      </c>
      <c r="AC272" t="n">
        <v>-0.1998568475246429</v>
      </c>
      <c r="AD272" t="n">
        <v>0.1025681644678116</v>
      </c>
      <c r="AE272" t="n">
        <v>0.1097417250275612</v>
      </c>
      <c r="AF272" t="n">
        <v>0.2806728482246399</v>
      </c>
    </row>
    <row r="273">
      <c r="A273" t="n">
        <v>-0.2613371312618256</v>
      </c>
      <c r="B273" t="n">
        <v>0.05222178995609283</v>
      </c>
      <c r="C273" t="n">
        <v>0.2612688839435577</v>
      </c>
      <c r="D273" t="n">
        <v>0.0400645025074482</v>
      </c>
      <c r="E273" t="n">
        <v>0.1887455135583878</v>
      </c>
      <c r="F273" t="n">
        <v>0.04731087386608124</v>
      </c>
      <c r="G273" t="n">
        <v>0.09020558744668961</v>
      </c>
      <c r="H273" t="n">
        <v>0.2073427438735962</v>
      </c>
      <c r="I273" t="n">
        <v>-0.05941888317465782</v>
      </c>
      <c r="J273" t="n">
        <v>0.05501978844404221</v>
      </c>
      <c r="K273" t="n">
        <v>0.07848509401082993</v>
      </c>
      <c r="L273" t="n">
        <v>-0.008522659540176392</v>
      </c>
      <c r="M273" t="n">
        <v>0.06648818403482437</v>
      </c>
      <c r="N273" t="n">
        <v>-0.1129171103239059</v>
      </c>
      <c r="O273" t="n">
        <v>0.04571256041526794</v>
      </c>
      <c r="P273" t="n">
        <v>-0.1770044714212418</v>
      </c>
      <c r="Q273" t="n">
        <v>-0.001833805348724127</v>
      </c>
      <c r="R273" t="n">
        <v>0.03681916370987892</v>
      </c>
      <c r="S273" t="n">
        <v>-0.1085710078477859</v>
      </c>
      <c r="T273" t="n">
        <v>-0.03307207673788071</v>
      </c>
      <c r="U273" t="n">
        <v>-0.03629198670387268</v>
      </c>
      <c r="V273" t="n">
        <v>-0.08930537104606628</v>
      </c>
      <c r="W273" t="n">
        <v>0.2167781293392181</v>
      </c>
      <c r="X273" t="n">
        <v>0.0749361664056778</v>
      </c>
      <c r="Y273" t="n">
        <v>0.1160882487893105</v>
      </c>
      <c r="Z273" t="n">
        <v>0.02110475488007069</v>
      </c>
      <c r="AA273" t="n">
        <v>0.09494903683662415</v>
      </c>
      <c r="AB273" t="n">
        <v>0.0003440890286583453</v>
      </c>
      <c r="AC273" t="n">
        <v>-0.03908363729715347</v>
      </c>
      <c r="AD273" t="n">
        <v>0.06593191623687744</v>
      </c>
      <c r="AE273" t="n">
        <v>0.03152428567409515</v>
      </c>
      <c r="AF273" t="n">
        <v>0.1133532747626305</v>
      </c>
    </row>
    <row r="274">
      <c r="A274" t="n">
        <v>-0.3583610057830811</v>
      </c>
      <c r="B274" t="n">
        <v>0.04364742338657379</v>
      </c>
      <c r="C274" t="n">
        <v>0.1410297006368637</v>
      </c>
      <c r="D274" t="n">
        <v>0.117211639881134</v>
      </c>
      <c r="E274" t="n">
        <v>0.1043491661548615</v>
      </c>
      <c r="F274" t="n">
        <v>-0.05359642952680588</v>
      </c>
      <c r="G274" t="n">
        <v>0.1190255507826805</v>
      </c>
      <c r="H274" t="n">
        <v>0.114314541220665</v>
      </c>
      <c r="I274" t="n">
        <v>-0.1414458602666855</v>
      </c>
      <c r="J274" t="n">
        <v>-0.1118703261017799</v>
      </c>
      <c r="K274" t="n">
        <v>0.1821693181991577</v>
      </c>
      <c r="L274" t="n">
        <v>0.02129544317722321</v>
      </c>
      <c r="M274" t="n">
        <v>0.1362071931362152</v>
      </c>
      <c r="N274" t="n">
        <v>0.07877804338932037</v>
      </c>
      <c r="O274" t="n">
        <v>0.01758747734129429</v>
      </c>
      <c r="P274" t="n">
        <v>-0.05476970598101616</v>
      </c>
      <c r="Q274" t="n">
        <v>-0.2554451823234558</v>
      </c>
      <c r="R274" t="n">
        <v>0.1063170060515404</v>
      </c>
      <c r="S274" t="n">
        <v>-0.1655013561248779</v>
      </c>
      <c r="T274" t="n">
        <v>-0.1158859208226204</v>
      </c>
      <c r="U274" t="n">
        <v>-0.1959930509328842</v>
      </c>
      <c r="V274" t="n">
        <v>-0.1051292791962624</v>
      </c>
      <c r="W274" t="n">
        <v>-0.0476144403219223</v>
      </c>
      <c r="X274" t="n">
        <v>-0.05311796069145203</v>
      </c>
      <c r="Y274" t="n">
        <v>0.1966510117053986</v>
      </c>
      <c r="Z274" t="n">
        <v>-0.004811106249690056</v>
      </c>
      <c r="AA274" t="n">
        <v>0.1566013395786285</v>
      </c>
      <c r="AB274" t="n">
        <v>-0.008036191575229168</v>
      </c>
      <c r="AC274" t="n">
        <v>-0.1172965317964554</v>
      </c>
      <c r="AD274" t="n">
        <v>-0.2184471786022186</v>
      </c>
      <c r="AE274" t="n">
        <v>0.09226087480783463</v>
      </c>
      <c r="AF274" t="n">
        <v>-9.089393279282376e-05</v>
      </c>
    </row>
    <row r="275">
      <c r="A275" t="n">
        <v>-0.3197408020496368</v>
      </c>
      <c r="B275" t="n">
        <v>0.1804310828447342</v>
      </c>
      <c r="C275" t="n">
        <v>0.09635931253433228</v>
      </c>
      <c r="D275" t="n">
        <v>0.2212429642677307</v>
      </c>
      <c r="E275" t="n">
        <v>0.01133483555167913</v>
      </c>
      <c r="F275" t="n">
        <v>-0.1545805335044861</v>
      </c>
      <c r="G275" t="n">
        <v>0.3131396770477295</v>
      </c>
      <c r="H275" t="n">
        <v>0.06154752150177956</v>
      </c>
      <c r="I275" t="n">
        <v>-0.2189371287822723</v>
      </c>
      <c r="J275" t="n">
        <v>0.04258806258440018</v>
      </c>
      <c r="K275" t="n">
        <v>-0.05428225547075272</v>
      </c>
      <c r="L275" t="n">
        <v>0.2465608268976212</v>
      </c>
      <c r="M275" t="n">
        <v>0.1567034870386124</v>
      </c>
      <c r="N275" t="n">
        <v>0.1558877378702164</v>
      </c>
      <c r="O275" t="n">
        <v>0.1106032803654671</v>
      </c>
      <c r="P275" t="n">
        <v>-0.2068998366594315</v>
      </c>
      <c r="Q275" t="n">
        <v>-0.167827382683754</v>
      </c>
      <c r="R275" t="n">
        <v>0.129829466342926</v>
      </c>
      <c r="S275" t="n">
        <v>-0.08727484941482544</v>
      </c>
      <c r="T275" t="n">
        <v>-0.02543201856315136</v>
      </c>
      <c r="U275" t="n">
        <v>-0.2058739513158798</v>
      </c>
      <c r="V275" t="n">
        <v>-0.03227982297539711</v>
      </c>
      <c r="W275" t="n">
        <v>-0.1150686517357826</v>
      </c>
      <c r="X275" t="n">
        <v>-0.1437962651252747</v>
      </c>
      <c r="Y275" t="n">
        <v>-0.1719843745231628</v>
      </c>
      <c r="Z275" t="n">
        <v>0.1768604069948196</v>
      </c>
      <c r="AA275" t="n">
        <v>0.009819602593779564</v>
      </c>
      <c r="AB275" t="n">
        <v>0.08043340593576431</v>
      </c>
      <c r="AC275" t="n">
        <v>-0.04506643489003181</v>
      </c>
      <c r="AD275" t="n">
        <v>-0.4497691988945007</v>
      </c>
      <c r="AE275" t="n">
        <v>0.2364013493061066</v>
      </c>
      <c r="AF275" t="n">
        <v>0.04232065379619598</v>
      </c>
    </row>
    <row r="276">
      <c r="A276" t="n">
        <v>-0.1306488662958145</v>
      </c>
      <c r="B276" t="n">
        <v>-0.02847703918814659</v>
      </c>
      <c r="C276" t="n">
        <v>0.1137010827660561</v>
      </c>
      <c r="D276" t="n">
        <v>0.1407301425933838</v>
      </c>
      <c r="E276" t="n">
        <v>0.03763686120510101</v>
      </c>
      <c r="F276" t="n">
        <v>-0.1753193736076355</v>
      </c>
      <c r="G276" t="n">
        <v>0.3279799222946167</v>
      </c>
      <c r="H276" t="n">
        <v>0.05466790869832039</v>
      </c>
      <c r="I276" t="n">
        <v>-0.3122759461402893</v>
      </c>
      <c r="J276" t="n">
        <v>0.07376625388860703</v>
      </c>
      <c r="K276" t="n">
        <v>0.04835610091686249</v>
      </c>
      <c r="L276" t="n">
        <v>0.01232257951050997</v>
      </c>
      <c r="M276" t="n">
        <v>0.3989468514919281</v>
      </c>
      <c r="N276" t="n">
        <v>0.1801372617483139</v>
      </c>
      <c r="O276" t="n">
        <v>0.04262058809399605</v>
      </c>
      <c r="P276" t="n">
        <v>-0.2086982876062393</v>
      </c>
      <c r="Q276" t="n">
        <v>-0.2130122631788254</v>
      </c>
      <c r="R276" t="n">
        <v>0.0984157919883728</v>
      </c>
      <c r="S276" t="n">
        <v>0.02704669162631035</v>
      </c>
      <c r="T276" t="n">
        <v>0.002606181427836418</v>
      </c>
      <c r="U276" t="n">
        <v>-0.4126986563205719</v>
      </c>
      <c r="V276" t="n">
        <v>-0.08601167052984238</v>
      </c>
      <c r="W276" t="n">
        <v>-0.124931238591671</v>
      </c>
      <c r="X276" t="n">
        <v>0.006340304855257273</v>
      </c>
      <c r="Y276" t="n">
        <v>-0.05150816217064857</v>
      </c>
      <c r="Z276" t="n">
        <v>0.01837875880300999</v>
      </c>
      <c r="AA276" t="n">
        <v>-0.05674398690462112</v>
      </c>
      <c r="AB276" t="n">
        <v>0.03411379083991051</v>
      </c>
      <c r="AC276" t="n">
        <v>-0.08972472697496414</v>
      </c>
      <c r="AD276" t="n">
        <v>-0.3819497525691986</v>
      </c>
      <c r="AE276" t="n">
        <v>0.150813102722168</v>
      </c>
      <c r="AF276" t="n">
        <v>-0.2402123510837555</v>
      </c>
    </row>
    <row r="277">
      <c r="A277" t="n">
        <v>0.1560755670070648</v>
      </c>
      <c r="B277" t="n">
        <v>-0.2899857759475708</v>
      </c>
      <c r="C277" t="n">
        <v>-0.03228992223739624</v>
      </c>
      <c r="D277" t="n">
        <v>-0.03515179082751274</v>
      </c>
      <c r="E277" t="n">
        <v>-0.09191243350505829</v>
      </c>
      <c r="F277" t="n">
        <v>-0.534632682800293</v>
      </c>
      <c r="G277" t="n">
        <v>-0.180849477648735</v>
      </c>
      <c r="H277" t="n">
        <v>0.2327898442745209</v>
      </c>
      <c r="I277" t="n">
        <v>-0.08716780692338943</v>
      </c>
      <c r="J277" t="n">
        <v>-0.05310840159654617</v>
      </c>
      <c r="K277" t="n">
        <v>-0.110236220061779</v>
      </c>
      <c r="L277" t="n">
        <v>-0.005851473659276962</v>
      </c>
      <c r="M277" t="n">
        <v>0.2493395507335663</v>
      </c>
      <c r="N277" t="n">
        <v>0.1759301871061325</v>
      </c>
      <c r="O277" t="n">
        <v>-0.01320015732198954</v>
      </c>
      <c r="P277" t="n">
        <v>-0.01398982480168343</v>
      </c>
      <c r="Q277" t="n">
        <v>-0.01821226067841053</v>
      </c>
      <c r="R277" t="n">
        <v>0.0018432930810377</v>
      </c>
      <c r="S277" t="n">
        <v>0.1435517370700836</v>
      </c>
      <c r="T277" t="n">
        <v>-0.1092284992337227</v>
      </c>
      <c r="U277" t="n">
        <v>-0.3777177035808563</v>
      </c>
      <c r="V277" t="n">
        <v>-0.06714452058076859</v>
      </c>
      <c r="W277" t="n">
        <v>-0.1329310685396194</v>
      </c>
      <c r="X277" t="n">
        <v>-0.02724365144968033</v>
      </c>
      <c r="Y277" t="n">
        <v>-0.09216636419296265</v>
      </c>
      <c r="Z277" t="n">
        <v>-0.1413079351186752</v>
      </c>
      <c r="AA277" t="n">
        <v>0.08074411749839783</v>
      </c>
      <c r="AB277" t="n">
        <v>0.09461010992527008</v>
      </c>
      <c r="AC277" t="n">
        <v>-0.4001031219959259</v>
      </c>
      <c r="AD277" t="n">
        <v>-0.4048305451869965</v>
      </c>
      <c r="AE277" t="n">
        <v>-0.08434467017650604</v>
      </c>
      <c r="AF277" t="n">
        <v>0.1275319755077362</v>
      </c>
    </row>
    <row r="278">
      <c r="A278" t="n">
        <v>0.03215770423412323</v>
      </c>
      <c r="B278" t="n">
        <v>-0.1602442264556885</v>
      </c>
      <c r="C278" t="n">
        <v>-0.03330158442258835</v>
      </c>
      <c r="D278" t="n">
        <v>-0.2065252214670181</v>
      </c>
      <c r="E278" t="n">
        <v>-0.2075361162424088</v>
      </c>
      <c r="F278" t="n">
        <v>-0.6004179120063782</v>
      </c>
      <c r="G278" t="n">
        <v>-0.498416543006897</v>
      </c>
      <c r="H278" t="n">
        <v>0.08724889159202576</v>
      </c>
      <c r="I278" t="n">
        <v>0.07073027640581131</v>
      </c>
      <c r="J278" t="n">
        <v>-0.2006667852401733</v>
      </c>
      <c r="K278" t="n">
        <v>-0.02450801990926266</v>
      </c>
      <c r="L278" t="n">
        <v>0.0009099961025640368</v>
      </c>
      <c r="M278" t="n">
        <v>0.4099791049957275</v>
      </c>
      <c r="N278" t="n">
        <v>-0.2685836553573608</v>
      </c>
      <c r="O278" t="n">
        <v>-0.02364330366253853</v>
      </c>
      <c r="P278" t="n">
        <v>-0.02837193571031094</v>
      </c>
      <c r="Q278" t="n">
        <v>0.1341657489538193</v>
      </c>
      <c r="R278" t="n">
        <v>0.1671416014432907</v>
      </c>
      <c r="S278" t="n">
        <v>0.074906125664711</v>
      </c>
      <c r="T278" t="n">
        <v>-0.2550221979618073</v>
      </c>
      <c r="U278" t="n">
        <v>-0.03114929609000683</v>
      </c>
      <c r="V278" t="n">
        <v>-0.01269357837736607</v>
      </c>
      <c r="W278" t="n">
        <v>-0.1998921930789948</v>
      </c>
      <c r="X278" t="n">
        <v>-0.2874463796615601</v>
      </c>
      <c r="Y278" t="n">
        <v>0.07936642318964005</v>
      </c>
      <c r="Z278" t="n">
        <v>-0.1163806468248367</v>
      </c>
      <c r="AA278" t="n">
        <v>0.1467650830745697</v>
      </c>
      <c r="AB278" t="n">
        <v>0.1182070523500443</v>
      </c>
      <c r="AC278" t="n">
        <v>-0.1875350624322891</v>
      </c>
      <c r="AD278" t="n">
        <v>-0.336783766746521</v>
      </c>
      <c r="AE278" t="n">
        <v>0.01215668860822916</v>
      </c>
      <c r="AF278" t="n">
        <v>0.01921316422522068</v>
      </c>
    </row>
    <row r="279">
      <c r="A279" t="n">
        <v>0.1038923040032387</v>
      </c>
      <c r="B279" t="n">
        <v>-0.3809544444084167</v>
      </c>
      <c r="C279" t="n">
        <v>0.507724404335022</v>
      </c>
      <c r="D279" t="n">
        <v>-0.2046044766902924</v>
      </c>
      <c r="E279" t="n">
        <v>-0.2540764212608337</v>
      </c>
      <c r="F279" t="n">
        <v>-0.1905039995908737</v>
      </c>
      <c r="G279" t="n">
        <v>-0.2653425335884094</v>
      </c>
      <c r="H279" t="n">
        <v>0.2738503813743591</v>
      </c>
      <c r="I279" t="n">
        <v>0.3685892224311829</v>
      </c>
      <c r="J279" t="n">
        <v>-0.2088931500911713</v>
      </c>
      <c r="K279" t="n">
        <v>-0.2326466739177704</v>
      </c>
      <c r="L279" t="n">
        <v>-0.1030534878373146</v>
      </c>
      <c r="M279" t="n">
        <v>-0.04709995537996292</v>
      </c>
      <c r="N279" t="n">
        <v>-0.7014939188957214</v>
      </c>
      <c r="O279" t="n">
        <v>-0.1904848963022232</v>
      </c>
      <c r="P279" t="n">
        <v>0.3506945967674255</v>
      </c>
      <c r="Q279" t="n">
        <v>-0.2455215752124786</v>
      </c>
      <c r="R279" t="n">
        <v>-0.07418455183506012</v>
      </c>
      <c r="S279" t="n">
        <v>0.2716543078422546</v>
      </c>
      <c r="T279" t="n">
        <v>0.02657625637948513</v>
      </c>
      <c r="U279" t="n">
        <v>0.04720443114638329</v>
      </c>
      <c r="V279" t="n">
        <v>0.02167508006095886</v>
      </c>
      <c r="W279" t="n">
        <v>-0.1073238402605057</v>
      </c>
      <c r="X279" t="n">
        <v>0.07581157237291336</v>
      </c>
      <c r="Y279" t="n">
        <v>0.01087417267262936</v>
      </c>
      <c r="Z279" t="n">
        <v>0.006464894860982895</v>
      </c>
      <c r="AA279" t="n">
        <v>0.08789797872304916</v>
      </c>
      <c r="AB279" t="n">
        <v>-0.0007869764231145382</v>
      </c>
      <c r="AC279" t="n">
        <v>-0.132841169834137</v>
      </c>
      <c r="AD279" t="n">
        <v>-0.0233538169413805</v>
      </c>
      <c r="AE279" t="n">
        <v>-0.1753565073013306</v>
      </c>
      <c r="AF279" t="n">
        <v>-0.06444375962018967</v>
      </c>
    </row>
    <row r="280">
      <c r="A280" t="n">
        <v>0.07203535735607147</v>
      </c>
      <c r="B280" t="n">
        <v>0.0423504151403904</v>
      </c>
      <c r="C280" t="n">
        <v>-0.05261765047907829</v>
      </c>
      <c r="D280" t="n">
        <v>-0.004510460887104273</v>
      </c>
      <c r="E280" t="n">
        <v>-0.07481476664543152</v>
      </c>
      <c r="F280" t="n">
        <v>0.02299974486231804</v>
      </c>
      <c r="G280" t="n">
        <v>0.09067081660032272</v>
      </c>
      <c r="H280" t="n">
        <v>0.03721018135547638</v>
      </c>
      <c r="I280" t="n">
        <v>0.03002416715025902</v>
      </c>
      <c r="J280" t="n">
        <v>0.01097280066460371</v>
      </c>
      <c r="K280" t="n">
        <v>-0.02430187165737152</v>
      </c>
      <c r="L280" t="n">
        <v>0.1054229959845543</v>
      </c>
      <c r="M280" t="n">
        <v>0.06613168865442276</v>
      </c>
      <c r="N280" t="n">
        <v>-0.01891762018203735</v>
      </c>
      <c r="O280" t="n">
        <v>-0.0155068151652813</v>
      </c>
      <c r="P280" t="n">
        <v>-0.02826289087533951</v>
      </c>
      <c r="Q280" t="n">
        <v>0.04915028065443039</v>
      </c>
      <c r="R280" t="n">
        <v>-0.01067569386214018</v>
      </c>
      <c r="S280" t="n">
        <v>-0.02208490669727325</v>
      </c>
      <c r="T280" t="n">
        <v>0.1088248267769814</v>
      </c>
      <c r="U280" t="n">
        <v>-0.01447631418704987</v>
      </c>
      <c r="V280" t="n">
        <v>0.06233179569244385</v>
      </c>
      <c r="W280" t="n">
        <v>-0.05268729850649834</v>
      </c>
      <c r="X280" t="n">
        <v>-0.01149615552276373</v>
      </c>
      <c r="Y280" t="n">
        <v>-0.008356236852705479</v>
      </c>
      <c r="Z280" t="n">
        <v>0.05424533411860466</v>
      </c>
      <c r="AA280" t="n">
        <v>-0.01846811175346375</v>
      </c>
      <c r="AB280" t="n">
        <v>0.06949988007545471</v>
      </c>
      <c r="AC280" t="n">
        <v>-0.02105622552335262</v>
      </c>
      <c r="AD280" t="n">
        <v>-0.01047741621732712</v>
      </c>
      <c r="AE280" t="n">
        <v>0.05231303349137306</v>
      </c>
      <c r="AF280" t="n">
        <v>-0.05257249996066093</v>
      </c>
    </row>
    <row r="281">
      <c r="A281" t="n">
        <v>0.002937499899417162</v>
      </c>
      <c r="B281" t="n">
        <v>-0.02157903835177422</v>
      </c>
      <c r="C281" t="n">
        <v>0.003492284566164017</v>
      </c>
      <c r="D281" t="n">
        <v>0.03292785584926605</v>
      </c>
      <c r="E281" t="n">
        <v>0.01600820757448673</v>
      </c>
      <c r="F281" t="n">
        <v>0.06276183575391769</v>
      </c>
      <c r="G281" t="n">
        <v>0.0435202419757843</v>
      </c>
      <c r="H281" t="n">
        <v>-0.02590548992156982</v>
      </c>
      <c r="I281" t="n">
        <v>0.01743763126432896</v>
      </c>
      <c r="J281" t="n">
        <v>-0.0122300973162055</v>
      </c>
      <c r="K281" t="n">
        <v>-0.05198925361037254</v>
      </c>
      <c r="L281" t="n">
        <v>-0.02131486497819424</v>
      </c>
      <c r="M281" t="n">
        <v>0.02725358866155148</v>
      </c>
      <c r="N281" t="n">
        <v>-0.0974348783493042</v>
      </c>
      <c r="O281" t="n">
        <v>0.02132519520819187</v>
      </c>
      <c r="P281" t="n">
        <v>0.06291437149047852</v>
      </c>
      <c r="Q281" t="n">
        <v>0.01913496851921082</v>
      </c>
      <c r="R281" t="n">
        <v>-0.04917602241039276</v>
      </c>
      <c r="S281" t="n">
        <v>0.06866613030433655</v>
      </c>
      <c r="T281" t="n">
        <v>0.01511598564684391</v>
      </c>
      <c r="U281" t="n">
        <v>0.07012437283992767</v>
      </c>
      <c r="V281" t="n">
        <v>-0.02554169856011868</v>
      </c>
      <c r="W281" t="n">
        <v>0.07447189092636108</v>
      </c>
      <c r="X281" t="n">
        <v>-0.03895030915737152</v>
      </c>
      <c r="Y281" t="n">
        <v>0.06056449562311172</v>
      </c>
      <c r="Z281" t="n">
        <v>-0.07410311698913574</v>
      </c>
      <c r="AA281" t="n">
        <v>0.03498658165335655</v>
      </c>
      <c r="AB281" t="n">
        <v>0.03885643184185028</v>
      </c>
      <c r="AC281" t="n">
        <v>-0.02906540222465992</v>
      </c>
      <c r="AD281" t="n">
        <v>0.0497245155274868</v>
      </c>
      <c r="AE281" t="n">
        <v>-0.008963634259998798</v>
      </c>
      <c r="AF281" t="n">
        <v>-0.02408285811543465</v>
      </c>
    </row>
    <row r="282">
      <c r="A282" t="n">
        <v>-0.3255044221878052</v>
      </c>
      <c r="B282" t="n">
        <v>-0.09227024018764496</v>
      </c>
      <c r="C282" t="n">
        <v>0.2337761372327805</v>
      </c>
      <c r="D282" t="n">
        <v>0.4181753993034363</v>
      </c>
      <c r="E282" t="n">
        <v>0.1540427058935165</v>
      </c>
      <c r="F282" t="n">
        <v>-0.6450870037078857</v>
      </c>
      <c r="G282" t="n">
        <v>-0.01718507707118988</v>
      </c>
      <c r="H282" t="n">
        <v>0.0006103291525505483</v>
      </c>
      <c r="I282" t="n">
        <v>-0.08530372381210327</v>
      </c>
      <c r="J282" t="n">
        <v>-0.05874643847346306</v>
      </c>
      <c r="K282" t="n">
        <v>-0.4342113435268402</v>
      </c>
      <c r="L282" t="n">
        <v>-0.3473127782344818</v>
      </c>
      <c r="M282" t="n">
        <v>0.007787555456161499</v>
      </c>
      <c r="N282" t="n">
        <v>0.1324919164180756</v>
      </c>
      <c r="O282" t="n">
        <v>-0.09836461395025253</v>
      </c>
      <c r="P282" t="n">
        <v>0.2781254351139069</v>
      </c>
      <c r="Q282" t="n">
        <v>-0.05494920164346695</v>
      </c>
      <c r="R282" t="n">
        <v>0.1994550377130508</v>
      </c>
      <c r="S282" t="n">
        <v>-0.008994893170893192</v>
      </c>
      <c r="T282" t="n">
        <v>0.2434023171663284</v>
      </c>
      <c r="U282" t="n">
        <v>-0.2779750525951385</v>
      </c>
      <c r="V282" t="n">
        <v>-0.002710473025217652</v>
      </c>
      <c r="W282" t="n">
        <v>0.1281257122755051</v>
      </c>
      <c r="X282" t="n">
        <v>-0.2360678613185883</v>
      </c>
      <c r="Y282" t="n">
        <v>-0.2096005082130432</v>
      </c>
      <c r="Z282" t="n">
        <v>-0.3897147178649902</v>
      </c>
      <c r="AA282" t="n">
        <v>-0.01925598084926605</v>
      </c>
      <c r="AB282" t="n">
        <v>-0.2966420650482178</v>
      </c>
      <c r="AC282" t="n">
        <v>-0.6994625926017761</v>
      </c>
      <c r="AD282" t="n">
        <v>-0.1968454122543335</v>
      </c>
      <c r="AE282" t="n">
        <v>-0.07641900330781937</v>
      </c>
      <c r="AF282" t="n">
        <v>-0.1476339101791382</v>
      </c>
    </row>
    <row r="283">
      <c r="A283" t="n">
        <v>-0.2397231012582779</v>
      </c>
      <c r="B283" t="n">
        <v>0.007996650412678719</v>
      </c>
      <c r="C283" t="n">
        <v>0.06856813281774521</v>
      </c>
      <c r="D283" t="n">
        <v>0.1626036912202835</v>
      </c>
      <c r="E283" t="n">
        <v>-0.04860434308648109</v>
      </c>
      <c r="F283" t="n">
        <v>-0.7023991942405701</v>
      </c>
      <c r="G283" t="n">
        <v>-0.1233349367976189</v>
      </c>
      <c r="H283" t="n">
        <v>0.07789885252714157</v>
      </c>
      <c r="I283" t="n">
        <v>-0.001762540079653263</v>
      </c>
      <c r="J283" t="n">
        <v>0.01419294625520706</v>
      </c>
      <c r="K283" t="n">
        <v>-0.3600099384784698</v>
      </c>
      <c r="L283" t="n">
        <v>-0.2251406013965607</v>
      </c>
      <c r="M283" t="n">
        <v>-0.04982027038931847</v>
      </c>
      <c r="N283" t="n">
        <v>0.09411197900772095</v>
      </c>
      <c r="O283" t="n">
        <v>0.0780167281627655</v>
      </c>
      <c r="P283" t="n">
        <v>0.08162007480859756</v>
      </c>
      <c r="Q283" t="n">
        <v>0.3954555094242096</v>
      </c>
      <c r="R283" t="n">
        <v>0.3328778445720673</v>
      </c>
      <c r="S283" t="n">
        <v>0.07045213133096695</v>
      </c>
      <c r="T283" t="n">
        <v>0.05549454316496849</v>
      </c>
      <c r="U283" t="n">
        <v>-0.6994169354438782</v>
      </c>
      <c r="V283" t="n">
        <v>-0.08717353641986847</v>
      </c>
      <c r="W283" t="n">
        <v>-0.04544680938124657</v>
      </c>
      <c r="X283" t="n">
        <v>-0.330209881067276</v>
      </c>
      <c r="Y283" t="n">
        <v>-0.164626732468605</v>
      </c>
      <c r="Z283" t="n">
        <v>-0.2653851211071014</v>
      </c>
      <c r="AA283" t="n">
        <v>0.3268876671791077</v>
      </c>
      <c r="AB283" t="n">
        <v>-0.2966662645339966</v>
      </c>
      <c r="AC283" t="n">
        <v>-0.4989617764949799</v>
      </c>
      <c r="AD283" t="n">
        <v>-0.3328651189804077</v>
      </c>
      <c r="AE283" t="n">
        <v>0.1243661940097809</v>
      </c>
      <c r="AF283" t="n">
        <v>0.07201556116342545</v>
      </c>
    </row>
    <row r="284">
      <c r="A284" t="n">
        <v>0.08499285578727722</v>
      </c>
      <c r="B284" t="n">
        <v>-0.1251098662614822</v>
      </c>
      <c r="C284" t="n">
        <v>-0.04091688245534897</v>
      </c>
      <c r="D284" t="n">
        <v>0.2035519033670425</v>
      </c>
      <c r="E284" t="n">
        <v>-0.1417719125747681</v>
      </c>
      <c r="F284" t="n">
        <v>-0.7710018157958984</v>
      </c>
      <c r="G284" t="n">
        <v>-0.09545015543699265</v>
      </c>
      <c r="H284" t="n">
        <v>0.2096212804317474</v>
      </c>
      <c r="I284" t="n">
        <v>0.02333508059382439</v>
      </c>
      <c r="J284" t="n">
        <v>0.2145204097032547</v>
      </c>
      <c r="K284" t="n">
        <v>-0.201494425535202</v>
      </c>
      <c r="L284" t="n">
        <v>0.006957771722227335</v>
      </c>
      <c r="M284" t="n">
        <v>-0.03996974229812622</v>
      </c>
      <c r="N284" t="n">
        <v>0.02088306657969952</v>
      </c>
      <c r="O284" t="n">
        <v>0.3299379050731659</v>
      </c>
      <c r="P284" t="n">
        <v>0.2934143543243408</v>
      </c>
      <c r="Q284" t="n">
        <v>0.1442232728004456</v>
      </c>
      <c r="R284" t="n">
        <v>0.2501783967018127</v>
      </c>
      <c r="S284" t="n">
        <v>-0.05976295098662376</v>
      </c>
      <c r="T284" t="n">
        <v>0.06000954657793045</v>
      </c>
      <c r="U284" t="n">
        <v>-0.434891402721405</v>
      </c>
      <c r="V284" t="n">
        <v>0.008575714193284512</v>
      </c>
      <c r="W284" t="n">
        <v>-0.04477303102612495</v>
      </c>
      <c r="X284" t="n">
        <v>-0.1684699654579163</v>
      </c>
      <c r="Y284" t="n">
        <v>0.05599096417427063</v>
      </c>
      <c r="Z284" t="n">
        <v>-0.1363082975149155</v>
      </c>
      <c r="AA284" t="n">
        <v>0.01933435536921024</v>
      </c>
      <c r="AB284" t="n">
        <v>-0.2857872545719147</v>
      </c>
      <c r="AC284" t="n">
        <v>-0.1414492279291153</v>
      </c>
      <c r="AD284" t="n">
        <v>0.02070585452020168</v>
      </c>
      <c r="AE284" t="n">
        <v>-0.04026423022150993</v>
      </c>
      <c r="AF284" t="n">
        <v>0.07123672217130661</v>
      </c>
    </row>
    <row r="285">
      <c r="A285" t="n">
        <v>0.2524096667766571</v>
      </c>
      <c r="B285" t="n">
        <v>-0.1048301309347153</v>
      </c>
      <c r="C285" t="n">
        <v>-0.3192392289638519</v>
      </c>
      <c r="D285" t="n">
        <v>0.2515516579151154</v>
      </c>
      <c r="E285" t="n">
        <v>-0.08403908461332321</v>
      </c>
      <c r="F285" t="n">
        <v>-0.2739991843700409</v>
      </c>
      <c r="G285" t="n">
        <v>0.1611932218074799</v>
      </c>
      <c r="H285" t="n">
        <v>0.09263742715120316</v>
      </c>
      <c r="I285" t="n">
        <v>-0.06692483276128769</v>
      </c>
      <c r="J285" t="n">
        <v>-0.007496154401451349</v>
      </c>
      <c r="K285" t="n">
        <v>0.01932843215763569</v>
      </c>
      <c r="L285" t="n">
        <v>0.1487365514039993</v>
      </c>
      <c r="M285" t="n">
        <v>-0.05457121878862381</v>
      </c>
      <c r="N285" t="n">
        <v>-0.1305050402879715</v>
      </c>
      <c r="O285" t="n">
        <v>0.08981512486934662</v>
      </c>
      <c r="P285" t="n">
        <v>0.1997837275266647</v>
      </c>
      <c r="Q285" t="n">
        <v>0.2414152771234512</v>
      </c>
      <c r="R285" t="n">
        <v>-0.02593707852065563</v>
      </c>
      <c r="S285" t="n">
        <v>0.006876796018332243</v>
      </c>
      <c r="T285" t="n">
        <v>-0.02226746454834938</v>
      </c>
      <c r="U285" t="n">
        <v>-0.08838558942079544</v>
      </c>
      <c r="V285" t="n">
        <v>0.02418665960431099</v>
      </c>
      <c r="W285" t="n">
        <v>0.005553083028644323</v>
      </c>
      <c r="X285" t="n">
        <v>-0.1858754605054855</v>
      </c>
      <c r="Y285" t="n">
        <v>-0.007157422602176666</v>
      </c>
      <c r="Z285" t="n">
        <v>-0.05118070915341377</v>
      </c>
      <c r="AA285" t="n">
        <v>-0.05688843503594398</v>
      </c>
      <c r="AB285" t="n">
        <v>-0.2760525941848755</v>
      </c>
      <c r="AC285" t="n">
        <v>-0.1087844371795654</v>
      </c>
      <c r="AD285" t="n">
        <v>0.07624734193086624</v>
      </c>
      <c r="AE285" t="n">
        <v>-0.03365165740251541</v>
      </c>
      <c r="AF285" t="n">
        <v>-0.04281885549426079</v>
      </c>
    </row>
    <row r="286">
      <c r="A286" t="n">
        <v>0.08942272514104843</v>
      </c>
      <c r="B286" t="n">
        <v>-0.02712993510067463</v>
      </c>
      <c r="C286" t="n">
        <v>-0.2324097007513046</v>
      </c>
      <c r="D286" t="n">
        <v>0.1888270229101181</v>
      </c>
      <c r="E286" t="n">
        <v>0.2045020312070847</v>
      </c>
      <c r="F286" t="n">
        <v>0.2038981914520264</v>
      </c>
      <c r="G286" t="n">
        <v>-0.04757446423172951</v>
      </c>
      <c r="H286" t="n">
        <v>0.0895560160279274</v>
      </c>
      <c r="I286" t="n">
        <v>0.006996394135057926</v>
      </c>
      <c r="J286" t="n">
        <v>0.03072980977594852</v>
      </c>
      <c r="K286" t="n">
        <v>-0.05693067237734795</v>
      </c>
      <c r="L286" t="n">
        <v>0.2052456885576248</v>
      </c>
      <c r="M286" t="n">
        <v>-0.1772263050079346</v>
      </c>
      <c r="N286" t="n">
        <v>-0.1309798657894135</v>
      </c>
      <c r="O286" t="n">
        <v>0.08984357118606567</v>
      </c>
      <c r="P286" t="n">
        <v>0.147923931479454</v>
      </c>
      <c r="Q286" t="n">
        <v>0.3674032092094421</v>
      </c>
      <c r="R286" t="n">
        <v>-0.004819037392735481</v>
      </c>
      <c r="S286" t="n">
        <v>-0.04562034085392952</v>
      </c>
      <c r="T286" t="n">
        <v>-0.0005804209504276514</v>
      </c>
      <c r="U286" t="n">
        <v>-0.1770655959844589</v>
      </c>
      <c r="V286" t="n">
        <v>0.08652334660291672</v>
      </c>
      <c r="W286" t="n">
        <v>0.08616529405117035</v>
      </c>
      <c r="X286" t="n">
        <v>-0.3410010933876038</v>
      </c>
      <c r="Y286" t="n">
        <v>-0.2879730463027954</v>
      </c>
      <c r="Z286" t="n">
        <v>-0.02551106363534927</v>
      </c>
      <c r="AA286" t="n">
        <v>-0.2078465819358826</v>
      </c>
      <c r="AB286" t="n">
        <v>-0.1985713988542557</v>
      </c>
      <c r="AC286" t="n">
        <v>-0.03297842666506767</v>
      </c>
      <c r="AD286" t="n">
        <v>0.07232363522052765</v>
      </c>
      <c r="AE286" t="n">
        <v>-0.1413274258375168</v>
      </c>
      <c r="AF286" t="n">
        <v>-0.04391659423708916</v>
      </c>
    </row>
    <row r="287">
      <c r="A287" t="n">
        <v>0.04944624006748199</v>
      </c>
      <c r="B287" t="n">
        <v>0.0167156383395195</v>
      </c>
      <c r="C287" t="n">
        <v>0.117914080619812</v>
      </c>
      <c r="D287" t="n">
        <v>0.2562164068222046</v>
      </c>
      <c r="E287" t="n">
        <v>0.07821398228406906</v>
      </c>
      <c r="F287" t="n">
        <v>0.1617450416088104</v>
      </c>
      <c r="G287" t="n">
        <v>0.01926231756806374</v>
      </c>
      <c r="H287" t="n">
        <v>0.05873961374163628</v>
      </c>
      <c r="I287" t="n">
        <v>-0.1698698848485947</v>
      </c>
      <c r="J287" t="n">
        <v>-0.07112928479909897</v>
      </c>
      <c r="K287" t="n">
        <v>-0.1250828504562378</v>
      </c>
      <c r="L287" t="n">
        <v>0.04277633875608444</v>
      </c>
      <c r="M287" t="n">
        <v>0.0005742028588429093</v>
      </c>
      <c r="N287" t="n">
        <v>-0.2274549454450607</v>
      </c>
      <c r="O287" t="n">
        <v>-0.01523952279239893</v>
      </c>
      <c r="P287" t="n">
        <v>0.07356824725866318</v>
      </c>
      <c r="Q287" t="n">
        <v>0.2731700539588928</v>
      </c>
      <c r="R287" t="n">
        <v>-0.01417884323745966</v>
      </c>
      <c r="S287" t="n">
        <v>0.09760513156652451</v>
      </c>
      <c r="T287" t="n">
        <v>0.02182264253497124</v>
      </c>
      <c r="U287" t="n">
        <v>-0.185125932097435</v>
      </c>
      <c r="V287" t="n">
        <v>0.04671237990260124</v>
      </c>
      <c r="W287" t="n">
        <v>0.08283683657646179</v>
      </c>
      <c r="X287" t="n">
        <v>-0.1129509657621384</v>
      </c>
      <c r="Y287" t="n">
        <v>-0.05441054701805115</v>
      </c>
      <c r="Z287" t="n">
        <v>0.009604858234524727</v>
      </c>
      <c r="AA287" t="n">
        <v>-0.1268185526132584</v>
      </c>
      <c r="AB287" t="n">
        <v>-0.1608618795871735</v>
      </c>
      <c r="AC287" t="n">
        <v>0.07083102315664291</v>
      </c>
      <c r="AD287" t="n">
        <v>0.09230092167854309</v>
      </c>
      <c r="AE287" t="n">
        <v>-0.1216113343834877</v>
      </c>
      <c r="AF287" t="n">
        <v>0.07404762506484985</v>
      </c>
    </row>
    <row r="288">
      <c r="A288" t="n">
        <v>-0.05902552977204323</v>
      </c>
      <c r="B288" t="n">
        <v>-0.0173802375793457</v>
      </c>
      <c r="C288" t="n">
        <v>0.09830556809902191</v>
      </c>
      <c r="D288" t="n">
        <v>0.1167357414960861</v>
      </c>
      <c r="E288" t="n">
        <v>0.2002357989549637</v>
      </c>
      <c r="F288" t="n">
        <v>0.1380192935466766</v>
      </c>
      <c r="G288" t="n">
        <v>-0.0530262216925621</v>
      </c>
      <c r="H288" t="n">
        <v>0.03110039792954922</v>
      </c>
      <c r="I288" t="n">
        <v>-0.2082225382328033</v>
      </c>
      <c r="J288" t="n">
        <v>0.01703271083533764</v>
      </c>
      <c r="K288" t="n">
        <v>0.1542415022850037</v>
      </c>
      <c r="L288" t="n">
        <v>0.1943725049495697</v>
      </c>
      <c r="M288" t="n">
        <v>-0.0002899907703977078</v>
      </c>
      <c r="N288" t="n">
        <v>-0.1924909502267838</v>
      </c>
      <c r="O288" t="n">
        <v>-0.03922567516565323</v>
      </c>
      <c r="P288" t="n">
        <v>0.01165712345391512</v>
      </c>
      <c r="Q288" t="n">
        <v>0.1571000963449478</v>
      </c>
      <c r="R288" t="n">
        <v>-0.07892513275146484</v>
      </c>
      <c r="S288" t="n">
        <v>-0.006497516762465239</v>
      </c>
      <c r="T288" t="n">
        <v>-0.03401548787951469</v>
      </c>
      <c r="U288" t="n">
        <v>-0.2104719877243042</v>
      </c>
      <c r="V288" t="n">
        <v>-0.006242729723453522</v>
      </c>
      <c r="W288" t="n">
        <v>-0.09565728902816772</v>
      </c>
      <c r="X288" t="n">
        <v>0.007480178959667683</v>
      </c>
      <c r="Y288" t="n">
        <v>-0.02855898253619671</v>
      </c>
      <c r="Z288" t="n">
        <v>0.05310648679733276</v>
      </c>
      <c r="AA288" t="n">
        <v>-0.1724053770303726</v>
      </c>
      <c r="AB288" t="n">
        <v>0.1121679320931435</v>
      </c>
      <c r="AC288" t="n">
        <v>-0.01206463761627674</v>
      </c>
      <c r="AD288" t="n">
        <v>-0.04782939702272415</v>
      </c>
      <c r="AE288" t="n">
        <v>-0.08932442218065262</v>
      </c>
      <c r="AF288" t="n">
        <v>0.1438665091991425</v>
      </c>
    </row>
    <row r="289">
      <c r="A289" t="n">
        <v>-0.002734317444264889</v>
      </c>
      <c r="B289" t="n">
        <v>0.05818707495927811</v>
      </c>
      <c r="C289" t="n">
        <v>0.2112069129943848</v>
      </c>
      <c r="D289" t="n">
        <v>-0.05627226829528809</v>
      </c>
      <c r="E289" t="n">
        <v>0.1640276461839676</v>
      </c>
      <c r="F289" t="n">
        <v>-0.04354965314269066</v>
      </c>
      <c r="G289" t="n">
        <v>-0.002164593199267983</v>
      </c>
      <c r="H289" t="n">
        <v>0.003597482107579708</v>
      </c>
      <c r="I289" t="n">
        <v>-0.100317969918251</v>
      </c>
      <c r="J289" t="n">
        <v>-0.04634511470794678</v>
      </c>
      <c r="K289" t="n">
        <v>0.0477878674864769</v>
      </c>
      <c r="L289" t="n">
        <v>0.09010614454746246</v>
      </c>
      <c r="M289" t="n">
        <v>-0.01350088696926832</v>
      </c>
      <c r="N289" t="n">
        <v>-0.07422731071710587</v>
      </c>
      <c r="O289" t="n">
        <v>0.04001526907086372</v>
      </c>
      <c r="P289" t="n">
        <v>-0.03757515549659729</v>
      </c>
      <c r="Q289" t="n">
        <v>0.07206498831510544</v>
      </c>
      <c r="R289" t="n">
        <v>-0.0466836579144001</v>
      </c>
      <c r="S289" t="n">
        <v>-0.02530074678361416</v>
      </c>
      <c r="T289" t="n">
        <v>-0.04117101430892944</v>
      </c>
      <c r="U289" t="n">
        <v>-0.01262317877262831</v>
      </c>
      <c r="V289" t="n">
        <v>-0.02567845024168491</v>
      </c>
      <c r="W289" t="n">
        <v>0.04364316537976265</v>
      </c>
      <c r="X289" t="n">
        <v>0.0731634721159935</v>
      </c>
      <c r="Y289" t="n">
        <v>-0.05287802964448929</v>
      </c>
      <c r="Z289" t="n">
        <v>0.03442150354385376</v>
      </c>
      <c r="AA289" t="n">
        <v>-0.1278108805418015</v>
      </c>
      <c r="AB289" t="n">
        <v>0.1242057457566261</v>
      </c>
      <c r="AC289" t="n">
        <v>-0.02869592979550362</v>
      </c>
      <c r="AD289" t="n">
        <v>0.09300483018159866</v>
      </c>
      <c r="AE289" t="n">
        <v>-0.03680021315813065</v>
      </c>
      <c r="AF289" t="n">
        <v>0.09679694473743439</v>
      </c>
    </row>
    <row r="290">
      <c r="A290" t="n">
        <v>-0.05158532410860062</v>
      </c>
      <c r="B290" t="n">
        <v>0.1771239340305328</v>
      </c>
      <c r="C290" t="n">
        <v>-0.1103368401527405</v>
      </c>
      <c r="D290" t="n">
        <v>-0.120339997112751</v>
      </c>
      <c r="E290" t="n">
        <v>0.1504940390586853</v>
      </c>
      <c r="F290" t="n">
        <v>0.02535238116979599</v>
      </c>
      <c r="G290" t="n">
        <v>0.04454736784100533</v>
      </c>
      <c r="H290" t="n">
        <v>-0.07567030936479568</v>
      </c>
      <c r="I290" t="n">
        <v>-0.09117422252893448</v>
      </c>
      <c r="J290" t="n">
        <v>0.05143295228481293</v>
      </c>
      <c r="K290" t="n">
        <v>0.03877300396561623</v>
      </c>
      <c r="L290" t="n">
        <v>0.01522042322903872</v>
      </c>
      <c r="M290" t="n">
        <v>-0.02267379686236382</v>
      </c>
      <c r="N290" t="n">
        <v>0.003566124476492405</v>
      </c>
      <c r="O290" t="n">
        <v>0.151155486702919</v>
      </c>
      <c r="P290" t="n">
        <v>-0.01365980785340071</v>
      </c>
      <c r="Q290" t="n">
        <v>0.04657529294490814</v>
      </c>
      <c r="R290" t="n">
        <v>-0.08401443064212799</v>
      </c>
      <c r="S290" t="n">
        <v>-0.02321187220513821</v>
      </c>
      <c r="T290" t="n">
        <v>-0.125846654176712</v>
      </c>
      <c r="U290" t="n">
        <v>-0.05099169537425041</v>
      </c>
      <c r="V290" t="n">
        <v>-0.03273886442184448</v>
      </c>
      <c r="W290" t="n">
        <v>-0.04605451226234436</v>
      </c>
      <c r="X290" t="n">
        <v>-0.131555363535881</v>
      </c>
      <c r="Y290" t="n">
        <v>-0.01840781792998314</v>
      </c>
      <c r="Z290" t="n">
        <v>-0.03844190016388893</v>
      </c>
      <c r="AA290" t="n">
        <v>-0.09913740307092667</v>
      </c>
      <c r="AB290" t="n">
        <v>-0.06097451969981194</v>
      </c>
      <c r="AC290" t="n">
        <v>-0.2338108271360397</v>
      </c>
      <c r="AD290" t="n">
        <v>0.04709731042385101</v>
      </c>
      <c r="AE290" t="n">
        <v>-0.01697286032140255</v>
      </c>
      <c r="AF290" t="n">
        <v>0.1362206488847733</v>
      </c>
    </row>
    <row r="291">
      <c r="A291" t="n">
        <v>0.0126574756577611</v>
      </c>
      <c r="B291" t="n">
        <v>0.2698984146118164</v>
      </c>
      <c r="C291" t="n">
        <v>-0.01590561121702194</v>
      </c>
      <c r="D291" t="n">
        <v>-0.09994348138570786</v>
      </c>
      <c r="E291" t="n">
        <v>0.05456436425447464</v>
      </c>
      <c r="F291" t="n">
        <v>-0.1487227976322174</v>
      </c>
      <c r="G291" t="n">
        <v>0.1026559919118881</v>
      </c>
      <c r="H291" t="n">
        <v>-0.1702396273612976</v>
      </c>
      <c r="I291" t="n">
        <v>-0.01825101114809513</v>
      </c>
      <c r="J291" t="n">
        <v>-0.03629453107714653</v>
      </c>
      <c r="K291" t="n">
        <v>-0.03361865878105164</v>
      </c>
      <c r="L291" t="n">
        <v>-0.05723284929990768</v>
      </c>
      <c r="M291" t="n">
        <v>-0.2073920220136642</v>
      </c>
      <c r="N291" t="n">
        <v>-0.1043558716773987</v>
      </c>
      <c r="O291" t="n">
        <v>-0.0653783306479454</v>
      </c>
      <c r="P291" t="n">
        <v>0.02569863572716713</v>
      </c>
      <c r="Q291" t="n">
        <v>-0.02304030396044254</v>
      </c>
      <c r="R291" t="n">
        <v>-0.08399239927530289</v>
      </c>
      <c r="S291" t="n">
        <v>0.06231395155191422</v>
      </c>
      <c r="T291" t="n">
        <v>-0.05047260224819183</v>
      </c>
      <c r="U291" t="n">
        <v>0.1285916119813919</v>
      </c>
      <c r="V291" t="n">
        <v>-0.05986302345991135</v>
      </c>
      <c r="W291" t="n">
        <v>-0.1086073890328407</v>
      </c>
      <c r="X291" t="n">
        <v>0.02212961763143539</v>
      </c>
      <c r="Y291" t="n">
        <v>0.0494515635073185</v>
      </c>
      <c r="Z291" t="n">
        <v>-0.03859925642609596</v>
      </c>
      <c r="AA291" t="n">
        <v>0.1639389097690582</v>
      </c>
      <c r="AB291" t="n">
        <v>-0.1515145003795624</v>
      </c>
      <c r="AC291" t="n">
        <v>-0.2428376525640488</v>
      </c>
      <c r="AD291" t="n">
        <v>-0.04030879959464073</v>
      </c>
      <c r="AE291" t="n">
        <v>-0.1179435849189758</v>
      </c>
      <c r="AF291" t="n">
        <v>0.1250735372304916</v>
      </c>
    </row>
    <row r="292">
      <c r="A292" t="n">
        <v>0.1609066277742386</v>
      </c>
      <c r="B292" t="n">
        <v>0.09632142633199692</v>
      </c>
      <c r="C292" t="n">
        <v>0.04165037348866463</v>
      </c>
      <c r="D292" t="n">
        <v>-0.05924359336495399</v>
      </c>
      <c r="E292" t="n">
        <v>-0.06245676428079605</v>
      </c>
      <c r="F292" t="n">
        <v>-0.2669608891010284</v>
      </c>
      <c r="G292" t="n">
        <v>-0.08908946067094803</v>
      </c>
      <c r="H292" t="n">
        <v>-0.05850809812545776</v>
      </c>
      <c r="I292" t="n">
        <v>0.01029755268245935</v>
      </c>
      <c r="J292" t="n">
        <v>-0.001109844422899187</v>
      </c>
      <c r="K292" t="n">
        <v>-0.05168745666742325</v>
      </c>
      <c r="L292" t="n">
        <v>0.1114752665162086</v>
      </c>
      <c r="M292" t="n">
        <v>0.0126615297049284</v>
      </c>
      <c r="N292" t="n">
        <v>-0.08249880373477936</v>
      </c>
      <c r="O292" t="n">
        <v>0.1395317018032074</v>
      </c>
      <c r="P292" t="n">
        <v>-0.09865930676460266</v>
      </c>
      <c r="Q292" t="n">
        <v>-0.09385930001735687</v>
      </c>
      <c r="R292" t="n">
        <v>0.04759611561894417</v>
      </c>
      <c r="S292" t="n">
        <v>0.03495443984866142</v>
      </c>
      <c r="T292" t="n">
        <v>0.01890032552182674</v>
      </c>
      <c r="U292" t="n">
        <v>0.01541971322149038</v>
      </c>
      <c r="V292" t="n">
        <v>-0.04469230026006699</v>
      </c>
      <c r="W292" t="n">
        <v>-0.08274210244417191</v>
      </c>
      <c r="X292" t="n">
        <v>-0.05482185259461403</v>
      </c>
      <c r="Y292" t="n">
        <v>-0.1574401557445526</v>
      </c>
      <c r="Z292" t="n">
        <v>-0.04580607637763023</v>
      </c>
      <c r="AA292" t="n">
        <v>0.2518752813339233</v>
      </c>
      <c r="AB292" t="n">
        <v>0.04693819954991341</v>
      </c>
      <c r="AC292" t="n">
        <v>-0.146214634180069</v>
      </c>
      <c r="AD292" t="n">
        <v>0.1504105627536774</v>
      </c>
      <c r="AE292" t="n">
        <v>-0.001712024910375476</v>
      </c>
      <c r="AF292" t="n">
        <v>-0.1234586387872696</v>
      </c>
    </row>
    <row r="293">
      <c r="A293" t="n">
        <v>0.09812558442354202</v>
      </c>
      <c r="B293" t="n">
        <v>0.06409818679094315</v>
      </c>
      <c r="C293" t="n">
        <v>-0.2480185925960541</v>
      </c>
      <c r="D293" t="n">
        <v>-0.09779783338308334</v>
      </c>
      <c r="E293" t="n">
        <v>-0.2838850021362305</v>
      </c>
      <c r="F293" t="n">
        <v>-0.3342372179031372</v>
      </c>
      <c r="G293" t="n">
        <v>0.01424678228795528</v>
      </c>
      <c r="H293" t="n">
        <v>0.1232249438762665</v>
      </c>
      <c r="I293" t="n">
        <v>-0.00191890262067318</v>
      </c>
      <c r="J293" t="n">
        <v>-0.1097702533006668</v>
      </c>
      <c r="K293" t="n">
        <v>-0.08943641930818558</v>
      </c>
      <c r="L293" t="n">
        <v>-0.01706529036164284</v>
      </c>
      <c r="M293" t="n">
        <v>-0.1178447753190994</v>
      </c>
      <c r="N293" t="n">
        <v>-0.20976522564888</v>
      </c>
      <c r="O293" t="n">
        <v>0.2969572246074677</v>
      </c>
      <c r="P293" t="n">
        <v>0.1168753653764725</v>
      </c>
      <c r="Q293" t="n">
        <v>-0.06726542115211487</v>
      </c>
      <c r="R293" t="n">
        <v>0.03149616718292236</v>
      </c>
      <c r="S293" t="n">
        <v>-0.1026569232344627</v>
      </c>
      <c r="T293" t="n">
        <v>-0.09372798353433609</v>
      </c>
      <c r="U293" t="n">
        <v>-0.08902570605278015</v>
      </c>
      <c r="V293" t="n">
        <v>-0.0242316871881485</v>
      </c>
      <c r="W293" t="n">
        <v>-0.09378419816493988</v>
      </c>
      <c r="X293" t="n">
        <v>-0.009299870580434799</v>
      </c>
      <c r="Y293" t="n">
        <v>-0.1630765199661255</v>
      </c>
      <c r="Z293" t="n">
        <v>0.07956671714782715</v>
      </c>
      <c r="AA293" t="n">
        <v>-0.0539361946284771</v>
      </c>
      <c r="AB293" t="n">
        <v>0.05370072275400162</v>
      </c>
      <c r="AC293" t="n">
        <v>0.08088637143373489</v>
      </c>
      <c r="AD293" t="n">
        <v>-0.01083474420011044</v>
      </c>
      <c r="AE293" t="n">
        <v>-0.006971488706767559</v>
      </c>
      <c r="AF293" t="n">
        <v>-0.4986158907413483</v>
      </c>
    </row>
    <row r="294">
      <c r="A294" t="n">
        <v>0.2709027826786041</v>
      </c>
      <c r="B294" t="n">
        <v>-0.07898978143930435</v>
      </c>
      <c r="C294" t="n">
        <v>0.06703858077526093</v>
      </c>
      <c r="D294" t="n">
        <v>-0.142828956246376</v>
      </c>
      <c r="E294" t="n">
        <v>-0.2496328204870224</v>
      </c>
      <c r="F294" t="n">
        <v>-0.2401110380887985</v>
      </c>
      <c r="G294" t="n">
        <v>0.01741870492696762</v>
      </c>
      <c r="H294" t="n">
        <v>-0.01328805927187204</v>
      </c>
      <c r="I294" t="n">
        <v>0.04261070862412453</v>
      </c>
      <c r="J294" t="n">
        <v>-0.09162499755620956</v>
      </c>
      <c r="K294" t="n">
        <v>-0.08123035728931427</v>
      </c>
      <c r="L294" t="n">
        <v>-0.05014095827937126</v>
      </c>
      <c r="M294" t="n">
        <v>-0.02183325402438641</v>
      </c>
      <c r="N294" t="n">
        <v>-0.05417580157518387</v>
      </c>
      <c r="O294" t="n">
        <v>0.3319504857063293</v>
      </c>
      <c r="P294" t="n">
        <v>0.2291382551193237</v>
      </c>
      <c r="Q294" t="n">
        <v>-0.1662618070840836</v>
      </c>
      <c r="R294" t="n">
        <v>-0.007823256775736809</v>
      </c>
      <c r="S294" t="n">
        <v>-0.04841162264347076</v>
      </c>
      <c r="T294" t="n">
        <v>0.02662985026836395</v>
      </c>
      <c r="U294" t="n">
        <v>0.1366588473320007</v>
      </c>
      <c r="V294" t="n">
        <v>-0.02288109250366688</v>
      </c>
      <c r="W294" t="n">
        <v>-0.007668446283787489</v>
      </c>
      <c r="X294" t="n">
        <v>-0.1226089224219322</v>
      </c>
      <c r="Y294" t="n">
        <v>-0.4978639781475067</v>
      </c>
      <c r="Z294" t="n">
        <v>0.09318889677524567</v>
      </c>
      <c r="AA294" t="n">
        <v>-0.06831733137369156</v>
      </c>
      <c r="AB294" t="n">
        <v>-0.0155201768502593</v>
      </c>
      <c r="AC294" t="n">
        <v>0.1449884325265884</v>
      </c>
      <c r="AD294" t="n">
        <v>0.1748942732810974</v>
      </c>
      <c r="AE294" t="n">
        <v>-0.05681291595101357</v>
      </c>
      <c r="AF294" t="n">
        <v>-0.7241083979606628</v>
      </c>
    </row>
    <row r="295">
      <c r="A295" t="n">
        <v>0.207624688744545</v>
      </c>
      <c r="B295" t="n">
        <v>-0.02617228217422962</v>
      </c>
      <c r="C295" t="n">
        <v>-0.01883446983993053</v>
      </c>
      <c r="D295" t="n">
        <v>-0.1673970520496368</v>
      </c>
      <c r="E295" t="n">
        <v>-0.214646965265274</v>
      </c>
      <c r="F295" t="n">
        <v>-0.2252358645200729</v>
      </c>
      <c r="G295" t="n">
        <v>-0.132126122713089</v>
      </c>
      <c r="H295" t="n">
        <v>-0.06230474635958672</v>
      </c>
      <c r="I295" t="n">
        <v>-0.007876966148614883</v>
      </c>
      <c r="J295" t="n">
        <v>-0.1822397112846375</v>
      </c>
      <c r="K295" t="n">
        <v>-0.1054488494992256</v>
      </c>
      <c r="L295" t="n">
        <v>0.08212614804506302</v>
      </c>
      <c r="M295" t="n">
        <v>0.01024908013641834</v>
      </c>
      <c r="N295" t="n">
        <v>0.0400996170938015</v>
      </c>
      <c r="O295" t="n">
        <v>0.3293735384941101</v>
      </c>
      <c r="P295" t="n">
        <v>-0.1239278018474579</v>
      </c>
      <c r="Q295" t="n">
        <v>-0.1299838870763779</v>
      </c>
      <c r="R295" t="n">
        <v>-0.07931713759899139</v>
      </c>
      <c r="S295" t="n">
        <v>-0.08926889300346375</v>
      </c>
      <c r="T295" t="n">
        <v>0.02253520488739014</v>
      </c>
      <c r="U295" t="n">
        <v>-0.1100313439965248</v>
      </c>
      <c r="V295" t="n">
        <v>0.05485849827528</v>
      </c>
      <c r="W295" t="n">
        <v>0.01071584410965443</v>
      </c>
      <c r="X295" t="n">
        <v>-0.1224891394376755</v>
      </c>
      <c r="Y295" t="n">
        <v>-0.3414427042007446</v>
      </c>
      <c r="Z295" t="n">
        <v>0.1119013652205467</v>
      </c>
      <c r="AA295" t="n">
        <v>0.08229232579469681</v>
      </c>
      <c r="AB295" t="n">
        <v>-0.09936345368623734</v>
      </c>
      <c r="AC295" t="n">
        <v>0.03741135820746422</v>
      </c>
      <c r="AD295" t="n">
        <v>0.1510211974382401</v>
      </c>
      <c r="AE295" t="n">
        <v>0.1107104048132896</v>
      </c>
      <c r="AF295" t="n">
        <v>-0.7949345707893372</v>
      </c>
    </row>
    <row r="296">
      <c r="A296" t="n">
        <v>0.1621001064777374</v>
      </c>
      <c r="B296" t="n">
        <v>-0.006865545641630888</v>
      </c>
      <c r="C296" t="n">
        <v>-0.09116712212562561</v>
      </c>
      <c r="D296" t="n">
        <v>-0.2183761149644852</v>
      </c>
      <c r="E296" t="n">
        <v>-0.1758518069982529</v>
      </c>
      <c r="F296" t="n">
        <v>-0.1081136092543602</v>
      </c>
      <c r="G296" t="n">
        <v>0.03548028692603111</v>
      </c>
      <c r="H296" t="n">
        <v>0.01734866201877594</v>
      </c>
      <c r="I296" t="n">
        <v>0.04090740904211998</v>
      </c>
      <c r="J296" t="n">
        <v>-0.1465045213699341</v>
      </c>
      <c r="K296" t="n">
        <v>-0.01307849399745464</v>
      </c>
      <c r="L296" t="n">
        <v>-0.01608609594404697</v>
      </c>
      <c r="M296" t="n">
        <v>-0.04831976816058159</v>
      </c>
      <c r="N296" t="n">
        <v>-0.1670750230550766</v>
      </c>
      <c r="O296" t="n">
        <v>0.04472920298576355</v>
      </c>
      <c r="P296" t="n">
        <v>-0.08403888344764709</v>
      </c>
      <c r="Q296" t="n">
        <v>-0.06482183188199997</v>
      </c>
      <c r="R296" t="n">
        <v>0.02463439851999283</v>
      </c>
      <c r="S296" t="n">
        <v>0.0115635572001338</v>
      </c>
      <c r="T296" t="n">
        <v>0.08696810901165009</v>
      </c>
      <c r="U296" t="n">
        <v>-0.01449237484484911</v>
      </c>
      <c r="V296" t="n">
        <v>0.05911935865879059</v>
      </c>
      <c r="W296" t="n">
        <v>-0.04060997068881989</v>
      </c>
      <c r="X296" t="n">
        <v>-0.07064501196146011</v>
      </c>
      <c r="Y296" t="n">
        <v>-0.3211078941822052</v>
      </c>
      <c r="Z296" t="n">
        <v>0.004047601949423552</v>
      </c>
      <c r="AA296" t="n">
        <v>-0.0488421842455864</v>
      </c>
      <c r="AB296" t="n">
        <v>0.005317992996424437</v>
      </c>
      <c r="AC296" t="n">
        <v>-0.02200235426425934</v>
      </c>
      <c r="AD296" t="n">
        <v>0.1285144835710526</v>
      </c>
      <c r="AE296" t="n">
        <v>-0.05886153131723404</v>
      </c>
      <c r="AF296" t="n">
        <v>-0.1856474578380585</v>
      </c>
    </row>
    <row r="297">
      <c r="A297" t="n">
        <v>0.1847903281450272</v>
      </c>
      <c r="B297" t="n">
        <v>-0.1235286518931389</v>
      </c>
      <c r="C297" t="n">
        <v>-0.03705455735325813</v>
      </c>
      <c r="D297" t="n">
        <v>-0.1738237589597702</v>
      </c>
      <c r="E297" t="n">
        <v>-0.1114436835050583</v>
      </c>
      <c r="F297" t="n">
        <v>0.06413090229034424</v>
      </c>
      <c r="G297" t="n">
        <v>-0.03235262259840965</v>
      </c>
      <c r="H297" t="n">
        <v>0.03751235082745552</v>
      </c>
      <c r="I297" t="n">
        <v>-0.03680066764354706</v>
      </c>
      <c r="J297" t="n">
        <v>-0.1249489188194275</v>
      </c>
      <c r="K297" t="n">
        <v>0.0639459416270256</v>
      </c>
      <c r="L297" t="n">
        <v>0.01850893162190914</v>
      </c>
      <c r="M297" t="n">
        <v>0.1007403507828712</v>
      </c>
      <c r="N297" t="n">
        <v>-0.0653146430850029</v>
      </c>
      <c r="O297" t="n">
        <v>0.002662828890606761</v>
      </c>
      <c r="P297" t="n">
        <v>0.09687745571136475</v>
      </c>
      <c r="Q297" t="n">
        <v>-0.08070559054613113</v>
      </c>
      <c r="R297" t="n">
        <v>-0.08540291339159012</v>
      </c>
      <c r="S297" t="n">
        <v>0.2163194119930267</v>
      </c>
      <c r="T297" t="n">
        <v>-0.02887151576578617</v>
      </c>
      <c r="U297" t="n">
        <v>0.07370229065418243</v>
      </c>
      <c r="V297" t="n">
        <v>0.004816208966076374</v>
      </c>
      <c r="W297" t="n">
        <v>-0.09839411079883575</v>
      </c>
      <c r="X297" t="n">
        <v>-0.1365582793951035</v>
      </c>
      <c r="Y297" t="n">
        <v>-0.08582717180252075</v>
      </c>
      <c r="Z297" t="n">
        <v>-0.1076295003294945</v>
      </c>
      <c r="AA297" t="n">
        <v>0.09480423480272293</v>
      </c>
      <c r="AB297" t="n">
        <v>-0.03280986472964287</v>
      </c>
      <c r="AC297" t="n">
        <v>0.0469079278409481</v>
      </c>
      <c r="AD297" t="n">
        <v>0.1622043251991272</v>
      </c>
      <c r="AE297" t="n">
        <v>-0.03541260212659836</v>
      </c>
      <c r="AF297" t="n">
        <v>-0.08777689188718796</v>
      </c>
    </row>
    <row r="298">
      <c r="A298" t="n">
        <v>0.2602809965610504</v>
      </c>
      <c r="B298" t="n">
        <v>-0.01826996542513371</v>
      </c>
      <c r="C298" t="n">
        <v>0.06180895119905472</v>
      </c>
      <c r="D298" t="n">
        <v>-0.1275660246610641</v>
      </c>
      <c r="E298" t="n">
        <v>0.02441876567900181</v>
      </c>
      <c r="F298" t="n">
        <v>-0.02730612456798553</v>
      </c>
      <c r="G298" t="n">
        <v>-0.02608701400458813</v>
      </c>
      <c r="H298" t="n">
        <v>-0.04035574942827225</v>
      </c>
      <c r="I298" t="n">
        <v>0.01857238076627254</v>
      </c>
      <c r="J298" t="n">
        <v>-0.04899881780147552</v>
      </c>
      <c r="K298" t="n">
        <v>0.145659014582634</v>
      </c>
      <c r="L298" t="n">
        <v>0.09150026738643646</v>
      </c>
      <c r="M298" t="n">
        <v>0.008657610975205898</v>
      </c>
      <c r="N298" t="n">
        <v>0.1014629527926445</v>
      </c>
      <c r="O298" t="n">
        <v>-0.05963878333568573</v>
      </c>
      <c r="P298" t="n">
        <v>-0.08022332191467285</v>
      </c>
      <c r="Q298" t="n">
        <v>0.07283111661672592</v>
      </c>
      <c r="R298" t="n">
        <v>-0.08620399236679077</v>
      </c>
      <c r="S298" t="n">
        <v>0.1419289261102676</v>
      </c>
      <c r="T298" t="n">
        <v>0.08070473372936249</v>
      </c>
      <c r="U298" t="n">
        <v>-0.06490728259086609</v>
      </c>
      <c r="V298" t="n">
        <v>0.02534412778913975</v>
      </c>
      <c r="W298" t="n">
        <v>0.01225531287491322</v>
      </c>
      <c r="X298" t="n">
        <v>0.01658284664154053</v>
      </c>
      <c r="Y298" t="n">
        <v>0.03266038745641708</v>
      </c>
      <c r="Z298" t="n">
        <v>-0.04662564396858215</v>
      </c>
      <c r="AA298" t="n">
        <v>0.1100413352251053</v>
      </c>
      <c r="AB298" t="n">
        <v>0.02567846328020096</v>
      </c>
      <c r="AC298" t="n">
        <v>-0.07582183182239532</v>
      </c>
      <c r="AD298" t="n">
        <v>-0.03008789010345936</v>
      </c>
      <c r="AE298" t="n">
        <v>0.004474106710404158</v>
      </c>
      <c r="AF298" t="n">
        <v>0.00763777457177639</v>
      </c>
    </row>
    <row r="299">
      <c r="A299" t="n">
        <v>-0.07318367063999176</v>
      </c>
      <c r="B299" t="n">
        <v>-0.02587410248816013</v>
      </c>
      <c r="C299" t="n">
        <v>0.02218995057046413</v>
      </c>
      <c r="D299" t="n">
        <v>0.08782259374856949</v>
      </c>
      <c r="E299" t="n">
        <v>0.3204346597194672</v>
      </c>
      <c r="F299" t="n">
        <v>-0.01963376440107822</v>
      </c>
      <c r="G299" t="n">
        <v>-0.1220544427633286</v>
      </c>
      <c r="H299" t="n">
        <v>0.0610966868698597</v>
      </c>
      <c r="I299" t="n">
        <v>0.008751758374273777</v>
      </c>
      <c r="J299" t="n">
        <v>0.07673441618680954</v>
      </c>
      <c r="K299" t="n">
        <v>0.2638358175754547</v>
      </c>
      <c r="L299" t="n">
        <v>0.01055588200688362</v>
      </c>
      <c r="M299" t="n">
        <v>0.1788324564695358</v>
      </c>
      <c r="N299" t="n">
        <v>0.0373762920498848</v>
      </c>
      <c r="O299" t="n">
        <v>-0.04332612827420235</v>
      </c>
      <c r="P299" t="n">
        <v>-0.08965115994215012</v>
      </c>
      <c r="Q299" t="n">
        <v>-0.106507696211338</v>
      </c>
      <c r="R299" t="n">
        <v>-0.05738970264792442</v>
      </c>
      <c r="S299" t="n">
        <v>-0.1535689979791641</v>
      </c>
      <c r="T299" t="n">
        <v>-0.1806778013706207</v>
      </c>
      <c r="U299" t="n">
        <v>-0.1528000384569168</v>
      </c>
      <c r="V299" t="n">
        <v>0.04026538878679276</v>
      </c>
      <c r="W299" t="n">
        <v>-0.07619069516658783</v>
      </c>
      <c r="X299" t="n">
        <v>-0.123823381960392</v>
      </c>
      <c r="Y299" t="n">
        <v>-0.05503922700881958</v>
      </c>
      <c r="Z299" t="n">
        <v>0.1916937530040741</v>
      </c>
      <c r="AA299" t="n">
        <v>0.09497831761837006</v>
      </c>
      <c r="AB299" t="n">
        <v>0.09088046103715897</v>
      </c>
      <c r="AC299" t="n">
        <v>-0.2253431677818298</v>
      </c>
      <c r="AD299" t="n">
        <v>0.07624685764312744</v>
      </c>
      <c r="AE299" t="n">
        <v>0.06194226443767548</v>
      </c>
      <c r="AF299" t="n">
        <v>0.1165269017219543</v>
      </c>
    </row>
    <row r="300">
      <c r="A300" t="n">
        <v>-0.227981761097908</v>
      </c>
      <c r="B300" t="n">
        <v>0.04247107356786728</v>
      </c>
      <c r="C300" t="n">
        <v>0.1483285576105118</v>
      </c>
      <c r="D300" t="n">
        <v>0.1243284940719604</v>
      </c>
      <c r="E300" t="n">
        <v>0.2017010748386383</v>
      </c>
      <c r="F300" t="n">
        <v>-0.0004981826059520245</v>
      </c>
      <c r="G300" t="n">
        <v>0.003668532473966479</v>
      </c>
      <c r="H300" t="n">
        <v>-0.04144589230418205</v>
      </c>
      <c r="I300" t="n">
        <v>-0.09737083315849304</v>
      </c>
      <c r="J300" t="n">
        <v>-0.03897704184055328</v>
      </c>
      <c r="K300" t="n">
        <v>0.2294057607650757</v>
      </c>
      <c r="L300" t="n">
        <v>-0.02170631103217602</v>
      </c>
      <c r="M300" t="n">
        <v>0.1669739335775375</v>
      </c>
      <c r="N300" t="n">
        <v>0.0138286529108882</v>
      </c>
      <c r="O300" t="n">
        <v>-0.1084110215306282</v>
      </c>
      <c r="P300" t="n">
        <v>0.0007703229784965515</v>
      </c>
      <c r="Q300" t="n">
        <v>-0.03910886868834496</v>
      </c>
      <c r="R300" t="n">
        <v>-0.108536459505558</v>
      </c>
      <c r="S300" t="n">
        <v>-0.1622363775968552</v>
      </c>
      <c r="T300" t="n">
        <v>-0.0434010848402977</v>
      </c>
      <c r="U300" t="n">
        <v>-0.09756234288215637</v>
      </c>
      <c r="V300" t="n">
        <v>0.01741496473550797</v>
      </c>
      <c r="W300" t="n">
        <v>0.03365388885140419</v>
      </c>
      <c r="X300" t="n">
        <v>0.04940475150942802</v>
      </c>
      <c r="Y300" t="n">
        <v>0.2203310430049896</v>
      </c>
      <c r="Z300" t="n">
        <v>-0.151263028383255</v>
      </c>
      <c r="AA300" t="n">
        <v>0.09396494925022125</v>
      </c>
      <c r="AB300" t="n">
        <v>-0.02947773970663548</v>
      </c>
      <c r="AC300" t="n">
        <v>-0.184646338224411</v>
      </c>
      <c r="AD300" t="n">
        <v>0.06633974611759186</v>
      </c>
      <c r="AE300" t="n">
        <v>-0.06410546600818634</v>
      </c>
      <c r="AF300" t="n">
        <v>0.1074881255626678</v>
      </c>
    </row>
    <row r="301">
      <c r="A301" t="n">
        <v>-0.2265928387641907</v>
      </c>
      <c r="B301" t="n">
        <v>-0.02748389728367329</v>
      </c>
      <c r="C301" t="n">
        <v>0.1775911748409271</v>
      </c>
      <c r="D301" t="n">
        <v>-0.03519897907972336</v>
      </c>
      <c r="E301" t="n">
        <v>0.1629189550876617</v>
      </c>
      <c r="F301" t="n">
        <v>0.03404881060123444</v>
      </c>
      <c r="G301" t="n">
        <v>-0.008673258125782013</v>
      </c>
      <c r="H301" t="n">
        <v>-0.005181755870580673</v>
      </c>
      <c r="I301" t="n">
        <v>-0.168068990111351</v>
      </c>
      <c r="J301" t="n">
        <v>0.06311745196580887</v>
      </c>
      <c r="K301" t="n">
        <v>0.174060046672821</v>
      </c>
      <c r="L301" t="n">
        <v>-0.01718133129179478</v>
      </c>
      <c r="M301" t="n">
        <v>-0.008240476250648499</v>
      </c>
      <c r="N301" t="n">
        <v>-0.1048363298177719</v>
      </c>
      <c r="O301" t="n">
        <v>-0.1567031890153885</v>
      </c>
      <c r="P301" t="n">
        <v>-0.3026710450649261</v>
      </c>
      <c r="Q301" t="n">
        <v>-0.1006970182061195</v>
      </c>
      <c r="R301" t="n">
        <v>-0.1091037541627884</v>
      </c>
      <c r="S301" t="n">
        <v>0.04596654698252678</v>
      </c>
      <c r="T301" t="n">
        <v>-0.09109324961900711</v>
      </c>
      <c r="U301" t="n">
        <v>-0.2712143659591675</v>
      </c>
      <c r="V301" t="n">
        <v>0.01640414260327816</v>
      </c>
      <c r="W301" t="n">
        <v>0.08634031563997269</v>
      </c>
      <c r="X301" t="n">
        <v>-0.06571056693792343</v>
      </c>
      <c r="Y301" t="n">
        <v>0.06595020741224289</v>
      </c>
      <c r="Z301" t="n">
        <v>-0.08484524488449097</v>
      </c>
      <c r="AA301" t="n">
        <v>-0.1103129461407661</v>
      </c>
      <c r="AB301" t="n">
        <v>0.09011103957891464</v>
      </c>
      <c r="AC301" t="n">
        <v>-0.09618052095174789</v>
      </c>
      <c r="AD301" t="n">
        <v>0.1221703812479973</v>
      </c>
      <c r="AE301" t="n">
        <v>0.08025611937046051</v>
      </c>
      <c r="AF301" t="n">
        <v>0.08103479444980621</v>
      </c>
    </row>
    <row r="302">
      <c r="A302" t="n">
        <v>-0.3689541518688202</v>
      </c>
      <c r="B302" t="n">
        <v>-0.02427659370005131</v>
      </c>
      <c r="C302" t="n">
        <v>0.0197186041623354</v>
      </c>
      <c r="D302" t="n">
        <v>0.1041580587625504</v>
      </c>
      <c r="E302" t="n">
        <v>0.1503148227930069</v>
      </c>
      <c r="F302" t="n">
        <v>-0.05152794718742371</v>
      </c>
      <c r="G302" t="n">
        <v>0.1444309502840042</v>
      </c>
      <c r="H302" t="n">
        <v>-0.04869865998625755</v>
      </c>
      <c r="I302" t="n">
        <v>-0.1733791381120682</v>
      </c>
      <c r="J302" t="n">
        <v>0.04894601553678513</v>
      </c>
      <c r="K302" t="n">
        <v>0.02579480782151222</v>
      </c>
      <c r="L302" t="n">
        <v>-0.1697112023830414</v>
      </c>
      <c r="M302" t="n">
        <v>0.08224958181381226</v>
      </c>
      <c r="N302" t="n">
        <v>-0.02678355574607849</v>
      </c>
      <c r="O302" t="n">
        <v>-0.102451004087925</v>
      </c>
      <c r="P302" t="n">
        <v>-0.1812438666820526</v>
      </c>
      <c r="Q302" t="n">
        <v>-0.1352244764566422</v>
      </c>
      <c r="R302" t="n">
        <v>0.1322499811649323</v>
      </c>
      <c r="S302" t="n">
        <v>-0.02669308520853519</v>
      </c>
      <c r="T302" t="n">
        <v>-0.01189073082059622</v>
      </c>
      <c r="U302" t="n">
        <v>-0.2616409063339233</v>
      </c>
      <c r="V302" t="n">
        <v>-0.004276887513697147</v>
      </c>
      <c r="W302" t="n">
        <v>0.08289232850074768</v>
      </c>
      <c r="X302" t="n">
        <v>-0.1123561859130859</v>
      </c>
      <c r="Y302" t="n">
        <v>0.07164523005485535</v>
      </c>
      <c r="Z302" t="n">
        <v>-0.06720352917909622</v>
      </c>
      <c r="AA302" t="n">
        <v>0.04104239493608475</v>
      </c>
      <c r="AB302" t="n">
        <v>0.0306631363928318</v>
      </c>
      <c r="AC302" t="n">
        <v>-0.04225596785545349</v>
      </c>
      <c r="AD302" t="n">
        <v>-0.04240815714001656</v>
      </c>
      <c r="AE302" t="n">
        <v>0.08502038568258286</v>
      </c>
      <c r="AF302" t="n">
        <v>0.03961613401770592</v>
      </c>
    </row>
    <row r="303">
      <c r="A303" t="n">
        <v>-0.3124124109745026</v>
      </c>
      <c r="B303" t="n">
        <v>-0.02731576003134251</v>
      </c>
      <c r="C303" t="n">
        <v>0.01301120687276125</v>
      </c>
      <c r="D303" t="n">
        <v>0.2028351724147797</v>
      </c>
      <c r="E303" t="n">
        <v>-0.07151284068822861</v>
      </c>
      <c r="F303" t="n">
        <v>-0.02968707494437695</v>
      </c>
      <c r="G303" t="n">
        <v>0.2163186073303223</v>
      </c>
      <c r="H303" t="n">
        <v>-0.1469822973012924</v>
      </c>
      <c r="I303" t="n">
        <v>-0.2021514773368835</v>
      </c>
      <c r="J303" t="n">
        <v>0.05813575908541679</v>
      </c>
      <c r="K303" t="n">
        <v>-0.1122267320752144</v>
      </c>
      <c r="L303" t="n">
        <v>0.01711991801857948</v>
      </c>
      <c r="M303" t="n">
        <v>0.2471533715724945</v>
      </c>
      <c r="N303" t="n">
        <v>0.02153348363935947</v>
      </c>
      <c r="O303" t="n">
        <v>-0.2239287197589874</v>
      </c>
      <c r="P303" t="n">
        <v>-0.05561436712741852</v>
      </c>
      <c r="Q303" t="n">
        <v>-0.1941022872924805</v>
      </c>
      <c r="R303" t="n">
        <v>0.02745182439684868</v>
      </c>
      <c r="S303" t="n">
        <v>0.02255885489284992</v>
      </c>
      <c r="T303" t="n">
        <v>-0.07960881292819977</v>
      </c>
      <c r="U303" t="n">
        <v>-0.1967562139034271</v>
      </c>
      <c r="V303" t="n">
        <v>-0.0151819996535778</v>
      </c>
      <c r="W303" t="n">
        <v>0.03674483299255371</v>
      </c>
      <c r="X303" t="n">
        <v>-0.06377389281988144</v>
      </c>
      <c r="Y303" t="n">
        <v>-0.2381088137626648</v>
      </c>
      <c r="Z303" t="n">
        <v>-0.02083726413547993</v>
      </c>
      <c r="AA303" t="n">
        <v>-0.1214062571525574</v>
      </c>
      <c r="AB303" t="n">
        <v>0.1114222928881645</v>
      </c>
      <c r="AC303" t="n">
        <v>0.02060211077332497</v>
      </c>
      <c r="AD303" t="n">
        <v>-0.3052778840065002</v>
      </c>
      <c r="AE303" t="n">
        <v>0.113475427031517</v>
      </c>
      <c r="AF303" t="n">
        <v>-0.2120848894119263</v>
      </c>
    </row>
    <row r="304">
      <c r="A304" t="n">
        <v>-0.1736700981855392</v>
      </c>
      <c r="B304" t="n">
        <v>-0.1706346571445465</v>
      </c>
      <c r="C304" t="n">
        <v>-0.06588620692491531</v>
      </c>
      <c r="D304" t="n">
        <v>0.07171954959630966</v>
      </c>
      <c r="E304" t="n">
        <v>-0.0118329394608736</v>
      </c>
      <c r="F304" t="n">
        <v>-0.005601209122687578</v>
      </c>
      <c r="G304" t="n">
        <v>0.1786511689424515</v>
      </c>
      <c r="H304" t="n">
        <v>-0.1468891054391861</v>
      </c>
      <c r="I304" t="n">
        <v>0.005926282610744238</v>
      </c>
      <c r="J304" t="n">
        <v>0.01598197408020496</v>
      </c>
      <c r="K304" t="n">
        <v>-0.03269274532794952</v>
      </c>
      <c r="L304" t="n">
        <v>0.08703374862670898</v>
      </c>
      <c r="M304" t="n">
        <v>0.241878867149353</v>
      </c>
      <c r="N304" t="n">
        <v>0.1331090778112411</v>
      </c>
      <c r="O304" t="n">
        <v>0.08037140965461731</v>
      </c>
      <c r="P304" t="n">
        <v>0.01786655932664871</v>
      </c>
      <c r="Q304" t="n">
        <v>-0.1286494731903076</v>
      </c>
      <c r="R304" t="n">
        <v>0.1217547282576561</v>
      </c>
      <c r="S304" t="n">
        <v>0.02711479738354683</v>
      </c>
      <c r="T304" t="n">
        <v>-0.2036943435668945</v>
      </c>
      <c r="U304" t="n">
        <v>-0.3523112833499908</v>
      </c>
      <c r="V304" t="n">
        <v>-0.08198300004005432</v>
      </c>
      <c r="W304" t="n">
        <v>-0.08212507516145706</v>
      </c>
      <c r="X304" t="n">
        <v>-0.04612971097230911</v>
      </c>
      <c r="Y304" t="n">
        <v>-0.1503298878669739</v>
      </c>
      <c r="Z304" t="n">
        <v>-0.01219580043107271</v>
      </c>
      <c r="AA304" t="n">
        <v>0.06622551381587982</v>
      </c>
      <c r="AB304" t="n">
        <v>0.0825655534863472</v>
      </c>
      <c r="AC304" t="n">
        <v>-0.09828128665685654</v>
      </c>
      <c r="AD304" t="n">
        <v>-0.2238794565200806</v>
      </c>
      <c r="AE304" t="n">
        <v>0.09362586587667465</v>
      </c>
      <c r="AF304" t="n">
        <v>-0.09910377115011215</v>
      </c>
    </row>
    <row r="305">
      <c r="A305" t="n">
        <v>-0.1930062919855118</v>
      </c>
      <c r="B305" t="n">
        <v>-0.08014925569295883</v>
      </c>
      <c r="C305" t="n">
        <v>-0.008164100348949432</v>
      </c>
      <c r="D305" t="n">
        <v>-0.09874343872070312</v>
      </c>
      <c r="E305" t="n">
        <v>-0.008435782045125961</v>
      </c>
      <c r="F305" t="n">
        <v>-0.169292077422142</v>
      </c>
      <c r="G305" t="n">
        <v>-0.09841547161340714</v>
      </c>
      <c r="H305" t="n">
        <v>0.04958895221352577</v>
      </c>
      <c r="I305" t="n">
        <v>0.1066839620471001</v>
      </c>
      <c r="J305" t="n">
        <v>-0.05242017284035683</v>
      </c>
      <c r="K305" t="n">
        <v>-0.09115704894065857</v>
      </c>
      <c r="L305" t="n">
        <v>-0.1985508054494858</v>
      </c>
      <c r="M305" t="n">
        <v>0.3037329614162445</v>
      </c>
      <c r="N305" t="n">
        <v>0.01588583737611771</v>
      </c>
      <c r="O305" t="n">
        <v>-0.07395427674055099</v>
      </c>
      <c r="P305" t="n">
        <v>0.06262624263763428</v>
      </c>
      <c r="Q305" t="n">
        <v>-0.05262001231312752</v>
      </c>
      <c r="R305" t="n">
        <v>0.1047024428844452</v>
      </c>
      <c r="S305" t="n">
        <v>-0.07748499512672424</v>
      </c>
      <c r="T305" t="n">
        <v>-0.1935971826314926</v>
      </c>
      <c r="U305" t="n">
        <v>-0.3848074376583099</v>
      </c>
      <c r="V305" t="n">
        <v>-0.1934860348701477</v>
      </c>
      <c r="W305" t="n">
        <v>-0.1172814667224884</v>
      </c>
      <c r="X305" t="n">
        <v>-0.1693833917379379</v>
      </c>
      <c r="Y305" t="n">
        <v>-0.1273781061172485</v>
      </c>
      <c r="Z305" t="n">
        <v>0.000269728247076273</v>
      </c>
      <c r="AA305" t="n">
        <v>0.1553947627544403</v>
      </c>
      <c r="AB305" t="n">
        <v>0.1728935539722443</v>
      </c>
      <c r="AC305" t="n">
        <v>-0.1985970586538315</v>
      </c>
      <c r="AD305" t="n">
        <v>-0.3497942686080933</v>
      </c>
      <c r="AE305" t="n">
        <v>0.0009741865796968341</v>
      </c>
      <c r="AF305" t="n">
        <v>-0.01399512216448784</v>
      </c>
    </row>
    <row r="306">
      <c r="A306" t="n">
        <v>0.0484866090118885</v>
      </c>
      <c r="B306" t="n">
        <v>-0.1456021964550018</v>
      </c>
      <c r="C306" t="n">
        <v>0.1131136864423752</v>
      </c>
      <c r="D306" t="n">
        <v>-0.2604917287826538</v>
      </c>
      <c r="E306" t="n">
        <v>-0.2069185376167297</v>
      </c>
      <c r="F306" t="n">
        <v>-0.5596141815185547</v>
      </c>
      <c r="G306" t="n">
        <v>-0.4647741615772247</v>
      </c>
      <c r="H306" t="n">
        <v>0.1535897850990295</v>
      </c>
      <c r="I306" t="n">
        <v>0.2003258615732193</v>
      </c>
      <c r="J306" t="n">
        <v>0.0830874964594841</v>
      </c>
      <c r="K306" t="n">
        <v>-0.1471693962812424</v>
      </c>
      <c r="L306" t="n">
        <v>-0.2291369289159775</v>
      </c>
      <c r="M306" t="n">
        <v>0.4094721674919128</v>
      </c>
      <c r="N306" t="n">
        <v>-0.4119312763214111</v>
      </c>
      <c r="O306" t="n">
        <v>-0.1406482458114624</v>
      </c>
      <c r="P306" t="n">
        <v>0.1134263426065445</v>
      </c>
      <c r="Q306" t="n">
        <v>-0.06305480748414993</v>
      </c>
      <c r="R306" t="n">
        <v>0.09452304989099503</v>
      </c>
      <c r="S306" t="n">
        <v>-0.01236488949507475</v>
      </c>
      <c r="T306" t="n">
        <v>-0.04237453639507294</v>
      </c>
      <c r="U306" t="n">
        <v>-0.2379625588655472</v>
      </c>
      <c r="V306" t="n">
        <v>-0.09437686949968338</v>
      </c>
      <c r="W306" t="n">
        <v>-0.1236528754234314</v>
      </c>
      <c r="X306" t="n">
        <v>-0.2703088521957397</v>
      </c>
      <c r="Y306" t="n">
        <v>-0.09884189069271088</v>
      </c>
      <c r="Z306" t="n">
        <v>-0.0633188858628273</v>
      </c>
      <c r="AA306" t="n">
        <v>0.07658158987760544</v>
      </c>
      <c r="AB306" t="n">
        <v>-0.08717349171638489</v>
      </c>
      <c r="AC306" t="n">
        <v>-0.3102599382400513</v>
      </c>
      <c r="AD306" t="n">
        <v>-0.3328270614147186</v>
      </c>
      <c r="AE306" t="n">
        <v>-0.05832275003194809</v>
      </c>
      <c r="AF306" t="n">
        <v>0.0884430930018425</v>
      </c>
    </row>
    <row r="307">
      <c r="A307" t="n">
        <v>-0.1211323812603951</v>
      </c>
      <c r="B307" t="n">
        <v>-0.06281311810016632</v>
      </c>
      <c r="C307" t="n">
        <v>0.2132500261068344</v>
      </c>
      <c r="D307" t="n">
        <v>-0.2280092388391495</v>
      </c>
      <c r="E307" t="n">
        <v>-0.3362383544445038</v>
      </c>
      <c r="F307" t="n">
        <v>-0.4193070828914642</v>
      </c>
      <c r="G307" t="n">
        <v>-0.2712668180465698</v>
      </c>
      <c r="H307" t="n">
        <v>0.03987855836749077</v>
      </c>
      <c r="I307" t="n">
        <v>0.3824849724769592</v>
      </c>
      <c r="J307" t="n">
        <v>-0.1434004455804825</v>
      </c>
      <c r="K307" t="n">
        <v>-0.08414191007614136</v>
      </c>
      <c r="L307" t="n">
        <v>-0.1632743328809738</v>
      </c>
      <c r="M307" t="n">
        <v>0.2201300412416458</v>
      </c>
      <c r="N307" t="n">
        <v>-0.2735500037670135</v>
      </c>
      <c r="O307" t="n">
        <v>-0.1960968524217606</v>
      </c>
      <c r="P307" t="n">
        <v>-0.2458094358444214</v>
      </c>
      <c r="Q307" t="n">
        <v>-0.005512577015906572</v>
      </c>
      <c r="R307" t="n">
        <v>0.02847551368176937</v>
      </c>
      <c r="S307" t="n">
        <v>-0.01271209213882685</v>
      </c>
      <c r="T307" t="n">
        <v>0.004727039486169815</v>
      </c>
      <c r="U307" t="n">
        <v>-0.3262813985347748</v>
      </c>
      <c r="V307" t="n">
        <v>0.05473653599619865</v>
      </c>
      <c r="W307" t="n">
        <v>0.017594950273633</v>
      </c>
      <c r="X307" t="n">
        <v>-0.03230703994631767</v>
      </c>
      <c r="Y307" t="n">
        <v>-0.2293205857276917</v>
      </c>
      <c r="Z307" t="n">
        <v>0.03225552290678024</v>
      </c>
      <c r="AA307" t="n">
        <v>0.1016598641872406</v>
      </c>
      <c r="AB307" t="n">
        <v>-0.02801360003650188</v>
      </c>
      <c r="AC307" t="n">
        <v>-0.2619757652282715</v>
      </c>
      <c r="AD307" t="n">
        <v>-0.02777636796236038</v>
      </c>
      <c r="AE307" t="n">
        <v>0.1625106483697891</v>
      </c>
      <c r="AF307" t="n">
        <v>-0.1430279314517975</v>
      </c>
    </row>
    <row r="308">
      <c r="A308" t="n">
        <v>0.06187029555439949</v>
      </c>
      <c r="B308" t="n">
        <v>0.01027601584792137</v>
      </c>
      <c r="C308" t="n">
        <v>0.02980772592127323</v>
      </c>
      <c r="D308" t="n">
        <v>0.008170899003744125</v>
      </c>
      <c r="E308" t="n">
        <v>0.04259856417775154</v>
      </c>
      <c r="F308" t="n">
        <v>0.008764981292188168</v>
      </c>
      <c r="G308" t="n">
        <v>0.00503410492092371</v>
      </c>
      <c r="H308" t="n">
        <v>0.09233832359313965</v>
      </c>
      <c r="I308" t="n">
        <v>-0.001297360169701278</v>
      </c>
      <c r="J308" t="n">
        <v>0.07849397510290146</v>
      </c>
      <c r="K308" t="n">
        <v>-0.02812015265226364</v>
      </c>
      <c r="L308" t="n">
        <v>-0.02433253265917301</v>
      </c>
      <c r="M308" t="n">
        <v>0.02567910961806774</v>
      </c>
      <c r="N308" t="n">
        <v>-0.03243961557745934</v>
      </c>
      <c r="O308" t="n">
        <v>-0.01217407733201981</v>
      </c>
      <c r="P308" t="n">
        <v>-0.1339459866285324</v>
      </c>
      <c r="Q308" t="n">
        <v>-0.03075847774744034</v>
      </c>
      <c r="R308" t="n">
        <v>-0.02909947745501995</v>
      </c>
      <c r="S308" t="n">
        <v>0.1080964058637619</v>
      </c>
      <c r="T308" t="n">
        <v>0.009867518208920956</v>
      </c>
      <c r="U308" t="n">
        <v>-0.005025857593864202</v>
      </c>
      <c r="V308" t="n">
        <v>0.004827311262488365</v>
      </c>
      <c r="W308" t="n">
        <v>-0.05167189240455627</v>
      </c>
      <c r="X308" t="n">
        <v>0.01452168729156256</v>
      </c>
      <c r="Y308" t="n">
        <v>0.02317934669554234</v>
      </c>
      <c r="Z308" t="n">
        <v>0.04304205253720284</v>
      </c>
      <c r="AA308" t="n">
        <v>-0.03684089705348015</v>
      </c>
      <c r="AB308" t="n">
        <v>0.02392002567648888</v>
      </c>
      <c r="AC308" t="n">
        <v>-0.02174914255738258</v>
      </c>
      <c r="AD308" t="n">
        <v>0.04336752742528915</v>
      </c>
      <c r="AE308" t="n">
        <v>0.01458861213177443</v>
      </c>
      <c r="AF308" t="n">
        <v>-0.06350822001695633</v>
      </c>
    </row>
    <row r="309">
      <c r="A309" t="n">
        <v>0.04105222225189209</v>
      </c>
      <c r="B309" t="n">
        <v>-0.08204758167266846</v>
      </c>
      <c r="C309" t="n">
        <v>-0.001284004305489361</v>
      </c>
      <c r="D309" t="n">
        <v>0.03815285116434097</v>
      </c>
      <c r="E309" t="n">
        <v>-0.002709110965952277</v>
      </c>
      <c r="F309" t="n">
        <v>-0.0509074293076992</v>
      </c>
      <c r="G309" t="n">
        <v>-0.02434260956943035</v>
      </c>
      <c r="H309" t="n">
        <v>-0.02519704215228558</v>
      </c>
      <c r="I309" t="n">
        <v>0.04380301386117935</v>
      </c>
      <c r="J309" t="n">
        <v>0.03082478232681751</v>
      </c>
      <c r="K309" t="n">
        <v>-0.06228835880756378</v>
      </c>
      <c r="L309" t="n">
        <v>0.04343641549348831</v>
      </c>
      <c r="M309" t="n">
        <v>0.04179185628890991</v>
      </c>
      <c r="N309" t="n">
        <v>0.009069735184311867</v>
      </c>
      <c r="O309" t="n">
        <v>-0.103872187435627</v>
      </c>
      <c r="P309" t="n">
        <v>0.04503784701228142</v>
      </c>
      <c r="Q309" t="n">
        <v>0.01980249024927616</v>
      </c>
      <c r="R309" t="n">
        <v>0.04289334639906883</v>
      </c>
      <c r="S309" t="n">
        <v>-0.1163528114557266</v>
      </c>
      <c r="T309" t="n">
        <v>-0.03390171751379967</v>
      </c>
      <c r="U309" t="n">
        <v>0.007458642590790987</v>
      </c>
      <c r="V309" t="n">
        <v>-0.04315250366926193</v>
      </c>
      <c r="W309" t="n">
        <v>0.1284534931182861</v>
      </c>
      <c r="X309" t="n">
        <v>-0.06668099015951157</v>
      </c>
      <c r="Y309" t="n">
        <v>0.02908575534820557</v>
      </c>
      <c r="Z309" t="n">
        <v>0.06558395177125931</v>
      </c>
      <c r="AA309" t="n">
        <v>0.09128668159246445</v>
      </c>
      <c r="AB309" t="n">
        <v>0.03798400983214378</v>
      </c>
      <c r="AC309" t="n">
        <v>0.02965210378170013</v>
      </c>
      <c r="AD309" t="n">
        <v>-0.02974710427224636</v>
      </c>
      <c r="AE309" t="n">
        <v>-0.01364428270608187</v>
      </c>
      <c r="AF309" t="n">
        <v>-0.1094480827450752</v>
      </c>
    </row>
    <row r="310">
      <c r="A310" t="n">
        <v>0.1067675352096558</v>
      </c>
      <c r="B310" t="n">
        <v>-0.3470242619514465</v>
      </c>
      <c r="C310" t="n">
        <v>0.1671123951673508</v>
      </c>
      <c r="D310" t="n">
        <v>0.3233768343925476</v>
      </c>
      <c r="E310" t="n">
        <v>-0.1687809526920319</v>
      </c>
      <c r="F310" t="n">
        <v>-0.3315216898918152</v>
      </c>
      <c r="G310" t="n">
        <v>-0.1551370769739151</v>
      </c>
      <c r="H310" t="n">
        <v>0.2349634617567062</v>
      </c>
      <c r="I310" t="n">
        <v>-0.1456511914730072</v>
      </c>
      <c r="J310" t="n">
        <v>0.03953687101602554</v>
      </c>
      <c r="K310" t="n">
        <v>-0.2326846271753311</v>
      </c>
      <c r="L310" t="n">
        <v>-0.09916915744543076</v>
      </c>
      <c r="M310" t="n">
        <v>-0.2731616497039795</v>
      </c>
      <c r="N310" t="n">
        <v>0.003568948712199926</v>
      </c>
      <c r="O310" t="n">
        <v>-0.2376116961240768</v>
      </c>
      <c r="P310" t="n">
        <v>0.2434825152158737</v>
      </c>
      <c r="Q310" t="n">
        <v>-0.1080605387687683</v>
      </c>
      <c r="R310" t="n">
        <v>0.1109537407755852</v>
      </c>
      <c r="S310" t="n">
        <v>-0.1240957006812096</v>
      </c>
      <c r="T310" t="n">
        <v>-0.06318821758031845</v>
      </c>
      <c r="U310" t="n">
        <v>-0.4639199078083038</v>
      </c>
      <c r="V310" t="n">
        <v>-0.1119575053453445</v>
      </c>
      <c r="W310" t="n">
        <v>0.1463382244110107</v>
      </c>
      <c r="X310" t="n">
        <v>-0.1637734621763229</v>
      </c>
      <c r="Y310" t="n">
        <v>-0.1395958364009857</v>
      </c>
      <c r="Z310" t="n">
        <v>-0.05746860057115555</v>
      </c>
      <c r="AA310" t="n">
        <v>-0.1002464294433594</v>
      </c>
      <c r="AB310" t="n">
        <v>0.03634017705917358</v>
      </c>
      <c r="AC310" t="n">
        <v>-0.2206141650676727</v>
      </c>
      <c r="AD310" t="n">
        <v>0.2083214372396469</v>
      </c>
      <c r="AE310" t="n">
        <v>0.02034325152635574</v>
      </c>
      <c r="AF310" t="n">
        <v>-0.1570706069469452</v>
      </c>
    </row>
    <row r="311">
      <c r="A311" t="n">
        <v>-0.2202653586864471</v>
      </c>
      <c r="B311" t="n">
        <v>-0.1990340948104858</v>
      </c>
      <c r="C311" t="n">
        <v>0.0879160463809967</v>
      </c>
      <c r="D311" t="n">
        <v>0.2878516912460327</v>
      </c>
      <c r="E311" t="n">
        <v>-0.1575999706983566</v>
      </c>
      <c r="F311" t="n">
        <v>-0.4445984363555908</v>
      </c>
      <c r="G311" t="n">
        <v>-0.2364319413900375</v>
      </c>
      <c r="H311" t="n">
        <v>0.01833458244800568</v>
      </c>
      <c r="I311" t="n">
        <v>0.1043246015906334</v>
      </c>
      <c r="J311" t="n">
        <v>0.006769994273781776</v>
      </c>
      <c r="K311" t="n">
        <v>-0.2381377816200256</v>
      </c>
      <c r="L311" t="n">
        <v>-0.1964407861232758</v>
      </c>
      <c r="M311" t="n">
        <v>-0.07492417842149734</v>
      </c>
      <c r="N311" t="n">
        <v>-0.2891861796379089</v>
      </c>
      <c r="O311" t="n">
        <v>0.09676036983728409</v>
      </c>
      <c r="P311" t="n">
        <v>0.2075041532516479</v>
      </c>
      <c r="Q311" t="n">
        <v>0.2730642855167389</v>
      </c>
      <c r="R311" t="n">
        <v>0.3416272103786469</v>
      </c>
      <c r="S311" t="n">
        <v>0.02276221103966236</v>
      </c>
      <c r="T311" t="n">
        <v>-0.09548341482877731</v>
      </c>
      <c r="U311" t="n">
        <v>-0.4678655862808228</v>
      </c>
      <c r="V311" t="n">
        <v>-0.1058795228600502</v>
      </c>
      <c r="W311" t="n">
        <v>-0.03058062121272087</v>
      </c>
      <c r="X311" t="n">
        <v>-0.4282561242580414</v>
      </c>
      <c r="Y311" t="n">
        <v>-0.2009910494089127</v>
      </c>
      <c r="Z311" t="n">
        <v>-0.03080513887107372</v>
      </c>
      <c r="AA311" t="n">
        <v>0.2297566831111908</v>
      </c>
      <c r="AB311" t="n">
        <v>0.05522846058011055</v>
      </c>
      <c r="AC311" t="n">
        <v>-0.3929402530193329</v>
      </c>
      <c r="AD311" t="n">
        <v>-0.146777018904686</v>
      </c>
      <c r="AE311" t="n">
        <v>0.06177414953708649</v>
      </c>
      <c r="AF311" t="n">
        <v>-0.05538421496748924</v>
      </c>
    </row>
    <row r="312">
      <c r="A312" t="n">
        <v>-0.03331230953335762</v>
      </c>
      <c r="B312" t="n">
        <v>-0.1012107357382774</v>
      </c>
      <c r="C312" t="n">
        <v>-0.1787706166505814</v>
      </c>
      <c r="D312" t="n">
        <v>0.3305821418762207</v>
      </c>
      <c r="E312" t="n">
        <v>-0.1783321797847748</v>
      </c>
      <c r="F312" t="n">
        <v>-0.248803436756134</v>
      </c>
      <c r="G312" t="n">
        <v>-0.08474123477935791</v>
      </c>
      <c r="H312" t="n">
        <v>0.2181416004896164</v>
      </c>
      <c r="I312" t="n">
        <v>0.02705849893391132</v>
      </c>
      <c r="J312" t="n">
        <v>0.2608894109725952</v>
      </c>
      <c r="K312" t="n">
        <v>-0.2582334578037262</v>
      </c>
      <c r="L312" t="n">
        <v>0.1549293696880341</v>
      </c>
      <c r="M312" t="n">
        <v>-0.06328172236680984</v>
      </c>
      <c r="N312" t="n">
        <v>-0.2760957181453705</v>
      </c>
      <c r="O312" t="n">
        <v>0.2613664269447327</v>
      </c>
      <c r="P312" t="n">
        <v>0.2288336902856827</v>
      </c>
      <c r="Q312" t="n">
        <v>0.235737606883049</v>
      </c>
      <c r="R312" t="n">
        <v>0.3513192534446716</v>
      </c>
      <c r="S312" t="n">
        <v>0.05228599533438683</v>
      </c>
      <c r="T312" t="n">
        <v>-0.09490740299224854</v>
      </c>
      <c r="U312" t="n">
        <v>-0.3468477129936218</v>
      </c>
      <c r="V312" t="n">
        <v>-0.17806676030159</v>
      </c>
      <c r="W312" t="n">
        <v>-0.1248600855469704</v>
      </c>
      <c r="X312" t="n">
        <v>-0.09469552338123322</v>
      </c>
      <c r="Y312" t="n">
        <v>0.0801888108253479</v>
      </c>
      <c r="Z312" t="n">
        <v>0.1175538897514343</v>
      </c>
      <c r="AA312" t="n">
        <v>0.1501805633306503</v>
      </c>
      <c r="AB312" t="n">
        <v>0.04598524793982506</v>
      </c>
      <c r="AC312" t="n">
        <v>-0.04576588422060013</v>
      </c>
      <c r="AD312" t="n">
        <v>0.0628439262509346</v>
      </c>
      <c r="AE312" t="n">
        <v>-0.01795819960534573</v>
      </c>
      <c r="AF312" t="n">
        <v>-0.07495683431625366</v>
      </c>
    </row>
    <row r="313">
      <c r="A313" t="n">
        <v>0.06679876893758774</v>
      </c>
      <c r="B313" t="n">
        <v>0.08719726651906967</v>
      </c>
      <c r="C313" t="n">
        <v>-0.3505823016166687</v>
      </c>
      <c r="D313" t="n">
        <v>0.228759765625</v>
      </c>
      <c r="E313" t="n">
        <v>0.1531390696763992</v>
      </c>
      <c r="F313" t="n">
        <v>0.1276037991046906</v>
      </c>
      <c r="G313" t="n">
        <v>0.01573596894741058</v>
      </c>
      <c r="H313" t="n">
        <v>-0.04457591101527214</v>
      </c>
      <c r="I313" t="n">
        <v>-0.0228627547621727</v>
      </c>
      <c r="J313" t="n">
        <v>0.1183695793151855</v>
      </c>
      <c r="K313" t="n">
        <v>-0.2922559976577759</v>
      </c>
      <c r="L313" t="n">
        <v>0.1889441460371017</v>
      </c>
      <c r="M313" t="n">
        <v>-0.01858387142419815</v>
      </c>
      <c r="N313" t="n">
        <v>-0.4001010358333588</v>
      </c>
      <c r="O313" t="n">
        <v>0.03777795284986496</v>
      </c>
      <c r="P313" t="n">
        <v>0.01893317513167858</v>
      </c>
      <c r="Q313" t="n">
        <v>0.2699142396450043</v>
      </c>
      <c r="R313" t="n">
        <v>0.02171109989285469</v>
      </c>
      <c r="S313" t="n">
        <v>-0.007119056768715382</v>
      </c>
      <c r="T313" t="n">
        <v>-0.03543618321418762</v>
      </c>
      <c r="U313" t="n">
        <v>-0.1715361177921295</v>
      </c>
      <c r="V313" t="n">
        <v>-0.01997797377407551</v>
      </c>
      <c r="W313" t="n">
        <v>0.09964889287948608</v>
      </c>
      <c r="X313" t="n">
        <v>-0.0428367406129837</v>
      </c>
      <c r="Y313" t="n">
        <v>-0.1475626528263092</v>
      </c>
      <c r="Z313" t="n">
        <v>0.1104881837964058</v>
      </c>
      <c r="AA313" t="n">
        <v>-0.06272273510694504</v>
      </c>
      <c r="AB313" t="n">
        <v>-0.05821949616074562</v>
      </c>
      <c r="AC313" t="n">
        <v>-0.1583212465047836</v>
      </c>
      <c r="AD313" t="n">
        <v>0.009363054297864437</v>
      </c>
      <c r="AE313" t="n">
        <v>0.1015266254544258</v>
      </c>
      <c r="AF313" t="n">
        <v>0.1163606569170952</v>
      </c>
    </row>
    <row r="314">
      <c r="A314" t="n">
        <v>-0.1065267771482468</v>
      </c>
      <c r="B314" t="n">
        <v>0.06263739615678787</v>
      </c>
      <c r="C314" t="n">
        <v>-0.1375343948602676</v>
      </c>
      <c r="D314" t="n">
        <v>0.07027866691350937</v>
      </c>
      <c r="E314" t="n">
        <v>0.005041574593633413</v>
      </c>
      <c r="F314" t="n">
        <v>0.1859028935432434</v>
      </c>
      <c r="G314" t="n">
        <v>0.04715016484260559</v>
      </c>
      <c r="H314" t="n">
        <v>0.008661179803311825</v>
      </c>
      <c r="I314" t="n">
        <v>-0.2309019416570663</v>
      </c>
      <c r="J314" t="n">
        <v>-0.09329041093587875</v>
      </c>
      <c r="K314" t="n">
        <v>-0.1621988266706467</v>
      </c>
      <c r="L314" t="n">
        <v>0.07728753983974457</v>
      </c>
      <c r="M314" t="n">
        <v>-0.04967517405748367</v>
      </c>
      <c r="N314" t="n">
        <v>-0.343235194683075</v>
      </c>
      <c r="O314" t="n">
        <v>-0.09200800955295563</v>
      </c>
      <c r="P314" t="n">
        <v>-0.07724203169345856</v>
      </c>
      <c r="Q314" t="n">
        <v>0.352904349565506</v>
      </c>
      <c r="R314" t="n">
        <v>0.06382148712873459</v>
      </c>
      <c r="S314" t="n">
        <v>-0.001703754067420959</v>
      </c>
      <c r="T314" t="n">
        <v>-0.1577244102954865</v>
      </c>
      <c r="U314" t="n">
        <v>-0.2645165622234344</v>
      </c>
      <c r="V314" t="n">
        <v>-0.09251867979764938</v>
      </c>
      <c r="W314" t="n">
        <v>0.03711159527301788</v>
      </c>
      <c r="X314" t="n">
        <v>-0.07720860093832016</v>
      </c>
      <c r="Y314" t="n">
        <v>-0.07387948036193848</v>
      </c>
      <c r="Z314" t="n">
        <v>0.1470898389816284</v>
      </c>
      <c r="AA314" t="n">
        <v>-0.1511211693286896</v>
      </c>
      <c r="AB314" t="n">
        <v>-0.008455142378807068</v>
      </c>
      <c r="AC314" t="n">
        <v>0.100725993514061</v>
      </c>
      <c r="AD314" t="n">
        <v>-0.0260612927377224</v>
      </c>
      <c r="AE314" t="n">
        <v>-0.04033445194363594</v>
      </c>
      <c r="AF314" t="n">
        <v>0.0443461686372757</v>
      </c>
    </row>
    <row r="315">
      <c r="A315" t="n">
        <v>-0.01555059663951397</v>
      </c>
      <c r="B315" t="n">
        <v>0.04932549223303795</v>
      </c>
      <c r="C315" t="n">
        <v>-0.02302868478000164</v>
      </c>
      <c r="D315" t="n">
        <v>0.2544298470020294</v>
      </c>
      <c r="E315" t="n">
        <v>0.1094208806753159</v>
      </c>
      <c r="F315" t="n">
        <v>0.2438663393259048</v>
      </c>
      <c r="G315" t="n">
        <v>-0.01764392852783203</v>
      </c>
      <c r="H315" t="n">
        <v>0.04680905491113663</v>
      </c>
      <c r="I315" t="n">
        <v>-0.07818228006362915</v>
      </c>
      <c r="J315" t="n">
        <v>-0.02922760136425495</v>
      </c>
      <c r="K315" t="n">
        <v>-0.210285022854805</v>
      </c>
      <c r="L315" t="n">
        <v>-0.07113943248987198</v>
      </c>
      <c r="M315" t="n">
        <v>0.1316869556903839</v>
      </c>
      <c r="N315" t="n">
        <v>-0.3267208337783813</v>
      </c>
      <c r="O315" t="n">
        <v>-0.1006064042448997</v>
      </c>
      <c r="P315" t="n">
        <v>-0.09707430750131607</v>
      </c>
      <c r="Q315" t="n">
        <v>0.1829403340816498</v>
      </c>
      <c r="R315" t="n">
        <v>-0.01691842265427113</v>
      </c>
      <c r="S315" t="n">
        <v>-0.04630709066987038</v>
      </c>
      <c r="T315" t="n">
        <v>-0.04351474717259407</v>
      </c>
      <c r="U315" t="n">
        <v>-0.1500409245491028</v>
      </c>
      <c r="V315" t="n">
        <v>-0.08549544960260391</v>
      </c>
      <c r="W315" t="n">
        <v>0.08286628127098083</v>
      </c>
      <c r="X315" t="n">
        <v>-0.2381095141172409</v>
      </c>
      <c r="Y315" t="n">
        <v>-0.03178107365965843</v>
      </c>
      <c r="Z315" t="n">
        <v>0.08865523338317871</v>
      </c>
      <c r="AA315" t="n">
        <v>0.01792842522263527</v>
      </c>
      <c r="AB315" t="n">
        <v>-0.08981597423553467</v>
      </c>
      <c r="AC315" t="n">
        <v>-0.07222293317317963</v>
      </c>
      <c r="AD315" t="n">
        <v>0.02802110649645329</v>
      </c>
      <c r="AE315" t="n">
        <v>-0.06246216967701912</v>
      </c>
      <c r="AF315" t="n">
        <v>0.1269277632236481</v>
      </c>
    </row>
    <row r="316">
      <c r="A316" t="n">
        <v>-0.01746913231909275</v>
      </c>
      <c r="B316" t="n">
        <v>0.1436866968870163</v>
      </c>
      <c r="C316" t="n">
        <v>0.1000014394521713</v>
      </c>
      <c r="D316" t="n">
        <v>0.1436585336923599</v>
      </c>
      <c r="E316" t="n">
        <v>0.1551487445831299</v>
      </c>
      <c r="F316" t="n">
        <v>0.1169484332203865</v>
      </c>
      <c r="G316" t="n">
        <v>-0.1739764660596848</v>
      </c>
      <c r="H316" t="n">
        <v>0.05877944454550743</v>
      </c>
      <c r="I316" t="n">
        <v>-0.185315266251564</v>
      </c>
      <c r="J316" t="n">
        <v>-0.05250348523259163</v>
      </c>
      <c r="K316" t="n">
        <v>0.03285176679491997</v>
      </c>
      <c r="L316" t="n">
        <v>-0.02798355184495449</v>
      </c>
      <c r="M316" t="n">
        <v>0.02409370429813862</v>
      </c>
      <c r="N316" t="n">
        <v>-0.2146947383880615</v>
      </c>
      <c r="O316" t="n">
        <v>-0.09839121252298355</v>
      </c>
      <c r="P316" t="n">
        <v>-0.06429113447666168</v>
      </c>
      <c r="Q316" t="n">
        <v>0.2688778340816498</v>
      </c>
      <c r="R316" t="n">
        <v>-0.04612917825579643</v>
      </c>
      <c r="S316" t="n">
        <v>0.01221407484263182</v>
      </c>
      <c r="T316" t="n">
        <v>0.001399419619701803</v>
      </c>
      <c r="U316" t="n">
        <v>-0.2338612526655197</v>
      </c>
      <c r="V316" t="n">
        <v>-0.03629095107316971</v>
      </c>
      <c r="W316" t="n">
        <v>0.1182457804679871</v>
      </c>
      <c r="X316" t="n">
        <v>-0.1649821251630783</v>
      </c>
      <c r="Y316" t="n">
        <v>-0.02438841760158539</v>
      </c>
      <c r="Z316" t="n">
        <v>0.02400080487132072</v>
      </c>
      <c r="AA316" t="n">
        <v>-0.01280304789543152</v>
      </c>
      <c r="AB316" t="n">
        <v>0.04625922441482544</v>
      </c>
      <c r="AC316" t="n">
        <v>-0.01486292202025652</v>
      </c>
      <c r="AD316" t="n">
        <v>0.1441611796617508</v>
      </c>
      <c r="AE316" t="n">
        <v>-0.00205867737531662</v>
      </c>
      <c r="AF316" t="n">
        <v>0.04275869950652122</v>
      </c>
    </row>
    <row r="317">
      <c r="A317" t="n">
        <v>-0.07051172852516174</v>
      </c>
      <c r="B317" t="n">
        <v>0.1671835333108902</v>
      </c>
      <c r="C317" t="n">
        <v>0.05255099758505821</v>
      </c>
      <c r="D317" t="n">
        <v>-0.02592308074235916</v>
      </c>
      <c r="E317" t="n">
        <v>-0.02338426560163498</v>
      </c>
      <c r="F317" t="n">
        <v>0.1501529961824417</v>
      </c>
      <c r="G317" t="n">
        <v>-0.1305863261222839</v>
      </c>
      <c r="H317" t="n">
        <v>0.1295050829648972</v>
      </c>
      <c r="I317" t="n">
        <v>-0.08754334598779678</v>
      </c>
      <c r="J317" t="n">
        <v>-0.1317119598388672</v>
      </c>
      <c r="K317" t="n">
        <v>0.1196628957986832</v>
      </c>
      <c r="L317" t="n">
        <v>-0.02487241849303246</v>
      </c>
      <c r="M317" t="n">
        <v>-0.01722733490169048</v>
      </c>
      <c r="N317" t="n">
        <v>-0.1002933830022812</v>
      </c>
      <c r="O317" t="n">
        <v>-0.02132031694054604</v>
      </c>
      <c r="P317" t="n">
        <v>-0.05422747507691383</v>
      </c>
      <c r="Q317" t="n">
        <v>0.06979813426733017</v>
      </c>
      <c r="R317" t="n">
        <v>-0.05906331911683083</v>
      </c>
      <c r="S317" t="n">
        <v>0.1027890145778656</v>
      </c>
      <c r="T317" t="n">
        <v>-0.07762163132429123</v>
      </c>
      <c r="U317" t="n">
        <v>-0.06998870521783829</v>
      </c>
      <c r="V317" t="n">
        <v>-0.08515613526105881</v>
      </c>
      <c r="W317" t="n">
        <v>0.02835163846611977</v>
      </c>
      <c r="X317" t="n">
        <v>-0.2743240892887115</v>
      </c>
      <c r="Y317" t="n">
        <v>-0.07183410972356796</v>
      </c>
      <c r="Z317" t="n">
        <v>-0.03734782338142395</v>
      </c>
      <c r="AA317" t="n">
        <v>-0.1271439641714096</v>
      </c>
      <c r="AB317" t="n">
        <v>0.040957972407341</v>
      </c>
      <c r="AC317" t="n">
        <v>-0.1317602246999741</v>
      </c>
      <c r="AD317" t="n">
        <v>-0.02004392258822918</v>
      </c>
      <c r="AE317" t="n">
        <v>0.05120190232992172</v>
      </c>
      <c r="AF317" t="n">
        <v>0.0563611164689064</v>
      </c>
    </row>
    <row r="318">
      <c r="A318" t="n">
        <v>-0.03119166940450668</v>
      </c>
      <c r="B318" t="n">
        <v>0.1072893738746643</v>
      </c>
      <c r="C318" t="n">
        <v>0.06584922969341278</v>
      </c>
      <c r="D318" t="n">
        <v>-0.07219856232404709</v>
      </c>
      <c r="E318" t="n">
        <v>-0.1528805047273636</v>
      </c>
      <c r="F318" t="n">
        <v>0.1672498136758804</v>
      </c>
      <c r="G318" t="n">
        <v>0.04451575875282288</v>
      </c>
      <c r="H318" t="n">
        <v>-0.07448922842741013</v>
      </c>
      <c r="I318" t="n">
        <v>-0.08467350155115128</v>
      </c>
      <c r="J318" t="n">
        <v>0.01676193810999393</v>
      </c>
      <c r="K318" t="n">
        <v>-0.1000539362430573</v>
      </c>
      <c r="L318" t="n">
        <v>0.05520308390259743</v>
      </c>
      <c r="M318" t="n">
        <v>0.0929592102766037</v>
      </c>
      <c r="N318" t="n">
        <v>0.2034542411565781</v>
      </c>
      <c r="O318" t="n">
        <v>0.03379088267683983</v>
      </c>
      <c r="P318" t="n">
        <v>-0.03331677243113518</v>
      </c>
      <c r="Q318" t="n">
        <v>0.008956970646977425</v>
      </c>
      <c r="R318" t="n">
        <v>0.04097066074609756</v>
      </c>
      <c r="S318" t="n">
        <v>0.16069296002388</v>
      </c>
      <c r="T318" t="n">
        <v>-0.08731218427419662</v>
      </c>
      <c r="U318" t="n">
        <v>-0.06499093025922775</v>
      </c>
      <c r="V318" t="n">
        <v>-0.04183650761842728</v>
      </c>
      <c r="W318" t="n">
        <v>-0.2001961916685104</v>
      </c>
      <c r="X318" t="n">
        <v>-0.05585483461618423</v>
      </c>
      <c r="Y318" t="n">
        <v>0.05701936408877373</v>
      </c>
      <c r="Z318" t="n">
        <v>0.1386723518371582</v>
      </c>
      <c r="AA318" t="n">
        <v>-0.02030926197767258</v>
      </c>
      <c r="AB318" t="n">
        <v>-0.0985369011759758</v>
      </c>
      <c r="AC318" t="n">
        <v>-0.1525328457355499</v>
      </c>
      <c r="AD318" t="n">
        <v>0.03169679269194603</v>
      </c>
      <c r="AE318" t="n">
        <v>-0.0523933582007885</v>
      </c>
      <c r="AF318" t="n">
        <v>0.2681275904178619</v>
      </c>
    </row>
    <row r="319">
      <c r="A319" t="n">
        <v>-0.03689021989703178</v>
      </c>
      <c r="B319" t="n">
        <v>-0.02655995264649391</v>
      </c>
      <c r="C319" t="n">
        <v>-0.02943938970565796</v>
      </c>
      <c r="D319" t="n">
        <v>-0.1331466436386108</v>
      </c>
      <c r="E319" t="n">
        <v>-0.0213817972689867</v>
      </c>
      <c r="F319" t="n">
        <v>0.1186008453369141</v>
      </c>
      <c r="G319" t="n">
        <v>-0.04045243188738823</v>
      </c>
      <c r="H319" t="n">
        <v>-0.04522880911827087</v>
      </c>
      <c r="I319" t="n">
        <v>-0.01624679192900658</v>
      </c>
      <c r="J319" t="n">
        <v>-0.02824096567928791</v>
      </c>
      <c r="K319" t="n">
        <v>-0.06913192570209503</v>
      </c>
      <c r="L319" t="n">
        <v>0.03913842514157295</v>
      </c>
      <c r="M319" t="n">
        <v>-0.06143397837877274</v>
      </c>
      <c r="N319" t="n">
        <v>-0.02439774200320244</v>
      </c>
      <c r="O319" t="n">
        <v>0.2206227630376816</v>
      </c>
      <c r="P319" t="n">
        <v>0.04154057800769806</v>
      </c>
      <c r="Q319" t="n">
        <v>-0.0809369832277298</v>
      </c>
      <c r="R319" t="n">
        <v>-0.08160927891731262</v>
      </c>
      <c r="S319" t="n">
        <v>0.2463658303022385</v>
      </c>
      <c r="T319" t="n">
        <v>-0.06763781607151031</v>
      </c>
      <c r="U319" t="n">
        <v>0.02159799635410309</v>
      </c>
      <c r="V319" t="n">
        <v>-0.07741053402423859</v>
      </c>
      <c r="W319" t="n">
        <v>-0.05523405224084854</v>
      </c>
      <c r="X319" t="n">
        <v>-0.008626470342278481</v>
      </c>
      <c r="Y319" t="n">
        <v>-0.1181581765413284</v>
      </c>
      <c r="Z319" t="n">
        <v>0.06963816285133362</v>
      </c>
      <c r="AA319" t="n">
        <v>0.1943695098161697</v>
      </c>
      <c r="AB319" t="n">
        <v>-0.1842438727617264</v>
      </c>
      <c r="AC319" t="n">
        <v>-0.202897846698761</v>
      </c>
      <c r="AD319" t="n">
        <v>0.08740285784006119</v>
      </c>
      <c r="AE319" t="n">
        <v>0.05958821997046471</v>
      </c>
      <c r="AF319" t="n">
        <v>0.1870678961277008</v>
      </c>
    </row>
    <row r="320">
      <c r="A320" t="n">
        <v>-0.07396160066127777</v>
      </c>
      <c r="B320" t="n">
        <v>0.04911104589700699</v>
      </c>
      <c r="C320" t="n">
        <v>-0.08385616540908813</v>
      </c>
      <c r="D320" t="n">
        <v>-0.1754131615161896</v>
      </c>
      <c r="E320" t="n">
        <v>-0.09884001314640045</v>
      </c>
      <c r="F320" t="n">
        <v>-0.03569087013602257</v>
      </c>
      <c r="G320" t="n">
        <v>-0.04223503544926643</v>
      </c>
      <c r="H320" t="n">
        <v>0.02481435798108578</v>
      </c>
      <c r="I320" t="n">
        <v>-0.06398709863424301</v>
      </c>
      <c r="J320" t="n">
        <v>-0.05545920133590698</v>
      </c>
      <c r="K320" t="n">
        <v>-0.06463492661714554</v>
      </c>
      <c r="L320" t="n">
        <v>0.07377324253320694</v>
      </c>
      <c r="M320" t="n">
        <v>-0.07248944789171219</v>
      </c>
      <c r="N320" t="n">
        <v>0.08413111418485641</v>
      </c>
      <c r="O320" t="n">
        <v>0.232538715004921</v>
      </c>
      <c r="P320" t="n">
        <v>-0.09848324954509735</v>
      </c>
      <c r="Q320" t="n">
        <v>-0.1138405352830887</v>
      </c>
      <c r="R320" t="n">
        <v>0.1022542640566826</v>
      </c>
      <c r="S320" t="n">
        <v>0.09041027724742889</v>
      </c>
      <c r="T320" t="n">
        <v>-0.03417127579450607</v>
      </c>
      <c r="U320" t="n">
        <v>-0.03597026690840721</v>
      </c>
      <c r="V320" t="n">
        <v>-0.1900242567062378</v>
      </c>
      <c r="W320" t="n">
        <v>0.1047277227044106</v>
      </c>
      <c r="X320" t="n">
        <v>-0.02873658761382103</v>
      </c>
      <c r="Y320" t="n">
        <v>-0.1816923320293427</v>
      </c>
      <c r="Z320" t="n">
        <v>-0.2661505937576294</v>
      </c>
      <c r="AA320" t="n">
        <v>0.03840798884630203</v>
      </c>
      <c r="AB320" t="n">
        <v>0.06437496095895767</v>
      </c>
      <c r="AC320" t="n">
        <v>0.02861331216990948</v>
      </c>
      <c r="AD320" t="n">
        <v>0.2398389726877213</v>
      </c>
      <c r="AE320" t="n">
        <v>0.02901652827858925</v>
      </c>
      <c r="AF320" t="n">
        <v>-0.03599927946925163</v>
      </c>
    </row>
    <row r="321">
      <c r="A321" t="n">
        <v>0.05066442862153053</v>
      </c>
      <c r="B321" t="n">
        <v>0.1635098904371262</v>
      </c>
      <c r="C321" t="n">
        <v>-0.04986889660358429</v>
      </c>
      <c r="D321" t="n">
        <v>-0.2051468342542648</v>
      </c>
      <c r="E321" t="n">
        <v>-0.1709615290164948</v>
      </c>
      <c r="F321" t="n">
        <v>-0.1184336990118027</v>
      </c>
      <c r="G321" t="n">
        <v>0.07431557029485703</v>
      </c>
      <c r="H321" t="n">
        <v>0.03467597439885139</v>
      </c>
      <c r="I321" t="n">
        <v>-0.3276803493499756</v>
      </c>
      <c r="J321" t="n">
        <v>-0.1564918607473373</v>
      </c>
      <c r="K321" t="n">
        <v>-0.00497501390054822</v>
      </c>
      <c r="L321" t="n">
        <v>-0.008047272451221943</v>
      </c>
      <c r="M321" t="n">
        <v>-0.008845062926411629</v>
      </c>
      <c r="N321" t="n">
        <v>0.1032364070415497</v>
      </c>
      <c r="O321" t="n">
        <v>0.4677032828330994</v>
      </c>
      <c r="P321" t="n">
        <v>-0.1318720132112503</v>
      </c>
      <c r="Q321" t="n">
        <v>-0.2173909842967987</v>
      </c>
      <c r="R321" t="n">
        <v>-0.06141070276498795</v>
      </c>
      <c r="S321" t="n">
        <v>-0.02292266115546227</v>
      </c>
      <c r="T321" t="n">
        <v>0.02086998522281647</v>
      </c>
      <c r="U321" t="n">
        <v>-0.2911985814571381</v>
      </c>
      <c r="V321" t="n">
        <v>0.08602809906005859</v>
      </c>
      <c r="W321" t="n">
        <v>0.007653882261365652</v>
      </c>
      <c r="X321" t="n">
        <v>0.1199383139610291</v>
      </c>
      <c r="Y321" t="n">
        <v>-0.09007945656776428</v>
      </c>
      <c r="Z321" t="n">
        <v>-0.08278343081474304</v>
      </c>
      <c r="AA321" t="n">
        <v>-0.05910623446106911</v>
      </c>
      <c r="AB321" t="n">
        <v>0.1177906021475792</v>
      </c>
      <c r="AC321" t="n">
        <v>0.06903597712516785</v>
      </c>
      <c r="AD321" t="n">
        <v>0.06428887695074081</v>
      </c>
      <c r="AE321" t="n">
        <v>-0.0858931690454483</v>
      </c>
      <c r="AF321" t="n">
        <v>-0.4013489484786987</v>
      </c>
    </row>
    <row r="322">
      <c r="A322" t="n">
        <v>-0.115013562142849</v>
      </c>
      <c r="B322" t="n">
        <v>-0.03854432702064514</v>
      </c>
      <c r="C322" t="n">
        <v>0.1648093312978745</v>
      </c>
      <c r="D322" t="n">
        <v>-0.0148254381492734</v>
      </c>
      <c r="E322" t="n">
        <v>-0.1389060914516449</v>
      </c>
      <c r="F322" t="n">
        <v>-0.06140914559364319</v>
      </c>
      <c r="G322" t="n">
        <v>-0.04498434811830521</v>
      </c>
      <c r="H322" t="n">
        <v>0.02825413271784782</v>
      </c>
      <c r="I322" t="n">
        <v>-0.2836403250694275</v>
      </c>
      <c r="J322" t="n">
        <v>-0.3569754660129547</v>
      </c>
      <c r="K322" t="n">
        <v>-0.1534857451915741</v>
      </c>
      <c r="L322" t="n">
        <v>-0.05608592182397842</v>
      </c>
      <c r="M322" t="n">
        <v>0.01417916361242533</v>
      </c>
      <c r="N322" t="n">
        <v>-0.07503832131624222</v>
      </c>
      <c r="O322" t="n">
        <v>0.382452666759491</v>
      </c>
      <c r="P322" t="n">
        <v>0.05324253439903259</v>
      </c>
      <c r="Q322" t="n">
        <v>-0.1285318583250046</v>
      </c>
      <c r="R322" t="n">
        <v>-0.04548859596252441</v>
      </c>
      <c r="S322" t="n">
        <v>-0.3588380217552185</v>
      </c>
      <c r="T322" t="n">
        <v>0.0525968074798584</v>
      </c>
      <c r="U322" t="n">
        <v>-0.1771058589220047</v>
      </c>
      <c r="V322" t="n">
        <v>-0.002800347749143839</v>
      </c>
      <c r="W322" t="n">
        <v>-0.1109344214200974</v>
      </c>
      <c r="X322" t="n">
        <v>-0.2275377660989761</v>
      </c>
      <c r="Y322" t="n">
        <v>-0.2978018522262573</v>
      </c>
      <c r="Z322" t="n">
        <v>-0.006694505456835032</v>
      </c>
      <c r="AA322" t="n">
        <v>-0.00232688058167696</v>
      </c>
      <c r="AB322" t="n">
        <v>-0.009170508943498135</v>
      </c>
      <c r="AC322" t="n">
        <v>0.05646937340497971</v>
      </c>
      <c r="AD322" t="n">
        <v>0.07692619413137436</v>
      </c>
      <c r="AE322" t="n">
        <v>-0.0376553051173687</v>
      </c>
      <c r="AF322" t="n">
        <v>-1.070314288139343</v>
      </c>
    </row>
    <row r="323">
      <c r="A323" t="n">
        <v>-0.1078100204467773</v>
      </c>
      <c r="B323" t="n">
        <v>-0.08548163622617722</v>
      </c>
      <c r="C323" t="n">
        <v>-0.009426313452422619</v>
      </c>
      <c r="D323" t="n">
        <v>-0.250632256269455</v>
      </c>
      <c r="E323" t="n">
        <v>-0.2670010030269623</v>
      </c>
      <c r="F323" t="n">
        <v>0.06056922301650047</v>
      </c>
      <c r="G323" t="n">
        <v>0.05010322853922844</v>
      </c>
      <c r="H323" t="n">
        <v>0.09943337738513947</v>
      </c>
      <c r="I323" t="n">
        <v>0.1841199994087219</v>
      </c>
      <c r="J323" t="n">
        <v>-0.1952405273914337</v>
      </c>
      <c r="K323" t="n">
        <v>-0.2782959640026093</v>
      </c>
      <c r="L323" t="n">
        <v>0.04777470231056213</v>
      </c>
      <c r="M323" t="n">
        <v>-0.01318546291440725</v>
      </c>
      <c r="N323" t="n">
        <v>0.113093800842762</v>
      </c>
      <c r="O323" t="n">
        <v>0.2526158392429352</v>
      </c>
      <c r="P323" t="n">
        <v>-0.01270523201674223</v>
      </c>
      <c r="Q323" t="n">
        <v>-0.07239685207605362</v>
      </c>
      <c r="R323" t="n">
        <v>-0.08280552178621292</v>
      </c>
      <c r="S323" t="n">
        <v>-0.4837014377117157</v>
      </c>
      <c r="T323" t="n">
        <v>-0.04652560129761696</v>
      </c>
      <c r="U323" t="n">
        <v>-0.09951291978359222</v>
      </c>
      <c r="V323" t="n">
        <v>0.1171997860074043</v>
      </c>
      <c r="W323" t="n">
        <v>-0.05694020539522171</v>
      </c>
      <c r="X323" t="n">
        <v>-0.06260242313146591</v>
      </c>
      <c r="Y323" t="n">
        <v>-0.2936573624610901</v>
      </c>
      <c r="Z323" t="n">
        <v>0.04726483300328255</v>
      </c>
      <c r="AA323" t="n">
        <v>-0.06781570613384247</v>
      </c>
      <c r="AB323" t="n">
        <v>-0.08872079104185104</v>
      </c>
      <c r="AC323" t="n">
        <v>0.03076224029064178</v>
      </c>
      <c r="AD323" t="n">
        <v>0.1163382530212402</v>
      </c>
      <c r="AE323" t="n">
        <v>0.03557698801159859</v>
      </c>
      <c r="AF323" t="n">
        <v>-1.144809126853943</v>
      </c>
    </row>
    <row r="324">
      <c r="A324" t="n">
        <v>0.02275563590228558</v>
      </c>
      <c r="B324" t="n">
        <v>0.1233870312571526</v>
      </c>
      <c r="C324" t="n">
        <v>-0.0240815281867981</v>
      </c>
      <c r="D324" t="n">
        <v>-0.1976810544729233</v>
      </c>
      <c r="E324" t="n">
        <v>-0.2930319905281067</v>
      </c>
      <c r="F324" t="n">
        <v>-0.06535511463880539</v>
      </c>
      <c r="G324" t="n">
        <v>0.05546675622463226</v>
      </c>
      <c r="H324" t="n">
        <v>0.0134739251807332</v>
      </c>
      <c r="I324" t="n">
        <v>0.1968220621347427</v>
      </c>
      <c r="J324" t="n">
        <v>-0.2155114561319351</v>
      </c>
      <c r="K324" t="n">
        <v>-0.06365352869033813</v>
      </c>
      <c r="L324" t="n">
        <v>-0.1083326563239098</v>
      </c>
      <c r="M324" t="n">
        <v>0.1682839095592499</v>
      </c>
      <c r="N324" t="n">
        <v>-0.1024455651640892</v>
      </c>
      <c r="O324" t="n">
        <v>0.1508899331092834</v>
      </c>
      <c r="P324" t="n">
        <v>-0.117112398147583</v>
      </c>
      <c r="Q324" t="n">
        <v>-0.1933078914880753</v>
      </c>
      <c r="R324" t="n">
        <v>-0.09622198343276978</v>
      </c>
      <c r="S324" t="n">
        <v>-0.2284460812807083</v>
      </c>
      <c r="T324" t="n">
        <v>-0.07145247608423233</v>
      </c>
      <c r="U324" t="n">
        <v>-0.07208511978387833</v>
      </c>
      <c r="V324" t="n">
        <v>0.07815632969141006</v>
      </c>
      <c r="W324" t="n">
        <v>-0.0552295446395874</v>
      </c>
      <c r="X324" t="n">
        <v>-0.02491363137960434</v>
      </c>
      <c r="Y324" t="n">
        <v>-0.255701869726181</v>
      </c>
      <c r="Z324" t="n">
        <v>-0.03402604535222054</v>
      </c>
      <c r="AA324" t="n">
        <v>0.02658620662987232</v>
      </c>
      <c r="AB324" t="n">
        <v>-0.05637619644403458</v>
      </c>
      <c r="AC324" t="n">
        <v>0.1038321778178215</v>
      </c>
      <c r="AD324" t="n">
        <v>0.05554729700088501</v>
      </c>
      <c r="AE324" t="n">
        <v>0.01926856301724911</v>
      </c>
      <c r="AF324" t="n">
        <v>-0.3640007972717285</v>
      </c>
    </row>
    <row r="325">
      <c r="A325" t="n">
        <v>0.05077974125742912</v>
      </c>
      <c r="B325" t="n">
        <v>0.09242795407772064</v>
      </c>
      <c r="C325" t="n">
        <v>0.08333501219749451</v>
      </c>
      <c r="D325" t="n">
        <v>-0.1063859909772873</v>
      </c>
      <c r="E325" t="n">
        <v>-0.1906569004058838</v>
      </c>
      <c r="F325" t="n">
        <v>0.07337269932031631</v>
      </c>
      <c r="G325" t="n">
        <v>-0.06824889034032822</v>
      </c>
      <c r="H325" t="n">
        <v>0.003038886236026883</v>
      </c>
      <c r="I325" t="n">
        <v>0.05975044518709183</v>
      </c>
      <c r="J325" t="n">
        <v>-0.04094688966870308</v>
      </c>
      <c r="K325" t="n">
        <v>0.0737471804022789</v>
      </c>
      <c r="L325" t="n">
        <v>0.02386065572500229</v>
      </c>
      <c r="M325" t="n">
        <v>-0.06113224476575851</v>
      </c>
      <c r="N325" t="n">
        <v>-0.008118676953017712</v>
      </c>
      <c r="O325" t="n">
        <v>-0.1178631782531738</v>
      </c>
      <c r="P325" t="n">
        <v>-0.03539517149329185</v>
      </c>
      <c r="Q325" t="n">
        <v>-0.171503871679306</v>
      </c>
      <c r="R325" t="n">
        <v>-0.04481697082519531</v>
      </c>
      <c r="S325" t="n">
        <v>0.2185084521770477</v>
      </c>
      <c r="T325" t="n">
        <v>0.04169901832938194</v>
      </c>
      <c r="U325" t="n">
        <v>-0.08803720772266388</v>
      </c>
      <c r="V325" t="n">
        <v>0.09925372898578644</v>
      </c>
      <c r="W325" t="n">
        <v>-0.01475418638437986</v>
      </c>
      <c r="X325" t="n">
        <v>-0.1232690587639809</v>
      </c>
      <c r="Y325" t="n">
        <v>-0.1693357080221176</v>
      </c>
      <c r="Z325" t="n">
        <v>0.05880589410662651</v>
      </c>
      <c r="AA325" t="n">
        <v>0.04881130158901215</v>
      </c>
      <c r="AB325" t="n">
        <v>-0.1338773369789124</v>
      </c>
      <c r="AC325" t="n">
        <v>-0.07874751091003418</v>
      </c>
      <c r="AD325" t="n">
        <v>0.06738666445016861</v>
      </c>
      <c r="AE325" t="n">
        <v>0.09578505903482437</v>
      </c>
      <c r="AF325" t="n">
        <v>0.03006456978619099</v>
      </c>
    </row>
    <row r="326">
      <c r="A326" t="n">
        <v>-0.01719406060874462</v>
      </c>
      <c r="B326" t="n">
        <v>0.02161343768239021</v>
      </c>
      <c r="C326" t="n">
        <v>0.01779221929609776</v>
      </c>
      <c r="D326" t="n">
        <v>0.01276328414678574</v>
      </c>
      <c r="E326" t="n">
        <v>-0.1572161018848419</v>
      </c>
      <c r="F326" t="n">
        <v>0.1233579143881798</v>
      </c>
      <c r="G326" t="n">
        <v>-0.01845702528953552</v>
      </c>
      <c r="H326" t="n">
        <v>-0.01221986394375563</v>
      </c>
      <c r="I326" t="n">
        <v>0.002256912179291248</v>
      </c>
      <c r="J326" t="n">
        <v>0.01924220286309719</v>
      </c>
      <c r="K326" t="n">
        <v>0.07146146148443222</v>
      </c>
      <c r="L326" t="n">
        <v>0.01090660318732262</v>
      </c>
      <c r="M326" t="n">
        <v>0.1135801300406456</v>
      </c>
      <c r="N326" t="n">
        <v>-0.08550532162189484</v>
      </c>
      <c r="O326" t="n">
        <v>-0.1213337630033493</v>
      </c>
      <c r="P326" t="n">
        <v>-0.02250891178846359</v>
      </c>
      <c r="Q326" t="n">
        <v>0.02197601273655891</v>
      </c>
      <c r="R326" t="n">
        <v>0.04384669288992882</v>
      </c>
      <c r="S326" t="n">
        <v>0.1594879776239395</v>
      </c>
      <c r="T326" t="n">
        <v>0.06665585190057755</v>
      </c>
      <c r="U326" t="n">
        <v>-0.04524944722652435</v>
      </c>
      <c r="V326" t="n">
        <v>-0.1132449209690094</v>
      </c>
      <c r="W326" t="n">
        <v>-0.1101166903972626</v>
      </c>
      <c r="X326" t="n">
        <v>0.1324475705623627</v>
      </c>
      <c r="Y326" t="n">
        <v>0.09334678202867508</v>
      </c>
      <c r="Z326" t="n">
        <v>0.09892677515745163</v>
      </c>
      <c r="AA326" t="n">
        <v>-0.01718085259199142</v>
      </c>
      <c r="AB326" t="n">
        <v>-0.08143094182014465</v>
      </c>
      <c r="AC326" t="n">
        <v>-0.04878849908709526</v>
      </c>
      <c r="AD326" t="n">
        <v>0.08802337199449539</v>
      </c>
      <c r="AE326" t="n">
        <v>-0.06970708817243576</v>
      </c>
      <c r="AF326" t="n">
        <v>0.0791415348649025</v>
      </c>
    </row>
    <row r="327">
      <c r="A327" t="n">
        <v>-0.04848582297563553</v>
      </c>
      <c r="B327" t="n">
        <v>-0.09366388618946075</v>
      </c>
      <c r="C327" t="n">
        <v>-0.002411445137113333</v>
      </c>
      <c r="D327" t="n">
        <v>-0.04077913612127304</v>
      </c>
      <c r="E327" t="n">
        <v>-0.0382840521633625</v>
      </c>
      <c r="F327" t="n">
        <v>0.08684101700782776</v>
      </c>
      <c r="G327" t="n">
        <v>0.02858173847198486</v>
      </c>
      <c r="H327" t="n">
        <v>0.09543599188327789</v>
      </c>
      <c r="I327" t="n">
        <v>0.0794316902756691</v>
      </c>
      <c r="J327" t="n">
        <v>0.1136612743139267</v>
      </c>
      <c r="K327" t="n">
        <v>0.03520634397864342</v>
      </c>
      <c r="L327" t="n">
        <v>0.04277227818965912</v>
      </c>
      <c r="M327" t="n">
        <v>0.1632950156927109</v>
      </c>
      <c r="N327" t="n">
        <v>0.09526241570711136</v>
      </c>
      <c r="O327" t="n">
        <v>-0.1364716440439224</v>
      </c>
      <c r="P327" t="n">
        <v>-0.03046527691185474</v>
      </c>
      <c r="Q327" t="n">
        <v>-0.05517681315541267</v>
      </c>
      <c r="R327" t="n">
        <v>-0.1295753121376038</v>
      </c>
      <c r="S327" t="n">
        <v>0.1497228592634201</v>
      </c>
      <c r="T327" t="n">
        <v>-0.08630792796611786</v>
      </c>
      <c r="U327" t="n">
        <v>-0.000374591676518321</v>
      </c>
      <c r="V327" t="n">
        <v>-0.08973892033100128</v>
      </c>
      <c r="W327" t="n">
        <v>-0.001882155076600611</v>
      </c>
      <c r="X327" t="n">
        <v>-0.08787865936756134</v>
      </c>
      <c r="Y327" t="n">
        <v>0.09636916965246201</v>
      </c>
      <c r="Z327" t="n">
        <v>0.1283422708511353</v>
      </c>
      <c r="AA327" t="n">
        <v>0.08406753838062286</v>
      </c>
      <c r="AB327" t="n">
        <v>0.06246085837483406</v>
      </c>
      <c r="AC327" t="n">
        <v>-0.1996331810951233</v>
      </c>
      <c r="AD327" t="n">
        <v>0.1668333411216736</v>
      </c>
      <c r="AE327" t="n">
        <v>-0.1016049683094025</v>
      </c>
      <c r="AF327" t="n">
        <v>0.2979431450366974</v>
      </c>
    </row>
    <row r="328">
      <c r="A328" t="n">
        <v>-0.1952093094587326</v>
      </c>
      <c r="B328" t="n">
        <v>0.07366339117288589</v>
      </c>
      <c r="C328" t="n">
        <v>0.02449802681803703</v>
      </c>
      <c r="D328" t="n">
        <v>-0.0476381778717041</v>
      </c>
      <c r="E328" t="n">
        <v>0.2716753482818604</v>
      </c>
      <c r="F328" t="n">
        <v>-0.01024830900132656</v>
      </c>
      <c r="G328" t="n">
        <v>-0.09192683547735214</v>
      </c>
      <c r="H328" t="n">
        <v>-0.009972978383302689</v>
      </c>
      <c r="I328" t="n">
        <v>-0.05335982888936996</v>
      </c>
      <c r="J328" t="n">
        <v>0.04918821156024933</v>
      </c>
      <c r="K328" t="n">
        <v>0.04121217876672745</v>
      </c>
      <c r="L328" t="n">
        <v>0.01218403503298759</v>
      </c>
      <c r="M328" t="n">
        <v>0.1215471923351288</v>
      </c>
      <c r="N328" t="n">
        <v>0.1667960286140442</v>
      </c>
      <c r="O328" t="n">
        <v>-0.1004827171564102</v>
      </c>
      <c r="P328" t="n">
        <v>-0.06182015314698219</v>
      </c>
      <c r="Q328" t="n">
        <v>-0.1021300330758095</v>
      </c>
      <c r="R328" t="n">
        <v>-0.0370168499648571</v>
      </c>
      <c r="S328" t="n">
        <v>0.04573673754930496</v>
      </c>
      <c r="T328" t="n">
        <v>0.05393210053443909</v>
      </c>
      <c r="U328" t="n">
        <v>-0.1245364472270012</v>
      </c>
      <c r="V328" t="n">
        <v>-0.1192097961902618</v>
      </c>
      <c r="W328" t="n">
        <v>-0.1612526923418045</v>
      </c>
      <c r="X328" t="n">
        <v>-0.03776309639215469</v>
      </c>
      <c r="Y328" t="n">
        <v>0.03341894596815109</v>
      </c>
      <c r="Z328" t="n">
        <v>0.0234149731695652</v>
      </c>
      <c r="AA328" t="n">
        <v>0.1770280599594116</v>
      </c>
      <c r="AB328" t="n">
        <v>0.06745678931474686</v>
      </c>
      <c r="AC328" t="n">
        <v>-0.1277356296777725</v>
      </c>
      <c r="AD328" t="n">
        <v>0.1237398535013199</v>
      </c>
      <c r="AE328" t="n">
        <v>0.01535692531615496</v>
      </c>
      <c r="AF328" t="n">
        <v>0.0121179586276412</v>
      </c>
    </row>
    <row r="329">
      <c r="A329" t="n">
        <v>-0.2896336913108826</v>
      </c>
      <c r="B329" t="n">
        <v>0.04152781888842583</v>
      </c>
      <c r="C329" t="n">
        <v>0.1139332056045532</v>
      </c>
      <c r="D329" t="n">
        <v>0.03171461075544357</v>
      </c>
      <c r="E329" t="n">
        <v>0.1306958943605423</v>
      </c>
      <c r="F329" t="n">
        <v>0.1368701308965683</v>
      </c>
      <c r="G329" t="n">
        <v>0.03550080955028534</v>
      </c>
      <c r="H329" t="n">
        <v>0.04308092594146729</v>
      </c>
      <c r="I329" t="n">
        <v>-0.1102346926927567</v>
      </c>
      <c r="J329" t="n">
        <v>0.06190408393740654</v>
      </c>
      <c r="K329" t="n">
        <v>-0.01873020827770233</v>
      </c>
      <c r="L329" t="n">
        <v>-0.07935191690921783</v>
      </c>
      <c r="M329" t="n">
        <v>0.1366076767444611</v>
      </c>
      <c r="N329" t="n">
        <v>0.03588467091321945</v>
      </c>
      <c r="O329" t="n">
        <v>-0.07473272830247879</v>
      </c>
      <c r="P329" t="n">
        <v>-0.1970826685428619</v>
      </c>
      <c r="Q329" t="n">
        <v>-0.1365593671798706</v>
      </c>
      <c r="R329" t="n">
        <v>0.03982002288103104</v>
      </c>
      <c r="S329" t="n">
        <v>0.0535411573946476</v>
      </c>
      <c r="T329" t="n">
        <v>-0.007239369209855795</v>
      </c>
      <c r="U329" t="n">
        <v>-0.1474455893039703</v>
      </c>
      <c r="V329" t="n">
        <v>-0.06441197544336319</v>
      </c>
      <c r="W329" t="n">
        <v>-0.02803594060242176</v>
      </c>
      <c r="X329" t="n">
        <v>0.01190246641635895</v>
      </c>
      <c r="Y329" t="n">
        <v>-0.03359119594097137</v>
      </c>
      <c r="Z329" t="n">
        <v>-0.01958667114377022</v>
      </c>
      <c r="AA329" t="n">
        <v>0.05526009202003479</v>
      </c>
      <c r="AB329" t="n">
        <v>0.08143375068902969</v>
      </c>
      <c r="AC329" t="n">
        <v>0.01787866652011871</v>
      </c>
      <c r="AD329" t="n">
        <v>-0.04442074149847031</v>
      </c>
      <c r="AE329" t="n">
        <v>0.07607088983058929</v>
      </c>
      <c r="AF329" t="n">
        <v>0.1501843482255936</v>
      </c>
    </row>
    <row r="330">
      <c r="A330" t="n">
        <v>-0.3139299750328064</v>
      </c>
      <c r="B330" t="n">
        <v>-0.07831965386867523</v>
      </c>
      <c r="C330" t="n">
        <v>-0.008385117165744305</v>
      </c>
      <c r="D330" t="n">
        <v>0.1812949180603027</v>
      </c>
      <c r="E330" t="n">
        <v>0.1587846428155899</v>
      </c>
      <c r="F330" t="n">
        <v>-0.008593532256782055</v>
      </c>
      <c r="G330" t="n">
        <v>0.135032057762146</v>
      </c>
      <c r="H330" t="n">
        <v>0.02576068416237831</v>
      </c>
      <c r="I330" t="n">
        <v>-0.1030464172363281</v>
      </c>
      <c r="J330" t="n">
        <v>0.07534804940223694</v>
      </c>
      <c r="K330" t="n">
        <v>0.001744028995744884</v>
      </c>
      <c r="L330" t="n">
        <v>0.006474550813436508</v>
      </c>
      <c r="M330" t="n">
        <v>0.1096665412187576</v>
      </c>
      <c r="N330" t="n">
        <v>-0.2175706177949905</v>
      </c>
      <c r="O330" t="n">
        <v>-0.08947159349918365</v>
      </c>
      <c r="P330" t="n">
        <v>-0.1530107706785202</v>
      </c>
      <c r="Q330" t="n">
        <v>-0.1674352437257767</v>
      </c>
      <c r="R330" t="n">
        <v>-0.01529130060225725</v>
      </c>
      <c r="S330" t="n">
        <v>-0.03626924380660057</v>
      </c>
      <c r="T330" t="n">
        <v>0.01395939663052559</v>
      </c>
      <c r="U330" t="n">
        <v>-0.06441769748926163</v>
      </c>
      <c r="V330" t="n">
        <v>-0.1014545485377312</v>
      </c>
      <c r="W330" t="n">
        <v>0.1214912608265877</v>
      </c>
      <c r="X330" t="n">
        <v>-0.02023307420313358</v>
      </c>
      <c r="Y330" t="n">
        <v>-0.09487848728895187</v>
      </c>
      <c r="Z330" t="n">
        <v>-0.2892924249172211</v>
      </c>
      <c r="AA330" t="n">
        <v>0.06913315504789352</v>
      </c>
      <c r="AB330" t="n">
        <v>-0.02799019776284695</v>
      </c>
      <c r="AC330" t="n">
        <v>-0.0416250191628933</v>
      </c>
      <c r="AD330" t="n">
        <v>-0.0359964445233345</v>
      </c>
      <c r="AE330" t="n">
        <v>0.001988481497392058</v>
      </c>
      <c r="AF330" t="n">
        <v>0.06814003735780716</v>
      </c>
    </row>
    <row r="331">
      <c r="A331" t="n">
        <v>-0.2743774950504303</v>
      </c>
      <c r="B331" t="n">
        <v>-0.008430159650743008</v>
      </c>
      <c r="C331" t="n">
        <v>0.02528180554509163</v>
      </c>
      <c r="D331" t="n">
        <v>0.01525409426540136</v>
      </c>
      <c r="E331" t="n">
        <v>0.02491760067641735</v>
      </c>
      <c r="F331" t="n">
        <v>0.01086734235286713</v>
      </c>
      <c r="G331" t="n">
        <v>-0.006542723160237074</v>
      </c>
      <c r="H331" t="n">
        <v>0.005425002425909042</v>
      </c>
      <c r="I331" t="n">
        <v>-0.02497301809489727</v>
      </c>
      <c r="J331" t="n">
        <v>-0.1499288976192474</v>
      </c>
      <c r="K331" t="n">
        <v>0.09819664806127548</v>
      </c>
      <c r="L331" t="n">
        <v>-0.2374003231525421</v>
      </c>
      <c r="M331" t="n">
        <v>0.1027374714612961</v>
      </c>
      <c r="N331" t="n">
        <v>0.08778033405542374</v>
      </c>
      <c r="O331" t="n">
        <v>-0.2152483314275742</v>
      </c>
      <c r="P331" t="n">
        <v>-0.0845390111207962</v>
      </c>
      <c r="Q331" t="n">
        <v>-0.2049460560083389</v>
      </c>
      <c r="R331" t="n">
        <v>-0.004724343772977591</v>
      </c>
      <c r="S331" t="n">
        <v>-0.08697130531072617</v>
      </c>
      <c r="T331" t="n">
        <v>-0.03851795569062233</v>
      </c>
      <c r="U331" t="n">
        <v>-0.01065312046557665</v>
      </c>
      <c r="V331" t="n">
        <v>0.08378031104803085</v>
      </c>
      <c r="W331" t="n">
        <v>0.05598611012101173</v>
      </c>
      <c r="X331" t="n">
        <v>-0.1084461361169815</v>
      </c>
      <c r="Y331" t="n">
        <v>-0.04365144670009613</v>
      </c>
      <c r="Z331" t="n">
        <v>-0.1651519984006882</v>
      </c>
      <c r="AA331" t="n">
        <v>0.04302391037344933</v>
      </c>
      <c r="AB331" t="n">
        <v>-0.04946004971861839</v>
      </c>
      <c r="AC331" t="n">
        <v>0.1010614112019539</v>
      </c>
      <c r="AD331" t="n">
        <v>-0.2083204090595245</v>
      </c>
      <c r="AE331" t="n">
        <v>0.1168099492788315</v>
      </c>
      <c r="AF331" t="n">
        <v>0.04690174385905266</v>
      </c>
    </row>
    <row r="332">
      <c r="A332" t="n">
        <v>-0.3097172379493713</v>
      </c>
      <c r="B332" t="n">
        <v>-0.0452764630317688</v>
      </c>
      <c r="C332" t="n">
        <v>-0.1132016405463219</v>
      </c>
      <c r="D332" t="n">
        <v>0.03084864653646946</v>
      </c>
      <c r="E332" t="n">
        <v>0.1098614782094955</v>
      </c>
      <c r="F332" t="n">
        <v>-0.08499144017696381</v>
      </c>
      <c r="G332" t="n">
        <v>0.02864057011902332</v>
      </c>
      <c r="H332" t="n">
        <v>0.06957939267158508</v>
      </c>
      <c r="I332" t="n">
        <v>0.09884990751743317</v>
      </c>
      <c r="J332" t="n">
        <v>0.1208405047655106</v>
      </c>
      <c r="K332" t="n">
        <v>-0.03401502221822739</v>
      </c>
      <c r="L332" t="n">
        <v>-0.01548270136117935</v>
      </c>
      <c r="M332" t="n">
        <v>0.06583494693040848</v>
      </c>
      <c r="N332" t="n">
        <v>0.1645752787590027</v>
      </c>
      <c r="O332" t="n">
        <v>-0.1204883828759193</v>
      </c>
      <c r="P332" t="n">
        <v>0.07435517013072968</v>
      </c>
      <c r="Q332" t="n">
        <v>-0.1606520265340805</v>
      </c>
      <c r="R332" t="n">
        <v>0.1721331924200058</v>
      </c>
      <c r="S332" t="n">
        <v>0.09121318906545639</v>
      </c>
      <c r="T332" t="n">
        <v>0.001143793459050357</v>
      </c>
      <c r="U332" t="n">
        <v>-0.1392181515693665</v>
      </c>
      <c r="V332" t="n">
        <v>0.03545558080077171</v>
      </c>
      <c r="W332" t="n">
        <v>-0.0543023981153965</v>
      </c>
      <c r="X332" t="n">
        <v>-0.04107127338647842</v>
      </c>
      <c r="Y332" t="n">
        <v>-0.2039052546024323</v>
      </c>
      <c r="Z332" t="n">
        <v>-0.2773592174053192</v>
      </c>
      <c r="AA332" t="n">
        <v>0.1182012334465981</v>
      </c>
      <c r="AB332" t="n">
        <v>0.05263693258166313</v>
      </c>
      <c r="AC332" t="n">
        <v>-0.1494511514902115</v>
      </c>
      <c r="AD332" t="n">
        <v>-0.3510540425777435</v>
      </c>
      <c r="AE332" t="n">
        <v>0.1624267101287842</v>
      </c>
      <c r="AF332" t="n">
        <v>-0.01076254714280367</v>
      </c>
    </row>
    <row r="333">
      <c r="A333" t="n">
        <v>-0.2463575452566147</v>
      </c>
      <c r="B333" t="n">
        <v>-0.04172416031360626</v>
      </c>
      <c r="C333" t="n">
        <v>-0.104365199804306</v>
      </c>
      <c r="D333" t="n">
        <v>0.07124659419059753</v>
      </c>
      <c r="E333" t="n">
        <v>-0.03922915831208229</v>
      </c>
      <c r="F333" t="n">
        <v>0.1221276000142097</v>
      </c>
      <c r="G333" t="n">
        <v>-0.1398404985666275</v>
      </c>
      <c r="H333" t="n">
        <v>-0.02623968571424484</v>
      </c>
      <c r="I333" t="n">
        <v>-0.02742687240242958</v>
      </c>
      <c r="J333" t="n">
        <v>-0.01686241291463375</v>
      </c>
      <c r="K333" t="n">
        <v>-0.03159592673182487</v>
      </c>
      <c r="L333" t="n">
        <v>0.0600786879658699</v>
      </c>
      <c r="M333" t="n">
        <v>0.1696848422288895</v>
      </c>
      <c r="N333" t="n">
        <v>-0.1380857676267624</v>
      </c>
      <c r="O333" t="n">
        <v>-0.1925351023674011</v>
      </c>
      <c r="P333" t="n">
        <v>-0.006589211989194155</v>
      </c>
      <c r="Q333" t="n">
        <v>-0.0405488945543766</v>
      </c>
      <c r="R333" t="n">
        <v>0.3075115084648132</v>
      </c>
      <c r="S333" t="n">
        <v>-0.04987063258886337</v>
      </c>
      <c r="T333" t="n">
        <v>-0.0723663717508316</v>
      </c>
      <c r="U333" t="n">
        <v>-0.1161452755331993</v>
      </c>
      <c r="V333" t="n">
        <v>-0.1882072538137436</v>
      </c>
      <c r="W333" t="n">
        <v>-0.1061784103512764</v>
      </c>
      <c r="X333" t="n">
        <v>-0.007508974988013506</v>
      </c>
      <c r="Y333" t="n">
        <v>-0.1313097476959229</v>
      </c>
      <c r="Z333" t="n">
        <v>-0.1233019530773163</v>
      </c>
      <c r="AA333" t="n">
        <v>0.198164701461792</v>
      </c>
      <c r="AB333" t="n">
        <v>-0.2104117423295975</v>
      </c>
      <c r="AC333" t="n">
        <v>-0.07746344804763794</v>
      </c>
      <c r="AD333" t="n">
        <v>-0.2884222865104675</v>
      </c>
      <c r="AE333" t="n">
        <v>0.1417649388313293</v>
      </c>
      <c r="AF333" t="n">
        <v>0.0188897829502821</v>
      </c>
    </row>
    <row r="334">
      <c r="A334" t="n">
        <v>0.05443746596574783</v>
      </c>
      <c r="B334" t="n">
        <v>-0.1286239475011826</v>
      </c>
      <c r="C334" t="n">
        <v>-0.003352559870108962</v>
      </c>
      <c r="D334" t="n">
        <v>-0.05328011140227318</v>
      </c>
      <c r="E334" t="n">
        <v>0.0826510414481163</v>
      </c>
      <c r="F334" t="n">
        <v>-0.09309133142232895</v>
      </c>
      <c r="G334" t="n">
        <v>-0.435712069272995</v>
      </c>
      <c r="H334" t="n">
        <v>-0.00019371512462385</v>
      </c>
      <c r="I334" t="n">
        <v>0.08490269631147385</v>
      </c>
      <c r="J334" t="n">
        <v>0.0614294707775116</v>
      </c>
      <c r="K334" t="n">
        <v>-0.2198315113782883</v>
      </c>
      <c r="L334" t="n">
        <v>-0.1705343723297119</v>
      </c>
      <c r="M334" t="n">
        <v>0.297976940870285</v>
      </c>
      <c r="N334" t="n">
        <v>-0.4880681037902832</v>
      </c>
      <c r="O334" t="n">
        <v>-0.3384144008159637</v>
      </c>
      <c r="P334" t="n">
        <v>0.06500402837991714</v>
      </c>
      <c r="Q334" t="n">
        <v>0.03679617494344711</v>
      </c>
      <c r="R334" t="n">
        <v>0.1888808310031891</v>
      </c>
      <c r="S334" t="n">
        <v>-0.02623539790511131</v>
      </c>
      <c r="T334" t="n">
        <v>0.02842092327773571</v>
      </c>
      <c r="U334" t="n">
        <v>-0.2817515730857849</v>
      </c>
      <c r="V334" t="n">
        <v>-0.03349623829126358</v>
      </c>
      <c r="W334" t="n">
        <v>0.01443471107631922</v>
      </c>
      <c r="X334" t="n">
        <v>-0.1885197460651398</v>
      </c>
      <c r="Y334" t="n">
        <v>0.1098741069436073</v>
      </c>
      <c r="Z334" t="n">
        <v>-0.3035813868045807</v>
      </c>
      <c r="AA334" t="n">
        <v>0.0306507982313633</v>
      </c>
      <c r="AB334" t="n">
        <v>-0.2314190119504929</v>
      </c>
      <c r="AC334" t="n">
        <v>-0.0900171622633934</v>
      </c>
      <c r="AD334" t="n">
        <v>0.001983100781217217</v>
      </c>
      <c r="AE334" t="n">
        <v>-0.04514423385262489</v>
      </c>
      <c r="AF334" t="n">
        <v>0.2022740393877029</v>
      </c>
    </row>
    <row r="335">
      <c r="A335" t="n">
        <v>0.03325481712818146</v>
      </c>
      <c r="B335" t="n">
        <v>-0.1223464161157608</v>
      </c>
      <c r="C335" t="n">
        <v>0.3933221399784088</v>
      </c>
      <c r="D335" t="n">
        <v>-0.001888376893475652</v>
      </c>
      <c r="E335" t="n">
        <v>-0.0262531004846096</v>
      </c>
      <c r="F335" t="n">
        <v>-0.2153933942317963</v>
      </c>
      <c r="G335" t="n">
        <v>-0.28477942943573</v>
      </c>
      <c r="H335" t="n">
        <v>-0.1563287228345871</v>
      </c>
      <c r="I335" t="n">
        <v>0.3265325725078583</v>
      </c>
      <c r="J335" t="n">
        <v>-0.1243086978793144</v>
      </c>
      <c r="K335" t="n">
        <v>-0.3173767924308777</v>
      </c>
      <c r="L335" t="n">
        <v>-0.4832016229629517</v>
      </c>
      <c r="M335" t="n">
        <v>0.2127030789852142</v>
      </c>
      <c r="N335" t="n">
        <v>-0.3086103796958923</v>
      </c>
      <c r="O335" t="n">
        <v>-0.06566088646650314</v>
      </c>
      <c r="P335" t="n">
        <v>0.04028169438242912</v>
      </c>
      <c r="Q335" t="n">
        <v>-0.134222149848938</v>
      </c>
      <c r="R335" t="n">
        <v>0.03063580207526684</v>
      </c>
      <c r="S335" t="n">
        <v>-0.02892301604151726</v>
      </c>
      <c r="T335" t="n">
        <v>0.02055910415947437</v>
      </c>
      <c r="U335" t="n">
        <v>-0.203258141875267</v>
      </c>
      <c r="V335" t="n">
        <v>0.1063345670700073</v>
      </c>
      <c r="W335" t="n">
        <v>0.2447141259908676</v>
      </c>
      <c r="X335" t="n">
        <v>-0.2983375489711761</v>
      </c>
      <c r="Y335" t="n">
        <v>0.281358003616333</v>
      </c>
      <c r="Z335" t="n">
        <v>-0.5299714207649231</v>
      </c>
      <c r="AA335" t="n">
        <v>0.03629118576645851</v>
      </c>
      <c r="AB335" t="n">
        <v>-0.2985413372516632</v>
      </c>
      <c r="AC335" t="n">
        <v>-0.1439450979232788</v>
      </c>
      <c r="AD335" t="n">
        <v>0.1552269607782364</v>
      </c>
      <c r="AE335" t="n">
        <v>0.04749564081430435</v>
      </c>
      <c r="AF335" t="n">
        <v>-0.09246192127466202</v>
      </c>
    </row>
    <row r="336">
      <c r="A336" t="n">
        <v>-0.02564547210931778</v>
      </c>
      <c r="B336" t="n">
        <v>0.04040198773145676</v>
      </c>
      <c r="C336" t="n">
        <v>-0.00391485309228301</v>
      </c>
      <c r="D336" t="n">
        <v>0.08012343198060989</v>
      </c>
      <c r="E336" t="n">
        <v>-0.01304123736917973</v>
      </c>
      <c r="F336" t="n">
        <v>-0.01870221085846424</v>
      </c>
      <c r="G336" t="n">
        <v>-0.02237343788146973</v>
      </c>
      <c r="H336" t="n">
        <v>0.07216225564479828</v>
      </c>
      <c r="I336" t="n">
        <v>-0.06518364697694778</v>
      </c>
      <c r="J336" t="n">
        <v>0.008119389414787292</v>
      </c>
      <c r="K336" t="n">
        <v>0.1190904378890991</v>
      </c>
      <c r="L336" t="n">
        <v>0.08884835988283157</v>
      </c>
      <c r="M336" t="n">
        <v>0.00548766041174531</v>
      </c>
      <c r="N336" t="n">
        <v>0.009123818948864937</v>
      </c>
      <c r="O336" t="n">
        <v>0.05973010510206223</v>
      </c>
      <c r="P336" t="n">
        <v>0.03244885802268982</v>
      </c>
      <c r="Q336" t="n">
        <v>0.06044796481728554</v>
      </c>
      <c r="R336" t="n">
        <v>-0.00846520159393549</v>
      </c>
      <c r="S336" t="n">
        <v>0.05376764014363289</v>
      </c>
      <c r="T336" t="n">
        <v>-0.03428330644965172</v>
      </c>
      <c r="U336" t="n">
        <v>-0.07450538873672485</v>
      </c>
      <c r="V336" t="n">
        <v>0.006189910694956779</v>
      </c>
      <c r="W336" t="n">
        <v>0.0184621587395668</v>
      </c>
      <c r="X336" t="n">
        <v>-0.01543637458235025</v>
      </c>
      <c r="Y336" t="n">
        <v>0.05253120511770248</v>
      </c>
      <c r="Z336" t="n">
        <v>0.06213577836751938</v>
      </c>
      <c r="AA336" t="n">
        <v>-0.01053966395556927</v>
      </c>
      <c r="AB336" t="n">
        <v>0.0003062608011532575</v>
      </c>
      <c r="AC336" t="n">
        <v>-0.06562694162130356</v>
      </c>
      <c r="AD336" t="n">
        <v>-0.02859068661928177</v>
      </c>
      <c r="AE336" t="n">
        <v>-0.05742969363927841</v>
      </c>
      <c r="AF336" t="n">
        <v>-0.008180479519069195</v>
      </c>
    </row>
    <row r="337">
      <c r="A337" t="n">
        <v>-0.03296901285648346</v>
      </c>
      <c r="B337" t="n">
        <v>-0.02165606804192066</v>
      </c>
      <c r="C337" t="n">
        <v>0.05790194869041443</v>
      </c>
      <c r="D337" t="n">
        <v>-0.01049385219812393</v>
      </c>
      <c r="E337" t="n">
        <v>0.04809034988284111</v>
      </c>
      <c r="F337" t="n">
        <v>0.07844782620668411</v>
      </c>
      <c r="G337" t="n">
        <v>-0.02921251766383648</v>
      </c>
      <c r="H337" t="n">
        <v>0.03316911309957504</v>
      </c>
      <c r="I337" t="n">
        <v>0.02817961014807224</v>
      </c>
      <c r="J337" t="n">
        <v>-0.03450528159737587</v>
      </c>
      <c r="K337" t="n">
        <v>-0.09174796938896179</v>
      </c>
      <c r="L337" t="n">
        <v>0.08979921787977219</v>
      </c>
      <c r="M337" t="n">
        <v>0.1103888154029846</v>
      </c>
      <c r="N337" t="n">
        <v>-0.02332451567053795</v>
      </c>
      <c r="O337" t="n">
        <v>0.0722278505563736</v>
      </c>
      <c r="P337" t="n">
        <v>-0.1197690814733505</v>
      </c>
      <c r="Q337" t="n">
        <v>0.05602091178297997</v>
      </c>
      <c r="R337" t="n">
        <v>0.01365467067807913</v>
      </c>
      <c r="S337" t="n">
        <v>-0.06743974238634109</v>
      </c>
      <c r="T337" t="n">
        <v>-0.05773540213704109</v>
      </c>
      <c r="U337" t="n">
        <v>-0.007875790819525719</v>
      </c>
      <c r="V337" t="n">
        <v>0.04638514295220375</v>
      </c>
      <c r="W337" t="n">
        <v>0.04466819763183594</v>
      </c>
      <c r="X337" t="n">
        <v>0.003146870760247111</v>
      </c>
      <c r="Y337" t="n">
        <v>0.05624232068657875</v>
      </c>
      <c r="Z337" t="n">
        <v>-0.01598510332405567</v>
      </c>
      <c r="AA337" t="n">
        <v>-0.03299751877784729</v>
      </c>
      <c r="AB337" t="n">
        <v>0.01099517941474915</v>
      </c>
      <c r="AC337" t="n">
        <v>0.05380266532301903</v>
      </c>
      <c r="AD337" t="n">
        <v>-0.006863895338028669</v>
      </c>
      <c r="AE337" t="n">
        <v>-0.007689615711569786</v>
      </c>
      <c r="AF337" t="n">
        <v>-0.01584148034453392</v>
      </c>
    </row>
    <row r="338">
      <c r="A338" t="n">
        <v>0.04713842645287514</v>
      </c>
      <c r="B338" t="n">
        <v>-0.2250544130802155</v>
      </c>
      <c r="C338" t="n">
        <v>0.1495568603277206</v>
      </c>
      <c r="D338" t="n">
        <v>0.02653307281434536</v>
      </c>
      <c r="E338" t="n">
        <v>-0.4176399409770966</v>
      </c>
      <c r="F338" t="n">
        <v>-0.2252344042062759</v>
      </c>
      <c r="G338" t="n">
        <v>0.04239757731556892</v>
      </c>
      <c r="H338" t="n">
        <v>0.2669864296913147</v>
      </c>
      <c r="I338" t="n">
        <v>0.1952182650566101</v>
      </c>
      <c r="J338" t="n">
        <v>0.003286729101091623</v>
      </c>
      <c r="K338" t="n">
        <v>0.02941507659852505</v>
      </c>
      <c r="L338" t="n">
        <v>-0.09879477322101593</v>
      </c>
      <c r="M338" t="n">
        <v>-0.2484747022390366</v>
      </c>
      <c r="N338" t="n">
        <v>-0.5794187188148499</v>
      </c>
      <c r="O338" t="n">
        <v>-0.2317807674407959</v>
      </c>
      <c r="P338" t="n">
        <v>0.1301066428422928</v>
      </c>
      <c r="Q338" t="n">
        <v>-0.2340873926877975</v>
      </c>
      <c r="R338" t="n">
        <v>0.05309922620654106</v>
      </c>
      <c r="S338" t="n">
        <v>0.1283050626516342</v>
      </c>
      <c r="T338" t="n">
        <v>-0.02417609468102455</v>
      </c>
      <c r="U338" t="n">
        <v>-0.299081414937973</v>
      </c>
      <c r="V338" t="n">
        <v>0.02085056900978088</v>
      </c>
      <c r="W338" t="n">
        <v>0.1480684131383896</v>
      </c>
      <c r="X338" t="n">
        <v>-0.2145074754953384</v>
      </c>
      <c r="Y338" t="n">
        <v>0.2221026420593262</v>
      </c>
      <c r="Z338" t="n">
        <v>-0.2337044924497604</v>
      </c>
      <c r="AA338" t="n">
        <v>-0.0565023198723793</v>
      </c>
      <c r="AB338" t="n">
        <v>-0.03457772359251976</v>
      </c>
      <c r="AC338" t="n">
        <v>-0.09037495404481888</v>
      </c>
      <c r="AD338" t="n">
        <v>0.1850982904434204</v>
      </c>
      <c r="AE338" t="n">
        <v>-0.005208785180002451</v>
      </c>
      <c r="AF338" t="n">
        <v>0.002573939738795161</v>
      </c>
    </row>
    <row r="339">
      <c r="A339" t="n">
        <v>-0.2977972626686096</v>
      </c>
      <c r="B339" t="n">
        <v>-0.07365476340055466</v>
      </c>
      <c r="C339" t="n">
        <v>0.0322294794023037</v>
      </c>
      <c r="D339" t="n">
        <v>0.2806017994880676</v>
      </c>
      <c r="E339" t="n">
        <v>-0.1348740756511688</v>
      </c>
      <c r="F339" t="n">
        <v>-0.3224962651729584</v>
      </c>
      <c r="G339" t="n">
        <v>-0.3339594006538391</v>
      </c>
      <c r="H339" t="n">
        <v>0.1839031279087067</v>
      </c>
      <c r="I339" t="n">
        <v>0.2980801165103912</v>
      </c>
      <c r="J339" t="n">
        <v>0.1021567583084106</v>
      </c>
      <c r="K339" t="n">
        <v>-0.06983499228954315</v>
      </c>
      <c r="L339" t="n">
        <v>0.03219615668058395</v>
      </c>
      <c r="M339" t="n">
        <v>-0.03312627226114273</v>
      </c>
      <c r="N339" t="n">
        <v>-0.5836504697799683</v>
      </c>
      <c r="O339" t="n">
        <v>0.1613657027482986</v>
      </c>
      <c r="P339" t="n">
        <v>0.2197367250919342</v>
      </c>
      <c r="Q339" t="n">
        <v>0.06474848091602325</v>
      </c>
      <c r="R339" t="n">
        <v>0.27927565574646</v>
      </c>
      <c r="S339" t="n">
        <v>-0.01200870331376791</v>
      </c>
      <c r="T339" t="n">
        <v>0.003540807170793414</v>
      </c>
      <c r="U339" t="n">
        <v>-0.2051361203193665</v>
      </c>
      <c r="V339" t="n">
        <v>-0.08552455902099609</v>
      </c>
      <c r="W339" t="n">
        <v>-0.08203355222940445</v>
      </c>
      <c r="X339" t="n">
        <v>-0.4784518480300903</v>
      </c>
      <c r="Y339" t="n">
        <v>-0.1969448775053024</v>
      </c>
      <c r="Z339" t="n">
        <v>0.0004192377382423729</v>
      </c>
      <c r="AA339" t="n">
        <v>0.2148175537586212</v>
      </c>
      <c r="AB339" t="n">
        <v>0.03496367856860161</v>
      </c>
      <c r="AC339" t="n">
        <v>-0.3040549457073212</v>
      </c>
      <c r="AD339" t="n">
        <v>-0.1420648247003555</v>
      </c>
      <c r="AE339" t="n">
        <v>-0.05095745250582695</v>
      </c>
      <c r="AF339" t="n">
        <v>-0.1183469593524933</v>
      </c>
    </row>
    <row r="340">
      <c r="A340" t="n">
        <v>-0.1657863408327103</v>
      </c>
      <c r="B340" t="n">
        <v>-0.1457618027925491</v>
      </c>
      <c r="C340" t="n">
        <v>-0.151099905371666</v>
      </c>
      <c r="D340" t="n">
        <v>0.1863451302051544</v>
      </c>
      <c r="E340" t="n">
        <v>0.01759254932403564</v>
      </c>
      <c r="F340" t="n">
        <v>-0.009020776487886906</v>
      </c>
      <c r="G340" t="n">
        <v>-0.1286904066801071</v>
      </c>
      <c r="H340" t="n">
        <v>0.1771837770938873</v>
      </c>
      <c r="I340" t="n">
        <v>0.06766694784164429</v>
      </c>
      <c r="J340" t="n">
        <v>0.2662824690341949</v>
      </c>
      <c r="K340" t="n">
        <v>-0.1757828891277313</v>
      </c>
      <c r="L340" t="n">
        <v>0.103505901992321</v>
      </c>
      <c r="M340" t="n">
        <v>0.02065388485789299</v>
      </c>
      <c r="N340" t="n">
        <v>-0.5510836839675903</v>
      </c>
      <c r="O340" t="n">
        <v>0.2763658761978149</v>
      </c>
      <c r="P340" t="n">
        <v>0.1468833833932877</v>
      </c>
      <c r="Q340" t="n">
        <v>0.03936007246375084</v>
      </c>
      <c r="R340" t="n">
        <v>0.2442056238651276</v>
      </c>
      <c r="S340" t="n">
        <v>-0.09439302235841751</v>
      </c>
      <c r="T340" t="n">
        <v>-0.008758124895393848</v>
      </c>
      <c r="U340" t="n">
        <v>-0.1200350448489189</v>
      </c>
      <c r="V340" t="n">
        <v>-0.248711109161377</v>
      </c>
      <c r="W340" t="n">
        <v>-0.05148746818304062</v>
      </c>
      <c r="X340" t="n">
        <v>-0.1616027802228928</v>
      </c>
      <c r="Y340" t="n">
        <v>0.09726794064044952</v>
      </c>
      <c r="Z340" t="n">
        <v>0.1418077200651169</v>
      </c>
      <c r="AA340" t="n">
        <v>0.0640864297747612</v>
      </c>
      <c r="AB340" t="n">
        <v>-0.03290281817317009</v>
      </c>
      <c r="AC340" t="n">
        <v>-0.185740739107132</v>
      </c>
      <c r="AD340" t="n">
        <v>-0.1659178286790848</v>
      </c>
      <c r="AE340" t="n">
        <v>-0.1055261939764023</v>
      </c>
      <c r="AF340" t="n">
        <v>-0.06411031633615494</v>
      </c>
    </row>
    <row r="341">
      <c r="A341" t="n">
        <v>0.02553434483706951</v>
      </c>
      <c r="B341" t="n">
        <v>0.1099556460976601</v>
      </c>
      <c r="C341" t="n">
        <v>-0.4254857897758484</v>
      </c>
      <c r="D341" t="n">
        <v>0.4080089926719666</v>
      </c>
      <c r="E341" t="n">
        <v>0.102473609149456</v>
      </c>
      <c r="F341" t="n">
        <v>0.176507443189621</v>
      </c>
      <c r="G341" t="n">
        <v>-0.0340849943459034</v>
      </c>
      <c r="H341" t="n">
        <v>-0.03857611119747162</v>
      </c>
      <c r="I341" t="n">
        <v>-0.06982793658971786</v>
      </c>
      <c r="J341" t="n">
        <v>0.2369410693645477</v>
      </c>
      <c r="K341" t="n">
        <v>-0.1772842109203339</v>
      </c>
      <c r="L341" t="n">
        <v>-0.0618581734597683</v>
      </c>
      <c r="M341" t="n">
        <v>0.09876278042793274</v>
      </c>
      <c r="N341" t="n">
        <v>-0.4795546233654022</v>
      </c>
      <c r="O341" t="n">
        <v>0.006858002860099077</v>
      </c>
      <c r="P341" t="n">
        <v>0.07942768931388855</v>
      </c>
      <c r="Q341" t="n">
        <v>0.1545895338058472</v>
      </c>
      <c r="R341" t="n">
        <v>0.1072726473212242</v>
      </c>
      <c r="S341" t="n">
        <v>-0.08751972019672394</v>
      </c>
      <c r="T341" t="n">
        <v>-0.03277971968054771</v>
      </c>
      <c r="U341" t="n">
        <v>-0.03941435366868973</v>
      </c>
      <c r="V341" t="n">
        <v>-0.06129762902855873</v>
      </c>
      <c r="W341" t="n">
        <v>0.09469836950302124</v>
      </c>
      <c r="X341" t="n">
        <v>-0.2246780693531036</v>
      </c>
      <c r="Y341" t="n">
        <v>-0.1448941379785538</v>
      </c>
      <c r="Z341" t="n">
        <v>-0.02507531456649303</v>
      </c>
      <c r="AA341" t="n">
        <v>-0.1069644764065742</v>
      </c>
      <c r="AB341" t="n">
        <v>-0.05782324820756912</v>
      </c>
      <c r="AC341" t="n">
        <v>-0.1828771978616714</v>
      </c>
      <c r="AD341" t="n">
        <v>-0.1685847193002701</v>
      </c>
      <c r="AE341" t="n">
        <v>0.1012245416641235</v>
      </c>
      <c r="AF341" t="n">
        <v>0.01515297871083021</v>
      </c>
    </row>
    <row r="342">
      <c r="A342" t="n">
        <v>-0.3932116329669952</v>
      </c>
      <c r="B342" t="n">
        <v>-0.05670105665922165</v>
      </c>
      <c r="C342" t="n">
        <v>-0.1490705609321594</v>
      </c>
      <c r="D342" t="n">
        <v>0.2017417550086975</v>
      </c>
      <c r="E342" t="n">
        <v>-0.03312692046165466</v>
      </c>
      <c r="F342" t="n">
        <v>0.2679824531078339</v>
      </c>
      <c r="G342" t="n">
        <v>0.03806176036596298</v>
      </c>
      <c r="H342" t="n">
        <v>-0.01856308244168758</v>
      </c>
      <c r="I342" t="n">
        <v>-0.1606881469488144</v>
      </c>
      <c r="J342" t="n">
        <v>0.05785020813345909</v>
      </c>
      <c r="K342" t="n">
        <v>-0.1137099266052246</v>
      </c>
      <c r="L342" t="n">
        <v>-0.04217958450317383</v>
      </c>
      <c r="M342" t="n">
        <v>-0.05643576756119728</v>
      </c>
      <c r="N342" t="n">
        <v>-0.4557583332061768</v>
      </c>
      <c r="O342" t="n">
        <v>-8.470058673992753e-05</v>
      </c>
      <c r="P342" t="n">
        <v>-0.04821444302797318</v>
      </c>
      <c r="Q342" t="n">
        <v>0.1405731290578842</v>
      </c>
      <c r="R342" t="n">
        <v>-0.1197853609919548</v>
      </c>
      <c r="S342" t="n">
        <v>0.04784237220883369</v>
      </c>
      <c r="T342" t="n">
        <v>-0.01381843909621239</v>
      </c>
      <c r="U342" t="n">
        <v>-0.1632413417100906</v>
      </c>
      <c r="V342" t="n">
        <v>0.01979331485927105</v>
      </c>
      <c r="W342" t="n">
        <v>0.09292155504226685</v>
      </c>
      <c r="X342" t="n">
        <v>-0.0678144097328186</v>
      </c>
      <c r="Y342" t="n">
        <v>-0.158692330121994</v>
      </c>
      <c r="Z342" t="n">
        <v>-0.04050962999463081</v>
      </c>
      <c r="AA342" t="n">
        <v>-0.1195197105407715</v>
      </c>
      <c r="AB342" t="n">
        <v>-0.1860948801040649</v>
      </c>
      <c r="AC342" t="n">
        <v>-0.005844183266162872</v>
      </c>
      <c r="AD342" t="n">
        <v>-0.08511093258857727</v>
      </c>
      <c r="AE342" t="n">
        <v>0.01513408590108156</v>
      </c>
      <c r="AF342" t="n">
        <v>0.08558757603168488</v>
      </c>
    </row>
    <row r="343">
      <c r="A343" t="n">
        <v>0.04118340462446213</v>
      </c>
      <c r="B343" t="n">
        <v>0.005878267344087362</v>
      </c>
      <c r="C343" t="n">
        <v>-0.1152551919221878</v>
      </c>
      <c r="D343" t="n">
        <v>0.03026079386472702</v>
      </c>
      <c r="E343" t="n">
        <v>0.1381740868091583</v>
      </c>
      <c r="F343" t="n">
        <v>0.209953248500824</v>
      </c>
      <c r="G343" t="n">
        <v>0.07804033160209656</v>
      </c>
      <c r="H343" t="n">
        <v>0.08276061713695526</v>
      </c>
      <c r="I343" t="n">
        <v>-0.006220427341759205</v>
      </c>
      <c r="J343" t="n">
        <v>-0.0008100224658846855</v>
      </c>
      <c r="K343" t="n">
        <v>-0.1522382646799088</v>
      </c>
      <c r="L343" t="n">
        <v>-0.009990129619836807</v>
      </c>
      <c r="M343" t="n">
        <v>-0.01620450988411903</v>
      </c>
      <c r="N343" t="n">
        <v>-0.4216080904006958</v>
      </c>
      <c r="O343" t="n">
        <v>-0.1024853512644768</v>
      </c>
      <c r="P343" t="n">
        <v>-0.1755405366420746</v>
      </c>
      <c r="Q343" t="n">
        <v>0.08636166155338287</v>
      </c>
      <c r="R343" t="n">
        <v>0.02243615686893463</v>
      </c>
      <c r="S343" t="n">
        <v>-0.04695181548595428</v>
      </c>
      <c r="T343" t="n">
        <v>0.002332445932552218</v>
      </c>
      <c r="U343" t="n">
        <v>-0.1029298081994057</v>
      </c>
      <c r="V343" t="n">
        <v>-0.01833572797477245</v>
      </c>
      <c r="W343" t="n">
        <v>0.09273166209459305</v>
      </c>
      <c r="X343" t="n">
        <v>-0.1392768770456314</v>
      </c>
      <c r="Y343" t="n">
        <v>-0.04637861996889114</v>
      </c>
      <c r="Z343" t="n">
        <v>0.06662536412477493</v>
      </c>
      <c r="AA343" t="n">
        <v>-0.00116735661868006</v>
      </c>
      <c r="AB343" t="n">
        <v>-0.1059972122311592</v>
      </c>
      <c r="AC343" t="n">
        <v>-0.02372315526008606</v>
      </c>
      <c r="AD343" t="n">
        <v>0.006861363537609577</v>
      </c>
      <c r="AE343" t="n">
        <v>0.0801723375916481</v>
      </c>
      <c r="AF343" t="n">
        <v>-0.02926652133464813</v>
      </c>
    </row>
    <row r="344">
      <c r="A344" t="n">
        <v>0.07687175273895264</v>
      </c>
      <c r="B344" t="n">
        <v>0.0432523600757122</v>
      </c>
      <c r="C344" t="n">
        <v>-0.05164469033479691</v>
      </c>
      <c r="D344" t="n">
        <v>-0.07040996849536896</v>
      </c>
      <c r="E344" t="n">
        <v>0.09058447927236557</v>
      </c>
      <c r="F344" t="n">
        <v>0.1632423251867294</v>
      </c>
      <c r="G344" t="n">
        <v>0.08962387591600418</v>
      </c>
      <c r="H344" t="n">
        <v>0.1392042636871338</v>
      </c>
      <c r="I344" t="n">
        <v>-0.08797819167375565</v>
      </c>
      <c r="J344" t="n">
        <v>0.1541240364313126</v>
      </c>
      <c r="K344" t="n">
        <v>-0.07020045816898346</v>
      </c>
      <c r="L344" t="n">
        <v>-0.02155827917158604</v>
      </c>
      <c r="M344" t="n">
        <v>0.03551189973950386</v>
      </c>
      <c r="N344" t="n">
        <v>-0.3593872785568237</v>
      </c>
      <c r="O344" t="n">
        <v>-0.06432034820318222</v>
      </c>
      <c r="P344" t="n">
        <v>-0.2051079869270325</v>
      </c>
      <c r="Q344" t="n">
        <v>0.1859620362520218</v>
      </c>
      <c r="R344" t="n">
        <v>-0.08634554594755173</v>
      </c>
      <c r="S344" t="n">
        <v>0.128535270690918</v>
      </c>
      <c r="T344" t="n">
        <v>-0.07667834311723709</v>
      </c>
      <c r="U344" t="n">
        <v>-0.1369549036026001</v>
      </c>
      <c r="V344" t="n">
        <v>-0.09270749241113663</v>
      </c>
      <c r="W344" t="n">
        <v>0.0034451256506145</v>
      </c>
      <c r="X344" t="n">
        <v>-0.1012246832251549</v>
      </c>
      <c r="Y344" t="n">
        <v>-0.02811192907392979</v>
      </c>
      <c r="Z344" t="n">
        <v>0.007351472973823547</v>
      </c>
      <c r="AA344" t="n">
        <v>-0.06671039015054703</v>
      </c>
      <c r="AB344" t="n">
        <v>-0.03994414582848549</v>
      </c>
      <c r="AC344" t="n">
        <v>-0.04428809508681297</v>
      </c>
      <c r="AD344" t="n">
        <v>0.03957471996545792</v>
      </c>
      <c r="AE344" t="n">
        <v>0.01736664772033691</v>
      </c>
      <c r="AF344" t="n">
        <v>0.05966572463512421</v>
      </c>
    </row>
    <row r="345">
      <c r="A345" t="n">
        <v>0.06189396232366562</v>
      </c>
      <c r="B345" t="n">
        <v>0.04058407247066498</v>
      </c>
      <c r="C345" t="n">
        <v>0.06972675770521164</v>
      </c>
      <c r="D345" t="n">
        <v>-0.04109042510390282</v>
      </c>
      <c r="E345" t="n">
        <v>-0.01260313577950001</v>
      </c>
      <c r="F345" t="n">
        <v>0.0906432718038559</v>
      </c>
      <c r="G345" t="n">
        <v>0.02596089243888855</v>
      </c>
      <c r="H345" t="n">
        <v>0.1293363720178604</v>
      </c>
      <c r="I345" t="n">
        <v>-0.06437615305185318</v>
      </c>
      <c r="J345" t="n">
        <v>0.02285893447697163</v>
      </c>
      <c r="K345" t="n">
        <v>0.004585887305438519</v>
      </c>
      <c r="L345" t="n">
        <v>-0.09646638482809067</v>
      </c>
      <c r="M345" t="n">
        <v>-0.02210286259651184</v>
      </c>
      <c r="N345" t="n">
        <v>-0.2583426833152771</v>
      </c>
      <c r="O345" t="n">
        <v>-0.06265257298946381</v>
      </c>
      <c r="P345" t="n">
        <v>-0.06266880035400391</v>
      </c>
      <c r="Q345" t="n">
        <v>0.05410786718130112</v>
      </c>
      <c r="R345" t="n">
        <v>-0.02312450483441353</v>
      </c>
      <c r="S345" t="n">
        <v>0.1611304432153702</v>
      </c>
      <c r="T345" t="n">
        <v>-0.001058277674019337</v>
      </c>
      <c r="U345" t="n">
        <v>-0.0434252955019474</v>
      </c>
      <c r="V345" t="n">
        <v>-0.005711636040359735</v>
      </c>
      <c r="W345" t="n">
        <v>-0.2767886519432068</v>
      </c>
      <c r="X345" t="n">
        <v>-0.1475147753953934</v>
      </c>
      <c r="Y345" t="n">
        <v>-0.1518196910619736</v>
      </c>
      <c r="Z345" t="n">
        <v>-0.05623726919293404</v>
      </c>
      <c r="AA345" t="n">
        <v>-0.03187703341245651</v>
      </c>
      <c r="AB345" t="n">
        <v>-0.03621236979961395</v>
      </c>
      <c r="AC345" t="n">
        <v>-0.06000038236379623</v>
      </c>
      <c r="AD345" t="n">
        <v>-0.03483455628156662</v>
      </c>
      <c r="AE345" t="n">
        <v>-0.0271737352013588</v>
      </c>
      <c r="AF345" t="n">
        <v>0.1758279949426651</v>
      </c>
    </row>
    <row r="346">
      <c r="A346" t="n">
        <v>-0.09553118050098419</v>
      </c>
      <c r="B346" t="n">
        <v>0.1351521164178848</v>
      </c>
      <c r="C346" t="n">
        <v>-0.07445764541625977</v>
      </c>
      <c r="D346" t="n">
        <v>0.01747743412852287</v>
      </c>
      <c r="E346" t="n">
        <v>-0.04061028361320496</v>
      </c>
      <c r="F346" t="n">
        <v>0.1300543993711472</v>
      </c>
      <c r="G346" t="n">
        <v>-0.03885183855891228</v>
      </c>
      <c r="H346" t="n">
        <v>-0.07309440523386002</v>
      </c>
      <c r="I346" t="n">
        <v>-0.06262601166963577</v>
      </c>
      <c r="J346" t="n">
        <v>0.10170928388834</v>
      </c>
      <c r="K346" t="n">
        <v>-0.09773619472980499</v>
      </c>
      <c r="L346" t="n">
        <v>-0.02949409186840057</v>
      </c>
      <c r="M346" t="n">
        <v>-0.01013111416250467</v>
      </c>
      <c r="N346" t="n">
        <v>0.05276897177100182</v>
      </c>
      <c r="O346" t="n">
        <v>0.06262862682342529</v>
      </c>
      <c r="P346" t="n">
        <v>0.02054192498326302</v>
      </c>
      <c r="Q346" t="n">
        <v>0.001238822820596397</v>
      </c>
      <c r="R346" t="n">
        <v>0.09794223308563232</v>
      </c>
      <c r="S346" t="n">
        <v>0.261965811252594</v>
      </c>
      <c r="T346" t="n">
        <v>-0.1465571969747543</v>
      </c>
      <c r="U346" t="n">
        <v>-0.1118427664041519</v>
      </c>
      <c r="V346" t="n">
        <v>-0.07663236558437347</v>
      </c>
      <c r="W346" t="n">
        <v>-0.2002801448106766</v>
      </c>
      <c r="X346" t="n">
        <v>0.004571917932480574</v>
      </c>
      <c r="Y346" t="n">
        <v>0.07367643713951111</v>
      </c>
      <c r="Z346" t="n">
        <v>0.1480127573013306</v>
      </c>
      <c r="AA346" t="n">
        <v>-0.04124170169234276</v>
      </c>
      <c r="AB346" t="n">
        <v>-0.1570041179656982</v>
      </c>
      <c r="AC346" t="n">
        <v>-0.09824696183204651</v>
      </c>
      <c r="AD346" t="n">
        <v>-0.01837330870330334</v>
      </c>
      <c r="AE346" t="n">
        <v>0.009061763994395733</v>
      </c>
      <c r="AF346" t="n">
        <v>0.2324359863996506</v>
      </c>
    </row>
    <row r="347">
      <c r="A347" t="n">
        <v>0.01497573871165514</v>
      </c>
      <c r="B347" t="n">
        <v>0.1207910850644112</v>
      </c>
      <c r="C347" t="n">
        <v>-0.2142581939697266</v>
      </c>
      <c r="D347" t="n">
        <v>-0.2059056460857391</v>
      </c>
      <c r="E347" t="n">
        <v>-0.3167349994182587</v>
      </c>
      <c r="F347" t="n">
        <v>0.03488768637180328</v>
      </c>
      <c r="G347" t="n">
        <v>-0.03542579337954521</v>
      </c>
      <c r="H347" t="n">
        <v>-0.06328162550926208</v>
      </c>
      <c r="I347" t="n">
        <v>0.04671351984143257</v>
      </c>
      <c r="J347" t="n">
        <v>0.1467618495225906</v>
      </c>
      <c r="K347" t="n">
        <v>-0.02846391126513481</v>
      </c>
      <c r="L347" t="n">
        <v>0.09424308687448502</v>
      </c>
      <c r="M347" t="n">
        <v>0.02564479596912861</v>
      </c>
      <c r="N347" t="n">
        <v>0.2137391120195389</v>
      </c>
      <c r="O347" t="n">
        <v>0.2486883252859116</v>
      </c>
      <c r="P347" t="n">
        <v>-0.0601499043405056</v>
      </c>
      <c r="Q347" t="n">
        <v>0.05011773109436035</v>
      </c>
      <c r="R347" t="n">
        <v>-0.007609111256897449</v>
      </c>
      <c r="S347" t="n">
        <v>0.1301700472831726</v>
      </c>
      <c r="T347" t="n">
        <v>0.0364721491932869</v>
      </c>
      <c r="U347" t="n">
        <v>-0.06909681856632233</v>
      </c>
      <c r="V347" t="n">
        <v>-0.1762015074491501</v>
      </c>
      <c r="W347" t="n">
        <v>-0.04979950562119484</v>
      </c>
      <c r="X347" t="n">
        <v>-0.001239180215634406</v>
      </c>
      <c r="Y347" t="n">
        <v>0.02066945470869541</v>
      </c>
      <c r="Z347" t="n">
        <v>0.01673606969416142</v>
      </c>
      <c r="AA347" t="n">
        <v>0.1064203828573227</v>
      </c>
      <c r="AB347" t="n">
        <v>0.09072645008563995</v>
      </c>
      <c r="AC347" t="n">
        <v>-0.01001715194433928</v>
      </c>
      <c r="AD347" t="n">
        <v>0.09910065680742264</v>
      </c>
      <c r="AE347" t="n">
        <v>-0.06497792154550552</v>
      </c>
      <c r="AF347" t="n">
        <v>-0.1287337988615036</v>
      </c>
    </row>
    <row r="348">
      <c r="A348" t="n">
        <v>-0.1085684821009636</v>
      </c>
      <c r="B348" t="n">
        <v>0.1517309993505478</v>
      </c>
      <c r="C348" t="n">
        <v>-0.1516604870557785</v>
      </c>
      <c r="D348" t="n">
        <v>-0.2006830275058746</v>
      </c>
      <c r="E348" t="n">
        <v>-0.1152821704745293</v>
      </c>
      <c r="F348" t="n">
        <v>0.03514349833130836</v>
      </c>
      <c r="G348" t="n">
        <v>-0.005430813878774643</v>
      </c>
      <c r="H348" t="n">
        <v>-0.01158791594207287</v>
      </c>
      <c r="I348" t="n">
        <v>0.01484148856252432</v>
      </c>
      <c r="J348" t="n">
        <v>-0.1531515866518021</v>
      </c>
      <c r="K348" t="n">
        <v>0.05211919173598289</v>
      </c>
      <c r="L348" t="n">
        <v>-0.03483894839882851</v>
      </c>
      <c r="M348" t="n">
        <v>-0.0361282080411911</v>
      </c>
      <c r="N348" t="n">
        <v>-0.0328095443546772</v>
      </c>
      <c r="O348" t="n">
        <v>0.2085034996271133</v>
      </c>
      <c r="P348" t="n">
        <v>0.03598881512880325</v>
      </c>
      <c r="Q348" t="n">
        <v>0.08835361897945404</v>
      </c>
      <c r="R348" t="n">
        <v>0.009818085469305515</v>
      </c>
      <c r="S348" t="n">
        <v>0.211233988404274</v>
      </c>
      <c r="T348" t="n">
        <v>0.1295999139547348</v>
      </c>
      <c r="U348" t="n">
        <v>-0.01561673916876316</v>
      </c>
      <c r="V348" t="n">
        <v>-0.09067941457033157</v>
      </c>
      <c r="W348" t="n">
        <v>0.09985874593257904</v>
      </c>
      <c r="X348" t="n">
        <v>0.001692048739641905</v>
      </c>
      <c r="Y348" t="n">
        <v>-0.1882224082946777</v>
      </c>
      <c r="Z348" t="n">
        <v>-0.3233042657375336</v>
      </c>
      <c r="AA348" t="n">
        <v>0.1911127716302872</v>
      </c>
      <c r="AB348" t="n">
        <v>-0.01708569563925266</v>
      </c>
      <c r="AC348" t="n">
        <v>-0.1052820980548859</v>
      </c>
      <c r="AD348" t="n">
        <v>0.1061779335141182</v>
      </c>
      <c r="AE348" t="n">
        <v>-0.009827001020312309</v>
      </c>
      <c r="AF348" t="n">
        <v>-0.2453565448522568</v>
      </c>
    </row>
    <row r="349">
      <c r="A349" t="n">
        <v>0.001418456668034196</v>
      </c>
      <c r="B349" t="n">
        <v>0.1018261611461639</v>
      </c>
      <c r="C349" t="n">
        <v>-0.1982647478580475</v>
      </c>
      <c r="D349" t="n">
        <v>-0.04475214704871178</v>
      </c>
      <c r="E349" t="n">
        <v>-0.1498295366764069</v>
      </c>
      <c r="F349" t="n">
        <v>0.1844496876001358</v>
      </c>
      <c r="G349" t="n">
        <v>0.02307776547968388</v>
      </c>
      <c r="H349" t="n">
        <v>0.08888585120439529</v>
      </c>
      <c r="I349" t="n">
        <v>-0.4479341208934784</v>
      </c>
      <c r="J349" t="n">
        <v>-0.02887056022882462</v>
      </c>
      <c r="K349" t="n">
        <v>-0.1105109453201294</v>
      </c>
      <c r="L349" t="n">
        <v>-0.0162077322602272</v>
      </c>
      <c r="M349" t="n">
        <v>0.03067324124276638</v>
      </c>
      <c r="N349" t="n">
        <v>-0.1210452392697334</v>
      </c>
      <c r="O349" t="n">
        <v>0.2711297869682312</v>
      </c>
      <c r="P349" t="n">
        <v>-0.07661328464746475</v>
      </c>
      <c r="Q349" t="n">
        <v>-0.01457008719444275</v>
      </c>
      <c r="R349" t="n">
        <v>0.01004574634134769</v>
      </c>
      <c r="S349" t="n">
        <v>-0.1587637513875961</v>
      </c>
      <c r="T349" t="n">
        <v>0.001341574243269861</v>
      </c>
      <c r="U349" t="n">
        <v>-0.1523000150918961</v>
      </c>
      <c r="V349" t="n">
        <v>0.003622952150180936</v>
      </c>
      <c r="W349" t="n">
        <v>-0.009186985902488232</v>
      </c>
      <c r="X349" t="n">
        <v>0.07444624602794647</v>
      </c>
      <c r="Y349" t="n">
        <v>-0.03559263423085213</v>
      </c>
      <c r="Z349" t="n">
        <v>-0.295691192150116</v>
      </c>
      <c r="AA349" t="n">
        <v>-0.1649714112281799</v>
      </c>
      <c r="AB349" t="n">
        <v>-0.0422404408454895</v>
      </c>
      <c r="AC349" t="n">
        <v>-0.01526448503136635</v>
      </c>
      <c r="AD349" t="n">
        <v>0.1284512281417847</v>
      </c>
      <c r="AE349" t="n">
        <v>0.1277320235967636</v>
      </c>
      <c r="AF349" t="n">
        <v>-0.5039821267127991</v>
      </c>
    </row>
    <row r="350">
      <c r="A350" t="n">
        <v>-0.1313734799623489</v>
      </c>
      <c r="B350" t="n">
        <v>0.01824432052671909</v>
      </c>
      <c r="C350" t="n">
        <v>-0.09400079399347305</v>
      </c>
      <c r="D350" t="n">
        <v>0.1199985519051552</v>
      </c>
      <c r="E350" t="n">
        <v>-0.2254462391138077</v>
      </c>
      <c r="F350" t="n">
        <v>0.07840366661548615</v>
      </c>
      <c r="G350" t="n">
        <v>0.02834630012512207</v>
      </c>
      <c r="H350" t="n">
        <v>0.06280005723237991</v>
      </c>
      <c r="I350" t="n">
        <v>-0.4662107825279236</v>
      </c>
      <c r="J350" t="n">
        <v>-0.3397973775863647</v>
      </c>
      <c r="K350" t="n">
        <v>-0.1260262429714203</v>
      </c>
      <c r="L350" t="n">
        <v>-0.01987636834383011</v>
      </c>
      <c r="M350" t="n">
        <v>-0.08005724102258682</v>
      </c>
      <c r="N350" t="n">
        <v>-0.1232037991285324</v>
      </c>
      <c r="O350" t="n">
        <v>0.1011255383491516</v>
      </c>
      <c r="P350" t="n">
        <v>0.1189820170402527</v>
      </c>
      <c r="Q350" t="n">
        <v>-0.1062204837799072</v>
      </c>
      <c r="R350" t="n">
        <v>0.01446064747869968</v>
      </c>
      <c r="S350" t="n">
        <v>-0.6919551491737366</v>
      </c>
      <c r="T350" t="n">
        <v>-0.04264765605330467</v>
      </c>
      <c r="U350" t="n">
        <v>-0.2457489967346191</v>
      </c>
      <c r="V350" t="n">
        <v>0.02603633515536785</v>
      </c>
      <c r="W350" t="n">
        <v>-0.1468628197908401</v>
      </c>
      <c r="X350" t="n">
        <v>-0.2025665491819382</v>
      </c>
      <c r="Y350" t="n">
        <v>-0.1082045584917068</v>
      </c>
      <c r="Z350" t="n">
        <v>-0.1358951926231384</v>
      </c>
      <c r="AA350" t="n">
        <v>-0.03799386322498322</v>
      </c>
      <c r="AB350" t="n">
        <v>-0.02557095512747765</v>
      </c>
      <c r="AC350" t="n">
        <v>0.07364510744810104</v>
      </c>
      <c r="AD350" t="n">
        <v>0.05250905454158783</v>
      </c>
      <c r="AE350" t="n">
        <v>-0.07404206693172455</v>
      </c>
      <c r="AF350" t="n">
        <v>-1.046658396720886</v>
      </c>
    </row>
    <row r="351">
      <c r="A351" t="n">
        <v>-0.08644010871648788</v>
      </c>
      <c r="B351" t="n">
        <v>-0.04007063060998917</v>
      </c>
      <c r="C351" t="n">
        <v>-0.07015252858400345</v>
      </c>
      <c r="D351" t="n">
        <v>0.05200027301907539</v>
      </c>
      <c r="E351" t="n">
        <v>-0.1289019286632538</v>
      </c>
      <c r="F351" t="n">
        <v>0.0633927583694458</v>
      </c>
      <c r="G351" t="n">
        <v>-0.03807319328188896</v>
      </c>
      <c r="H351" t="n">
        <v>-0.004787553567439318</v>
      </c>
      <c r="I351" t="n">
        <v>0.1321467310190201</v>
      </c>
      <c r="J351" t="n">
        <v>-0.2161629199981689</v>
      </c>
      <c r="K351" t="n">
        <v>-0.177075207233429</v>
      </c>
      <c r="L351" t="n">
        <v>0.003651288338005543</v>
      </c>
      <c r="M351" t="n">
        <v>0.02433759905397892</v>
      </c>
      <c r="N351" t="n">
        <v>-0.2186895906925201</v>
      </c>
      <c r="O351" t="n">
        <v>0.1097047924995422</v>
      </c>
      <c r="P351" t="n">
        <v>0.001285298028960824</v>
      </c>
      <c r="Q351" t="n">
        <v>-0.1756759434938431</v>
      </c>
      <c r="R351" t="n">
        <v>-0.1590172350406647</v>
      </c>
      <c r="S351" t="n">
        <v>-0.725075364112854</v>
      </c>
      <c r="T351" t="n">
        <v>0.05080119520425797</v>
      </c>
      <c r="U351" t="n">
        <v>-0.196745753288269</v>
      </c>
      <c r="V351" t="n">
        <v>-0.01121136639267206</v>
      </c>
      <c r="W351" t="n">
        <v>-0.05448197945952415</v>
      </c>
      <c r="X351" t="n">
        <v>0.02086159773170948</v>
      </c>
      <c r="Y351" t="n">
        <v>-0.1799468547105789</v>
      </c>
      <c r="Z351" t="n">
        <v>-0.1008136868476868</v>
      </c>
      <c r="AA351" t="n">
        <v>-0.01262235175818205</v>
      </c>
      <c r="AB351" t="n">
        <v>-0.1620967090129852</v>
      </c>
      <c r="AC351" t="n">
        <v>-0.1121750697493553</v>
      </c>
      <c r="AD351" t="n">
        <v>0.05972348153591156</v>
      </c>
      <c r="AE351" t="n">
        <v>-0.03820055723190308</v>
      </c>
      <c r="AF351" t="n">
        <v>-1.092491388320923</v>
      </c>
    </row>
    <row r="352">
      <c r="A352" t="n">
        <v>0.1714000254869461</v>
      </c>
      <c r="B352" t="n">
        <v>0.002632336691021919</v>
      </c>
      <c r="C352" t="n">
        <v>-0.07081840932369232</v>
      </c>
      <c r="D352" t="n">
        <v>-0.08031045645475388</v>
      </c>
      <c r="E352" t="n">
        <v>-0.2305480092763901</v>
      </c>
      <c r="F352" t="n">
        <v>0.1369495093822479</v>
      </c>
      <c r="G352" t="n">
        <v>-0.1480740457773209</v>
      </c>
      <c r="H352" t="n">
        <v>0.04135336354374886</v>
      </c>
      <c r="I352" t="n">
        <v>0.1496278792619705</v>
      </c>
      <c r="J352" t="n">
        <v>-0.01621383801102638</v>
      </c>
      <c r="K352" t="n">
        <v>-0.1010504439473152</v>
      </c>
      <c r="L352" t="n">
        <v>0.002085362561047077</v>
      </c>
      <c r="M352" t="n">
        <v>0.1121893003582954</v>
      </c>
      <c r="N352" t="n">
        <v>-0.2040935307741165</v>
      </c>
      <c r="O352" t="n">
        <v>0.09535276889801025</v>
      </c>
      <c r="P352" t="n">
        <v>-0.051328144967556</v>
      </c>
      <c r="Q352" t="n">
        <v>-0.03643618896603584</v>
      </c>
      <c r="R352" t="n">
        <v>-0.0169681254774332</v>
      </c>
      <c r="S352" t="n">
        <v>-0.5241338014602661</v>
      </c>
      <c r="T352" t="n">
        <v>-0.04401752725243568</v>
      </c>
      <c r="U352" t="n">
        <v>-0.05413611233234406</v>
      </c>
      <c r="V352" t="n">
        <v>-0.08927322179079056</v>
      </c>
      <c r="W352" t="n">
        <v>0.1288801729679108</v>
      </c>
      <c r="X352" t="n">
        <v>0.2016251087188721</v>
      </c>
      <c r="Y352" t="n">
        <v>-0.1180440858006477</v>
      </c>
      <c r="Z352" t="n">
        <v>0.01373070478439331</v>
      </c>
      <c r="AA352" t="n">
        <v>0.02414630353450775</v>
      </c>
      <c r="AB352" t="n">
        <v>0.02661102078855038</v>
      </c>
      <c r="AC352" t="n">
        <v>-0.1125218719244003</v>
      </c>
      <c r="AD352" t="n">
        <v>-0.05791113153100014</v>
      </c>
      <c r="AE352" t="n">
        <v>-0.05611930042505264</v>
      </c>
      <c r="AF352" t="n">
        <v>-0.3027826547622681</v>
      </c>
    </row>
    <row r="353">
      <c r="A353" t="n">
        <v>0.03578308969736099</v>
      </c>
      <c r="B353" t="n">
        <v>-0.01884888857603073</v>
      </c>
      <c r="C353" t="n">
        <v>-0.0645085945725441</v>
      </c>
      <c r="D353" t="n">
        <v>-0.08312354981899261</v>
      </c>
      <c r="E353" t="n">
        <v>-0.2752424776554108</v>
      </c>
      <c r="F353" t="n">
        <v>0.05598663911223412</v>
      </c>
      <c r="G353" t="n">
        <v>-0.03225962817668915</v>
      </c>
      <c r="H353" t="n">
        <v>0.0265369638800621</v>
      </c>
      <c r="I353" t="n">
        <v>0.07906145602464676</v>
      </c>
      <c r="J353" t="n">
        <v>0.01503234263509512</v>
      </c>
      <c r="K353" t="n">
        <v>0.1967099756002426</v>
      </c>
      <c r="L353" t="n">
        <v>0.05594881996512413</v>
      </c>
      <c r="M353" t="n">
        <v>-0.05970848351716995</v>
      </c>
      <c r="N353" t="n">
        <v>-0.09746277332305908</v>
      </c>
      <c r="O353" t="n">
        <v>-0.08761937916278839</v>
      </c>
      <c r="P353" t="n">
        <v>0.1175790503621101</v>
      </c>
      <c r="Q353" t="n">
        <v>-0.04982012137770653</v>
      </c>
      <c r="R353" t="n">
        <v>0.02272936888039112</v>
      </c>
      <c r="S353" t="n">
        <v>-0.04721682891249657</v>
      </c>
      <c r="T353" t="n">
        <v>-0.02317827753722668</v>
      </c>
      <c r="U353" t="n">
        <v>-0.03869080543518066</v>
      </c>
      <c r="V353" t="n">
        <v>-0.07999306917190552</v>
      </c>
      <c r="W353" t="n">
        <v>0.1056521981954575</v>
      </c>
      <c r="X353" t="n">
        <v>0.01460899505764246</v>
      </c>
      <c r="Y353" t="n">
        <v>-0.1730678230524063</v>
      </c>
      <c r="Z353" t="n">
        <v>0.05417822673916817</v>
      </c>
      <c r="AA353" t="n">
        <v>0.2091584950685501</v>
      </c>
      <c r="AB353" t="n">
        <v>0.002623694250360131</v>
      </c>
      <c r="AC353" t="n">
        <v>-0.1030165478587151</v>
      </c>
      <c r="AD353" t="n">
        <v>-0.01997207850217819</v>
      </c>
      <c r="AE353" t="n">
        <v>-0.08098044991493225</v>
      </c>
      <c r="AF353" t="n">
        <v>-0.08160664141178131</v>
      </c>
    </row>
    <row r="354">
      <c r="A354" t="n">
        <v>0.1210491806268692</v>
      </c>
      <c r="B354" t="n">
        <v>0.01876920834183693</v>
      </c>
      <c r="C354" t="n">
        <v>0.08761614561080933</v>
      </c>
      <c r="D354" t="n">
        <v>0.1416197866201401</v>
      </c>
      <c r="E354" t="n">
        <v>-0.1993847340345383</v>
      </c>
      <c r="F354" t="n">
        <v>-0.08584405481815338</v>
      </c>
      <c r="G354" t="n">
        <v>-0.06278040260076523</v>
      </c>
      <c r="H354" t="n">
        <v>-0.02737991325557232</v>
      </c>
      <c r="I354" t="n">
        <v>-0.0005735140293836594</v>
      </c>
      <c r="J354" t="n">
        <v>0.02889104932546616</v>
      </c>
      <c r="K354" t="n">
        <v>-0.06824204325675964</v>
      </c>
      <c r="L354" t="n">
        <v>0.03965930268168449</v>
      </c>
      <c r="M354" t="n">
        <v>0.1809451431035995</v>
      </c>
      <c r="N354" t="n">
        <v>0.008015427738428116</v>
      </c>
      <c r="O354" t="n">
        <v>0.01283769961446524</v>
      </c>
      <c r="P354" t="n">
        <v>-0.01222690008580685</v>
      </c>
      <c r="Q354" t="n">
        <v>-0.002974680624902248</v>
      </c>
      <c r="R354" t="n">
        <v>-0.01853579841554165</v>
      </c>
      <c r="S354" t="n">
        <v>0.1589554846286774</v>
      </c>
      <c r="T354" t="n">
        <v>-0.01125420443713665</v>
      </c>
      <c r="U354" t="n">
        <v>-0.02194548398256302</v>
      </c>
      <c r="V354" t="n">
        <v>-0.007636795751750469</v>
      </c>
      <c r="W354" t="n">
        <v>-0.01380498986691236</v>
      </c>
      <c r="X354" t="n">
        <v>-0.05482139438390732</v>
      </c>
      <c r="Y354" t="n">
        <v>-0.0145857585594058</v>
      </c>
      <c r="Z354" t="n">
        <v>0.1753759682178497</v>
      </c>
      <c r="AA354" t="n">
        <v>0.1073034480214119</v>
      </c>
      <c r="AB354" t="n">
        <v>-0.0253308080136776</v>
      </c>
      <c r="AC354" t="n">
        <v>-0.08124679327011108</v>
      </c>
      <c r="AD354" t="n">
        <v>0.01695975661277771</v>
      </c>
      <c r="AE354" t="n">
        <v>0.07763397693634033</v>
      </c>
      <c r="AF354" t="n">
        <v>0.05268818140029907</v>
      </c>
    </row>
    <row r="355">
      <c r="A355" t="n">
        <v>-0.04681599885225296</v>
      </c>
      <c r="B355" t="n">
        <v>-0.1354279220104218</v>
      </c>
      <c r="C355" t="n">
        <v>0.05791329964995384</v>
      </c>
      <c r="D355" t="n">
        <v>0.04184941947460175</v>
      </c>
      <c r="E355" t="n">
        <v>-0.03086950071156025</v>
      </c>
      <c r="F355" t="n">
        <v>0.1188392341136932</v>
      </c>
      <c r="G355" t="n">
        <v>-0.01883343048393726</v>
      </c>
      <c r="H355" t="n">
        <v>0.06070022284984589</v>
      </c>
      <c r="I355" t="n">
        <v>0.1173422560095787</v>
      </c>
      <c r="J355" t="n">
        <v>0.01809641160070896</v>
      </c>
      <c r="K355" t="n">
        <v>-0.06741775572299957</v>
      </c>
      <c r="L355" t="n">
        <v>0.02549294009804726</v>
      </c>
      <c r="M355" t="n">
        <v>0.1666795760393143</v>
      </c>
      <c r="N355" t="n">
        <v>-0.0395795926451683</v>
      </c>
      <c r="O355" t="n">
        <v>-0.05308423936367035</v>
      </c>
      <c r="P355" t="n">
        <v>0.04506650194525719</v>
      </c>
      <c r="Q355" t="n">
        <v>-0.002319445833563805</v>
      </c>
      <c r="R355" t="n">
        <v>-0.02763351611793041</v>
      </c>
      <c r="S355" t="n">
        <v>0.1916592568159103</v>
      </c>
      <c r="T355" t="n">
        <v>-0.06905340403318405</v>
      </c>
      <c r="U355" t="n">
        <v>-0.2079786658287048</v>
      </c>
      <c r="V355" t="n">
        <v>-0.06368342041969299</v>
      </c>
      <c r="W355" t="n">
        <v>-0.01279642898589373</v>
      </c>
      <c r="X355" t="n">
        <v>0.1342043876647949</v>
      </c>
      <c r="Y355" t="n">
        <v>0.0534500926733017</v>
      </c>
      <c r="Z355" t="n">
        <v>0.08602654188871384</v>
      </c>
      <c r="AA355" t="n">
        <v>0.0951230525970459</v>
      </c>
      <c r="AB355" t="n">
        <v>-0.04431793838739395</v>
      </c>
      <c r="AC355" t="n">
        <v>-0.09039218723773956</v>
      </c>
      <c r="AD355" t="n">
        <v>0.01305006816983223</v>
      </c>
      <c r="AE355" t="n">
        <v>0.08244123309850693</v>
      </c>
      <c r="AF355" t="n">
        <v>0.1571339070796967</v>
      </c>
    </row>
    <row r="356">
      <c r="A356" t="n">
        <v>-0.1757350116968155</v>
      </c>
      <c r="B356" t="n">
        <v>-0.04930338636040688</v>
      </c>
      <c r="C356" t="n">
        <v>-0.01325387507677078</v>
      </c>
      <c r="D356" t="n">
        <v>-0.1295349597930908</v>
      </c>
      <c r="E356" t="n">
        <v>-0.002687368541955948</v>
      </c>
      <c r="F356" t="n">
        <v>0.2090859860181808</v>
      </c>
      <c r="G356" t="n">
        <v>0.03388174250721931</v>
      </c>
      <c r="H356" t="n">
        <v>-0.06137414649128914</v>
      </c>
      <c r="I356" t="n">
        <v>0.08321303129196167</v>
      </c>
      <c r="J356" t="n">
        <v>0.0506916381418705</v>
      </c>
      <c r="K356" t="n">
        <v>0.05265402048826218</v>
      </c>
      <c r="L356" t="n">
        <v>-0.06894213706254959</v>
      </c>
      <c r="M356" t="n">
        <v>0.1460299789905548</v>
      </c>
      <c r="N356" t="n">
        <v>-0.1518675535917282</v>
      </c>
      <c r="O356" t="n">
        <v>-0.2529592514038086</v>
      </c>
      <c r="P356" t="n">
        <v>-0.04393615201115608</v>
      </c>
      <c r="Q356" t="n">
        <v>-0.09606056660413742</v>
      </c>
      <c r="R356" t="n">
        <v>-0.02311535365879536</v>
      </c>
      <c r="S356" t="n">
        <v>0.1851139217615128</v>
      </c>
      <c r="T356" t="n">
        <v>0.05807645246386528</v>
      </c>
      <c r="U356" t="n">
        <v>-0.02104269526898861</v>
      </c>
      <c r="V356" t="n">
        <v>-0.05482533574104309</v>
      </c>
      <c r="W356" t="n">
        <v>0.04176774621009827</v>
      </c>
      <c r="X356" t="n">
        <v>0.04720999673008919</v>
      </c>
      <c r="Y356" t="n">
        <v>0.1449449956417084</v>
      </c>
      <c r="Z356" t="n">
        <v>0.004050092771649361</v>
      </c>
      <c r="AA356" t="n">
        <v>-0.0441693440079689</v>
      </c>
      <c r="AB356" t="n">
        <v>-0.09493354707956314</v>
      </c>
      <c r="AC356" t="n">
        <v>-0.0950528085231781</v>
      </c>
      <c r="AD356" t="n">
        <v>-0.05251271650195122</v>
      </c>
      <c r="AE356" t="n">
        <v>0.04789182171225548</v>
      </c>
      <c r="AF356" t="n">
        <v>-0.029640918597579</v>
      </c>
    </row>
    <row r="357">
      <c r="A357" t="n">
        <v>0.06036718562245369</v>
      </c>
      <c r="B357" t="n">
        <v>0.002623702632263303</v>
      </c>
      <c r="C357" t="n">
        <v>0.06010140106081963</v>
      </c>
      <c r="D357" t="n">
        <v>0.07112095504999161</v>
      </c>
      <c r="E357" t="n">
        <v>0.03529047593474388</v>
      </c>
      <c r="F357" t="n">
        <v>0.0677885040640831</v>
      </c>
      <c r="G357" t="n">
        <v>0.1806110590696335</v>
      </c>
      <c r="H357" t="n">
        <v>0.009617362171411514</v>
      </c>
      <c r="I357" t="n">
        <v>0.0183236300945282</v>
      </c>
      <c r="J357" t="n">
        <v>0.08860693871974945</v>
      </c>
      <c r="K357" t="n">
        <v>-0.001088169403374195</v>
      </c>
      <c r="L357" t="n">
        <v>-0.00573023222386837</v>
      </c>
      <c r="M357" t="n">
        <v>0.2097592353820801</v>
      </c>
      <c r="N357" t="n">
        <v>-0.02168168500065804</v>
      </c>
      <c r="O357" t="n">
        <v>-0.08462755382061005</v>
      </c>
      <c r="P357" t="n">
        <v>-0.2722301781177521</v>
      </c>
      <c r="Q357" t="n">
        <v>-0.03365961462259293</v>
      </c>
      <c r="R357" t="n">
        <v>-0.04462181031703949</v>
      </c>
      <c r="S357" t="n">
        <v>0.1325886100530624</v>
      </c>
      <c r="T357" t="n">
        <v>0.0009345589205622673</v>
      </c>
      <c r="U357" t="n">
        <v>0.1240455731749535</v>
      </c>
      <c r="V357" t="n">
        <v>-0.2029731422662735</v>
      </c>
      <c r="W357" t="n">
        <v>0.01120234932750463</v>
      </c>
      <c r="X357" t="n">
        <v>-0.07663097977638245</v>
      </c>
      <c r="Y357" t="n">
        <v>-0.03239328041672707</v>
      </c>
      <c r="Z357" t="n">
        <v>-0.1513281911611557</v>
      </c>
      <c r="AA357" t="n">
        <v>0.001563751022331417</v>
      </c>
      <c r="AB357" t="n">
        <v>-0.06673088669776917</v>
      </c>
      <c r="AC357" t="n">
        <v>-0.06990890204906464</v>
      </c>
      <c r="AD357" t="n">
        <v>-0.1510642617940903</v>
      </c>
      <c r="AE357" t="n">
        <v>0.1368812620639801</v>
      </c>
      <c r="AF357" t="n">
        <v>0.1842800378799438</v>
      </c>
    </row>
    <row r="358">
      <c r="A358" t="n">
        <v>-0.1146185994148254</v>
      </c>
      <c r="B358" t="n">
        <v>-0.09986568987369537</v>
      </c>
      <c r="C358" t="n">
        <v>-0.03246030956506729</v>
      </c>
      <c r="D358" t="n">
        <v>0.03845455124974251</v>
      </c>
      <c r="E358" t="n">
        <v>-0.01296623237431049</v>
      </c>
      <c r="F358" t="n">
        <v>0.0342831090092659</v>
      </c>
      <c r="G358" t="n">
        <v>0.1270194351673126</v>
      </c>
      <c r="H358" t="n">
        <v>0.04832620918750763</v>
      </c>
      <c r="I358" t="n">
        <v>0.08554914593696594</v>
      </c>
      <c r="J358" t="n">
        <v>0.1631029397249222</v>
      </c>
      <c r="K358" t="n">
        <v>-0.01479780022054911</v>
      </c>
      <c r="L358" t="n">
        <v>-0.08636141568422318</v>
      </c>
      <c r="M358" t="n">
        <v>0.097370944917202</v>
      </c>
      <c r="N358" t="n">
        <v>-0.03720756620168686</v>
      </c>
      <c r="O358" t="n">
        <v>0.009553611278533936</v>
      </c>
      <c r="P358" t="n">
        <v>-0.2481003403663635</v>
      </c>
      <c r="Q358" t="n">
        <v>-0.05223436653614044</v>
      </c>
      <c r="R358" t="n">
        <v>-0.08124802261590958</v>
      </c>
      <c r="S358" t="n">
        <v>-0.06457783281803131</v>
      </c>
      <c r="T358" t="n">
        <v>-0.02685064077377319</v>
      </c>
      <c r="U358" t="n">
        <v>0.02077123895287514</v>
      </c>
      <c r="V358" t="n">
        <v>0.1188884973526001</v>
      </c>
      <c r="W358" t="n">
        <v>0.09582729637622833</v>
      </c>
      <c r="X358" t="n">
        <v>-0.06455007195472717</v>
      </c>
      <c r="Y358" t="n">
        <v>0.03669921308755875</v>
      </c>
      <c r="Z358" t="n">
        <v>-0.06130164116621017</v>
      </c>
      <c r="AA358" t="n">
        <v>0.01013754680752754</v>
      </c>
      <c r="AB358" t="n">
        <v>0.03086281195282936</v>
      </c>
      <c r="AC358" t="n">
        <v>-0.07294406741857529</v>
      </c>
      <c r="AD358" t="n">
        <v>-0.1580871194601059</v>
      </c>
      <c r="AE358" t="n">
        <v>0.127728134393692</v>
      </c>
      <c r="AF358" t="n">
        <v>0.09543182700872421</v>
      </c>
    </row>
    <row r="359">
      <c r="A359" t="n">
        <v>-0.118232786655426</v>
      </c>
      <c r="B359" t="n">
        <v>-0.0673845112323761</v>
      </c>
      <c r="C359" t="n">
        <v>0.0471271313726902</v>
      </c>
      <c r="D359" t="n">
        <v>0.08069100230932236</v>
      </c>
      <c r="E359" t="n">
        <v>0.2562766671180725</v>
      </c>
      <c r="F359" t="n">
        <v>0.01634760014712811</v>
      </c>
      <c r="G359" t="n">
        <v>0.1707065999507904</v>
      </c>
      <c r="H359" t="n">
        <v>0.0497395284473896</v>
      </c>
      <c r="I359" t="n">
        <v>-0.08253411948680878</v>
      </c>
      <c r="J359" t="n">
        <v>-0.07176075875759125</v>
      </c>
      <c r="K359" t="n">
        <v>0.1257236301898956</v>
      </c>
      <c r="L359" t="n">
        <v>-0.1566128134727478</v>
      </c>
      <c r="M359" t="n">
        <v>0.1153562739491463</v>
      </c>
      <c r="N359" t="n">
        <v>-0.3004187345504761</v>
      </c>
      <c r="O359" t="n">
        <v>-0.1711422204971313</v>
      </c>
      <c r="P359" t="n">
        <v>-0.1545962244272232</v>
      </c>
      <c r="Q359" t="n">
        <v>-0.02934769354760647</v>
      </c>
      <c r="R359" t="n">
        <v>0.02277853712439537</v>
      </c>
      <c r="S359" t="n">
        <v>0.01942286640405655</v>
      </c>
      <c r="T359" t="n">
        <v>0.0189605001360178</v>
      </c>
      <c r="U359" t="n">
        <v>-0.02810414135456085</v>
      </c>
      <c r="V359" t="n">
        <v>-0.03051589801907539</v>
      </c>
      <c r="W359" t="n">
        <v>0.1330325603485107</v>
      </c>
      <c r="X359" t="n">
        <v>0.07260308414697647</v>
      </c>
      <c r="Y359" t="n">
        <v>-0.1518631428480148</v>
      </c>
      <c r="Z359" t="n">
        <v>-0.1287051290273666</v>
      </c>
      <c r="AA359" t="n">
        <v>0.02389477007091045</v>
      </c>
      <c r="AB359" t="n">
        <v>-0.07702243328094482</v>
      </c>
      <c r="AC359" t="n">
        <v>0.03949042782187462</v>
      </c>
      <c r="AD359" t="n">
        <v>-0.1408067792654037</v>
      </c>
      <c r="AE359" t="n">
        <v>0.04046725854277611</v>
      </c>
      <c r="AF359" t="n">
        <v>-0.02198851481080055</v>
      </c>
    </row>
    <row r="360">
      <c r="A360" t="n">
        <v>-0.04739733412861824</v>
      </c>
      <c r="B360" t="n">
        <v>-0.09864844381809235</v>
      </c>
      <c r="C360" t="n">
        <v>-0.1447240114212036</v>
      </c>
      <c r="D360" t="n">
        <v>-0.01988255232572556</v>
      </c>
      <c r="E360" t="n">
        <v>0.09127593040466309</v>
      </c>
      <c r="F360" t="n">
        <v>0.155818447470665</v>
      </c>
      <c r="G360" t="n">
        <v>-0.02968061901628971</v>
      </c>
      <c r="H360" t="n">
        <v>-0.02227795124053955</v>
      </c>
      <c r="I360" t="n">
        <v>-0.1498785614967346</v>
      </c>
      <c r="J360" t="n">
        <v>0.1218504533171654</v>
      </c>
      <c r="K360" t="n">
        <v>-0.1223467737436295</v>
      </c>
      <c r="L360" t="n">
        <v>-0.03533903509378433</v>
      </c>
      <c r="M360" t="n">
        <v>0.1578922867774963</v>
      </c>
      <c r="N360" t="n">
        <v>-0.2837916910648346</v>
      </c>
      <c r="O360" t="n">
        <v>0.07041916251182556</v>
      </c>
      <c r="P360" t="n">
        <v>0.04988132789731026</v>
      </c>
      <c r="Q360" t="n">
        <v>-0.01659632101655006</v>
      </c>
      <c r="R360" t="n">
        <v>0.1630564481019974</v>
      </c>
      <c r="S360" t="n">
        <v>-0.01300937402993441</v>
      </c>
      <c r="T360" t="n">
        <v>0.07521244138479233</v>
      </c>
      <c r="U360" t="n">
        <v>0.1046372428536415</v>
      </c>
      <c r="V360" t="n">
        <v>-0.1222295165061951</v>
      </c>
      <c r="W360" t="n">
        <v>-0.09634923189878464</v>
      </c>
      <c r="X360" t="n">
        <v>0.006343972869217396</v>
      </c>
      <c r="Y360" t="n">
        <v>-0.1257705986499786</v>
      </c>
      <c r="Z360" t="n">
        <v>-0.03602392226457596</v>
      </c>
      <c r="AA360" t="n">
        <v>0.04395338147878647</v>
      </c>
      <c r="AB360" t="n">
        <v>-0.04087227582931519</v>
      </c>
      <c r="AC360" t="n">
        <v>-0.08723443746566772</v>
      </c>
      <c r="AD360" t="n">
        <v>-0.5354019999504089</v>
      </c>
      <c r="AE360" t="n">
        <v>0.1293860226869583</v>
      </c>
      <c r="AF360" t="n">
        <v>-0.01819599606096745</v>
      </c>
    </row>
    <row r="361">
      <c r="A361" t="n">
        <v>-0.1842393130064011</v>
      </c>
      <c r="B361" t="n">
        <v>0.07687660306692123</v>
      </c>
      <c r="C361" t="n">
        <v>-0.1234701573848724</v>
      </c>
      <c r="D361" t="n">
        <v>-0.002676228526979685</v>
      </c>
      <c r="E361" t="n">
        <v>0.2627945244312286</v>
      </c>
      <c r="F361" t="n">
        <v>-0.1190726608037949</v>
      </c>
      <c r="G361" t="n">
        <v>-0.2809626758098602</v>
      </c>
      <c r="H361" t="n">
        <v>-0.04917663708329201</v>
      </c>
      <c r="I361" t="n">
        <v>-0.03793182969093323</v>
      </c>
      <c r="J361" t="n">
        <v>0.1128558591008186</v>
      </c>
      <c r="K361" t="n">
        <v>-0.0476732924580574</v>
      </c>
      <c r="L361" t="n">
        <v>0.02945706434547901</v>
      </c>
      <c r="M361" t="n">
        <v>-0.01002878230065107</v>
      </c>
      <c r="N361" t="n">
        <v>-0.1754556447267532</v>
      </c>
      <c r="O361" t="n">
        <v>-0.0693812221288681</v>
      </c>
      <c r="P361" t="n">
        <v>0.05970939621329308</v>
      </c>
      <c r="Q361" t="n">
        <v>-0.1871296912431717</v>
      </c>
      <c r="R361" t="n">
        <v>0.1899868100881577</v>
      </c>
      <c r="S361" t="n">
        <v>-0.2885518372058868</v>
      </c>
      <c r="T361" t="n">
        <v>0.03379586338996887</v>
      </c>
      <c r="U361" t="n">
        <v>-0.09943663328886032</v>
      </c>
      <c r="V361" t="n">
        <v>-0.130599781870842</v>
      </c>
      <c r="W361" t="n">
        <v>-0.04561846703290939</v>
      </c>
      <c r="X361" t="n">
        <v>0.1185701116919518</v>
      </c>
      <c r="Y361" t="n">
        <v>-0.07064948976039886</v>
      </c>
      <c r="Z361" t="n">
        <v>-0.07907989621162415</v>
      </c>
      <c r="AA361" t="n">
        <v>0.194250226020813</v>
      </c>
      <c r="AB361" t="n">
        <v>-0.03743428736925125</v>
      </c>
      <c r="AC361" t="n">
        <v>0.02529667317867279</v>
      </c>
      <c r="AD361" t="n">
        <v>-0.2169719636440277</v>
      </c>
      <c r="AE361" t="n">
        <v>0.06254080682992935</v>
      </c>
      <c r="AF361" t="n">
        <v>-0.0001208536559715867</v>
      </c>
    </row>
    <row r="362">
      <c r="A362" t="n">
        <v>-0.04410135000944138</v>
      </c>
      <c r="B362" t="n">
        <v>-0.001029383740387857</v>
      </c>
      <c r="C362" t="n">
        <v>0.02308628894388676</v>
      </c>
      <c r="D362" t="n">
        <v>0.01425533834844828</v>
      </c>
      <c r="E362" t="n">
        <v>0.04654639214277267</v>
      </c>
      <c r="F362" t="n">
        <v>-0.1401861160993576</v>
      </c>
      <c r="G362" t="n">
        <v>-0.2387450933456421</v>
      </c>
      <c r="H362" t="n">
        <v>-0.0405261442065239</v>
      </c>
      <c r="I362" t="n">
        <v>0.1957723498344421</v>
      </c>
      <c r="J362" t="n">
        <v>-0.03863644599914551</v>
      </c>
      <c r="K362" t="n">
        <v>0.0007501200889237225</v>
      </c>
      <c r="L362" t="n">
        <v>-0.1888531595468521</v>
      </c>
      <c r="M362" t="n">
        <v>0.04522795602679253</v>
      </c>
      <c r="N362" t="n">
        <v>-0.1936136782169342</v>
      </c>
      <c r="O362" t="n">
        <v>-0.2149890214204788</v>
      </c>
      <c r="P362" t="n">
        <v>0.1659209281206131</v>
      </c>
      <c r="Q362" t="n">
        <v>0.1022186428308487</v>
      </c>
      <c r="R362" t="n">
        <v>0.2608677744865417</v>
      </c>
      <c r="S362" t="n">
        <v>-0.1112639456987381</v>
      </c>
      <c r="T362" t="n">
        <v>0.03408671170473099</v>
      </c>
      <c r="U362" t="n">
        <v>-0.3187502920627594</v>
      </c>
      <c r="V362" t="n">
        <v>-0.08768304437398911</v>
      </c>
      <c r="W362" t="n">
        <v>0.04700393974781036</v>
      </c>
      <c r="X362" t="n">
        <v>-0.1730287969112396</v>
      </c>
      <c r="Y362" t="n">
        <v>0.011721464805305</v>
      </c>
      <c r="Z362" t="n">
        <v>-0.2568574547767639</v>
      </c>
      <c r="AA362" t="n">
        <v>0.05824247747659683</v>
      </c>
      <c r="AB362" t="n">
        <v>-0.1148917004466057</v>
      </c>
      <c r="AC362" t="n">
        <v>-0.1028629094362259</v>
      </c>
      <c r="AD362" t="n">
        <v>-0.07933337986469269</v>
      </c>
      <c r="AE362" t="n">
        <v>-0.0319850817322731</v>
      </c>
      <c r="AF362" t="n">
        <v>0.05919040367007256</v>
      </c>
    </row>
    <row r="363">
      <c r="A363" t="n">
        <v>-0.1836111843585968</v>
      </c>
      <c r="B363" t="n">
        <v>-0.2883411943912506</v>
      </c>
      <c r="C363" t="n">
        <v>0.09542234241962433</v>
      </c>
      <c r="D363" t="n">
        <v>0.06785021722316742</v>
      </c>
      <c r="E363" t="n">
        <v>0.04349883645772934</v>
      </c>
      <c r="F363" t="n">
        <v>-0.1386183649301529</v>
      </c>
      <c r="G363" t="n">
        <v>-0.06246301904320717</v>
      </c>
      <c r="H363" t="n">
        <v>-0.04570906236767769</v>
      </c>
      <c r="I363" t="n">
        <v>0.3881195485591888</v>
      </c>
      <c r="J363" t="n">
        <v>0.07037894427776337</v>
      </c>
      <c r="K363" t="n">
        <v>0.01513924077153206</v>
      </c>
      <c r="L363" t="n">
        <v>-0.1590719819068909</v>
      </c>
      <c r="M363" t="n">
        <v>-0.02263487689197063</v>
      </c>
      <c r="N363" t="n">
        <v>-0.08300653845071793</v>
      </c>
      <c r="O363" t="n">
        <v>0.207972839474678</v>
      </c>
      <c r="P363" t="n">
        <v>0.2682641744613647</v>
      </c>
      <c r="Q363" t="n">
        <v>-0.2109786421060562</v>
      </c>
      <c r="R363" t="n">
        <v>0.05805492401123047</v>
      </c>
      <c r="S363" t="n">
        <v>0.1627508550882339</v>
      </c>
      <c r="T363" t="n">
        <v>0.01613722927868366</v>
      </c>
      <c r="U363" t="n">
        <v>-0.2497167736291885</v>
      </c>
      <c r="V363" t="n">
        <v>0.1294582188129425</v>
      </c>
      <c r="W363" t="n">
        <v>0.01873456500470638</v>
      </c>
      <c r="X363" t="n">
        <v>-0.280162900686264</v>
      </c>
      <c r="Y363" t="n">
        <v>0.1851191222667694</v>
      </c>
      <c r="Z363" t="n">
        <v>-0.3240736126899719</v>
      </c>
      <c r="AA363" t="n">
        <v>-0.01440941169857979</v>
      </c>
      <c r="AB363" t="n">
        <v>-0.1362377256155014</v>
      </c>
      <c r="AC363" t="n">
        <v>-0.3431178033351898</v>
      </c>
      <c r="AD363" t="n">
        <v>-0.02341427654027939</v>
      </c>
      <c r="AE363" t="n">
        <v>-0.1915769428014755</v>
      </c>
      <c r="AF363" t="n">
        <v>-0.08138997107744217</v>
      </c>
    </row>
    <row r="364">
      <c r="A364" t="n">
        <v>-0.01040536630898714</v>
      </c>
      <c r="B364" t="n">
        <v>-0.001884017372503877</v>
      </c>
      <c r="C364" t="n">
        <v>-0.01651423051953316</v>
      </c>
      <c r="D364" t="n">
        <v>-0.01684760488569736</v>
      </c>
      <c r="E364" t="n">
        <v>0.002472235355526209</v>
      </c>
      <c r="F364" t="n">
        <v>-0.008562073111534119</v>
      </c>
      <c r="G364" t="n">
        <v>-0.01839420199394226</v>
      </c>
      <c r="H364" t="n">
        <v>0.1131233423948288</v>
      </c>
      <c r="I364" t="n">
        <v>0.04589896649122238</v>
      </c>
      <c r="J364" t="n">
        <v>-0.003311865730211139</v>
      </c>
      <c r="K364" t="n">
        <v>0.005490269977599382</v>
      </c>
      <c r="L364" t="n">
        <v>0.01157598942518234</v>
      </c>
      <c r="M364" t="n">
        <v>-0.04226839169859886</v>
      </c>
      <c r="N364" t="n">
        <v>-0.0284374076873064</v>
      </c>
      <c r="O364" t="n">
        <v>-0.07590089738368988</v>
      </c>
      <c r="P364" t="n">
        <v>-0.04580574855208397</v>
      </c>
      <c r="Q364" t="n">
        <v>0.02229358069598675</v>
      </c>
      <c r="R364" t="n">
        <v>-0.08916158974170685</v>
      </c>
      <c r="S364" t="n">
        <v>0.007107367273420095</v>
      </c>
      <c r="T364" t="n">
        <v>-0.009697630070149899</v>
      </c>
      <c r="U364" t="n">
        <v>-0.04638835415244102</v>
      </c>
      <c r="V364" t="n">
        <v>0.05049213021993637</v>
      </c>
      <c r="W364" t="n">
        <v>0.009903823025524616</v>
      </c>
      <c r="X364" t="n">
        <v>-0.01986769773066044</v>
      </c>
      <c r="Y364" t="n">
        <v>0.05004480481147766</v>
      </c>
      <c r="Z364" t="n">
        <v>0.03095728904008865</v>
      </c>
      <c r="AA364" t="n">
        <v>-0.02229514718055725</v>
      </c>
      <c r="AB364" t="n">
        <v>-0.08456370234489441</v>
      </c>
      <c r="AC364" t="n">
        <v>-0.01507845055311918</v>
      </c>
      <c r="AD364" t="n">
        <v>-0.05895139649510384</v>
      </c>
      <c r="AE364" t="n">
        <v>0.02043546363711357</v>
      </c>
      <c r="AF364" t="n">
        <v>0.05713311582803726</v>
      </c>
    </row>
    <row r="365">
      <c r="A365" t="n">
        <v>0.08033622801303864</v>
      </c>
      <c r="B365" t="n">
        <v>-0.02092157863080502</v>
      </c>
      <c r="C365" t="n">
        <v>0.04409874230623245</v>
      </c>
      <c r="D365" t="n">
        <v>-0.02587878331542015</v>
      </c>
      <c r="E365" t="n">
        <v>0.002293398138135672</v>
      </c>
      <c r="F365" t="n">
        <v>0.05636322870850563</v>
      </c>
      <c r="G365" t="n">
        <v>0.005608027800917625</v>
      </c>
      <c r="H365" t="n">
        <v>0.02795049734413624</v>
      </c>
      <c r="I365" t="n">
        <v>0.05667931586503983</v>
      </c>
      <c r="J365" t="n">
        <v>-0.01445662323385477</v>
      </c>
      <c r="K365" t="n">
        <v>0.03660723194479942</v>
      </c>
      <c r="L365" t="n">
        <v>0.1279476135969162</v>
      </c>
      <c r="M365" t="n">
        <v>0.007993350736796856</v>
      </c>
      <c r="N365" t="n">
        <v>-0.002850597957149148</v>
      </c>
      <c r="O365" t="n">
        <v>0.04119390994310379</v>
      </c>
      <c r="P365" t="n">
        <v>-0.01105615776032209</v>
      </c>
      <c r="Q365" t="n">
        <v>0.03899586200714111</v>
      </c>
      <c r="R365" t="n">
        <v>0.03101153485476971</v>
      </c>
      <c r="S365" t="n">
        <v>-0.01919891498982906</v>
      </c>
      <c r="T365" t="n">
        <v>-0.003619556082412601</v>
      </c>
      <c r="U365" t="n">
        <v>0.04710757732391357</v>
      </c>
      <c r="V365" t="n">
        <v>-0.02677232958376408</v>
      </c>
      <c r="W365" t="n">
        <v>-0.08526910096406937</v>
      </c>
      <c r="X365" t="n">
        <v>-0.09658005833625793</v>
      </c>
      <c r="Y365" t="n">
        <v>0.01337188947945833</v>
      </c>
      <c r="Z365" t="n">
        <v>-0.04263303801417351</v>
      </c>
      <c r="AA365" t="n">
        <v>-0.06660085171461105</v>
      </c>
      <c r="AB365" t="n">
        <v>-0.07810714840888977</v>
      </c>
      <c r="AC365" t="n">
        <v>-0.01010599080473185</v>
      </c>
      <c r="AD365" t="n">
        <v>-0.004405541811138391</v>
      </c>
      <c r="AE365" t="n">
        <v>0.02679533138871193</v>
      </c>
      <c r="AF365" t="n">
        <v>0.01271075755357742</v>
      </c>
    </row>
    <row r="366">
      <c r="A366" t="n">
        <v>0.1541407257318497</v>
      </c>
      <c r="B366" t="n">
        <v>-0.04598688334226608</v>
      </c>
      <c r="C366" t="n">
        <v>0.04462436959147453</v>
      </c>
      <c r="D366" t="n">
        <v>0.4363070726394653</v>
      </c>
      <c r="E366" t="n">
        <v>-0.01111900713294744</v>
      </c>
      <c r="F366" t="n">
        <v>-0.104538768529892</v>
      </c>
      <c r="G366" t="n">
        <v>-0.08149559795856476</v>
      </c>
      <c r="H366" t="n">
        <v>0.1590175777673721</v>
      </c>
      <c r="I366" t="n">
        <v>0.2064967006444931</v>
      </c>
      <c r="J366" t="n">
        <v>0.04479695856571198</v>
      </c>
      <c r="K366" t="n">
        <v>0.0630817785859108</v>
      </c>
      <c r="L366" t="n">
        <v>-0.2695008516311646</v>
      </c>
      <c r="M366" t="n">
        <v>-0.196887731552124</v>
      </c>
      <c r="N366" t="n">
        <v>-0.3311674892902374</v>
      </c>
      <c r="O366" t="n">
        <v>0.1258016675710678</v>
      </c>
      <c r="P366" t="n">
        <v>0.2778574228286743</v>
      </c>
      <c r="Q366" t="n">
        <v>-0.1992162019014359</v>
      </c>
      <c r="R366" t="n">
        <v>0.06625848263502121</v>
      </c>
      <c r="S366" t="n">
        <v>-0.0384381078183651</v>
      </c>
      <c r="T366" t="n">
        <v>-0.01253785938024521</v>
      </c>
      <c r="U366" t="n">
        <v>-0.05287273600697517</v>
      </c>
      <c r="V366" t="n">
        <v>0.1105689704418182</v>
      </c>
      <c r="W366" t="n">
        <v>0.2316658049821854</v>
      </c>
      <c r="X366" t="n">
        <v>-0.5002701282501221</v>
      </c>
      <c r="Y366" t="n">
        <v>-0.01004557870328426</v>
      </c>
      <c r="Z366" t="n">
        <v>-0.2542004287242889</v>
      </c>
      <c r="AA366" t="n">
        <v>-0.03712799027562141</v>
      </c>
      <c r="AB366" t="n">
        <v>-0.1849304884672165</v>
      </c>
      <c r="AC366" t="n">
        <v>-0.2067185789346695</v>
      </c>
      <c r="AD366" t="n">
        <v>0.1615492254495621</v>
      </c>
      <c r="AE366" t="n">
        <v>-0.06524333357810974</v>
      </c>
      <c r="AF366" t="n">
        <v>0.1167720183730125</v>
      </c>
    </row>
    <row r="367">
      <c r="A367" t="n">
        <v>-0.1170803010463715</v>
      </c>
      <c r="B367" t="n">
        <v>-0.1148090958595276</v>
      </c>
      <c r="C367" t="n">
        <v>-0.03082233294844627</v>
      </c>
      <c r="D367" t="n">
        <v>0.2072027623653412</v>
      </c>
      <c r="E367" t="n">
        <v>0.08205784112215042</v>
      </c>
      <c r="F367" t="n">
        <v>-0.1350622177124023</v>
      </c>
      <c r="G367" t="n">
        <v>-0.3409308195114136</v>
      </c>
      <c r="H367" t="n">
        <v>0.1722010225057602</v>
      </c>
      <c r="I367" t="n">
        <v>0.1743772327899933</v>
      </c>
      <c r="J367" t="n">
        <v>0.1299055963754654</v>
      </c>
      <c r="K367" t="n">
        <v>0.009222332388162613</v>
      </c>
      <c r="L367" t="n">
        <v>0.02428595349192619</v>
      </c>
      <c r="M367" t="n">
        <v>-0.0208144299685955</v>
      </c>
      <c r="N367" t="n">
        <v>-0.4458124935626984</v>
      </c>
      <c r="O367" t="n">
        <v>0.214118167757988</v>
      </c>
      <c r="P367" t="n">
        <v>0.2071839421987534</v>
      </c>
      <c r="Q367" t="n">
        <v>-0.008947383612394333</v>
      </c>
      <c r="R367" t="n">
        <v>0.175042450428009</v>
      </c>
      <c r="S367" t="n">
        <v>-0.1215846464037895</v>
      </c>
      <c r="T367" t="n">
        <v>-0.1636959463357925</v>
      </c>
      <c r="U367" t="n">
        <v>-0.09610848128795624</v>
      </c>
      <c r="V367" t="n">
        <v>0.004390007816255093</v>
      </c>
      <c r="W367" t="n">
        <v>-0.08133514970541</v>
      </c>
      <c r="X367" t="n">
        <v>-0.4202269315719604</v>
      </c>
      <c r="Y367" t="n">
        <v>-0.1306049972772598</v>
      </c>
      <c r="Z367" t="n">
        <v>-0.1268523782491684</v>
      </c>
      <c r="AA367" t="n">
        <v>0.2107925564050674</v>
      </c>
      <c r="AB367" t="n">
        <v>-0.02919741719961166</v>
      </c>
      <c r="AC367" t="n">
        <v>-0.1962479948997498</v>
      </c>
      <c r="AD367" t="n">
        <v>-0.136692002415657</v>
      </c>
      <c r="AE367" t="n">
        <v>-0.0286423210054636</v>
      </c>
      <c r="AF367" t="n">
        <v>-0.002737039467319846</v>
      </c>
    </row>
    <row r="368">
      <c r="A368" t="n">
        <v>-0.05360322445631027</v>
      </c>
      <c r="B368" t="n">
        <v>0.007312389090657234</v>
      </c>
      <c r="C368" t="n">
        <v>-0.3955132365226746</v>
      </c>
      <c r="D368" t="n">
        <v>0.01131588593125343</v>
      </c>
      <c r="E368" t="n">
        <v>0.1485722213983536</v>
      </c>
      <c r="F368" t="n">
        <v>0.09713155031204224</v>
      </c>
      <c r="G368" t="n">
        <v>-0.1297682076692581</v>
      </c>
      <c r="H368" t="n">
        <v>0.02394937537610531</v>
      </c>
      <c r="I368" t="n">
        <v>-0.1096416860818863</v>
      </c>
      <c r="J368" t="n">
        <v>0.1750734001398087</v>
      </c>
      <c r="K368" t="n">
        <v>0.03756877407431602</v>
      </c>
      <c r="L368" t="n">
        <v>-0.11043531447649</v>
      </c>
      <c r="M368" t="n">
        <v>-0.1675335168838501</v>
      </c>
      <c r="N368" t="n">
        <v>-0.3845664858818054</v>
      </c>
      <c r="O368" t="n">
        <v>0.09632408618927002</v>
      </c>
      <c r="P368" t="n">
        <v>0.1027488708496094</v>
      </c>
      <c r="Q368" t="n">
        <v>0.08264235407114029</v>
      </c>
      <c r="R368" t="n">
        <v>0.05503574386239052</v>
      </c>
      <c r="S368" t="n">
        <v>0.0304707046598196</v>
      </c>
      <c r="T368" t="n">
        <v>-0.1037188321352005</v>
      </c>
      <c r="U368" t="n">
        <v>-0.1245413720607758</v>
      </c>
      <c r="V368" t="n">
        <v>-0.1315946727991104</v>
      </c>
      <c r="W368" t="n">
        <v>-0.09807462990283966</v>
      </c>
      <c r="X368" t="n">
        <v>-0.1524783223867416</v>
      </c>
      <c r="Y368" t="n">
        <v>0.01983754150569439</v>
      </c>
      <c r="Z368" t="n">
        <v>-0.03662989288568497</v>
      </c>
      <c r="AA368" t="n">
        <v>0.229348435997963</v>
      </c>
      <c r="AB368" t="n">
        <v>0.1376892924308777</v>
      </c>
      <c r="AC368" t="n">
        <v>-0.06696168333292007</v>
      </c>
      <c r="AD368" t="n">
        <v>-0.1677126884460449</v>
      </c>
      <c r="AE368" t="n">
        <v>-0.1454654932022095</v>
      </c>
      <c r="AF368" t="n">
        <v>0.1661825925111771</v>
      </c>
    </row>
    <row r="369">
      <c r="A369" t="n">
        <v>0.1146406754851341</v>
      </c>
      <c r="B369" t="n">
        <v>0.05991152673959732</v>
      </c>
      <c r="C369" t="n">
        <v>-0.3461245894432068</v>
      </c>
      <c r="D369" t="n">
        <v>0.2027998566627502</v>
      </c>
      <c r="E369" t="n">
        <v>-0.00883637648075819</v>
      </c>
      <c r="F369" t="n">
        <v>0.1474166661500931</v>
      </c>
      <c r="G369" t="n">
        <v>0.1291095614433289</v>
      </c>
      <c r="H369" t="n">
        <v>-0.0960567444562912</v>
      </c>
      <c r="I369" t="n">
        <v>-0.04694290459156036</v>
      </c>
      <c r="J369" t="n">
        <v>0.02622424624860287</v>
      </c>
      <c r="K369" t="n">
        <v>-0.002385132247582078</v>
      </c>
      <c r="L369" t="n">
        <v>-0.1354595571756363</v>
      </c>
      <c r="M369" t="n">
        <v>0.05765765905380249</v>
      </c>
      <c r="N369" t="n">
        <v>-0.5282644629478455</v>
      </c>
      <c r="O369" t="n">
        <v>0.1296462863683701</v>
      </c>
      <c r="P369" t="n">
        <v>0.04334323480725288</v>
      </c>
      <c r="Q369" t="n">
        <v>0.183568924665451</v>
      </c>
      <c r="R369" t="n">
        <v>0.0827571302652359</v>
      </c>
      <c r="S369" t="n">
        <v>-0.1437975615262985</v>
      </c>
      <c r="T369" t="n">
        <v>-0.08730126917362213</v>
      </c>
      <c r="U369" t="n">
        <v>-0.008557126857340336</v>
      </c>
      <c r="V369" t="n">
        <v>-0.08373640477657318</v>
      </c>
      <c r="W369" t="n">
        <v>0.130096048116684</v>
      </c>
      <c r="X369" t="n">
        <v>-0.1261358261108398</v>
      </c>
      <c r="Y369" t="n">
        <v>-0.1993573009967804</v>
      </c>
      <c r="Z369" t="n">
        <v>-0.01347014587372541</v>
      </c>
      <c r="AA369" t="n">
        <v>0.06231008097529411</v>
      </c>
      <c r="AB369" t="n">
        <v>0.06205310672521591</v>
      </c>
      <c r="AC369" t="n">
        <v>-0.2789801359176636</v>
      </c>
      <c r="AD369" t="n">
        <v>-0.2602302432060242</v>
      </c>
      <c r="AE369" t="n">
        <v>0.009783372282981873</v>
      </c>
      <c r="AF369" t="n">
        <v>0.05532192066311836</v>
      </c>
    </row>
    <row r="370">
      <c r="A370" t="n">
        <v>-0.1112500131130219</v>
      </c>
      <c r="B370" t="n">
        <v>0.1345627158880234</v>
      </c>
      <c r="C370" t="n">
        <v>-0.1334949880838394</v>
      </c>
      <c r="D370" t="n">
        <v>0.0996013730764389</v>
      </c>
      <c r="E370" t="n">
        <v>-0.04229243472218513</v>
      </c>
      <c r="F370" t="n">
        <v>0.1566653251647949</v>
      </c>
      <c r="G370" t="n">
        <v>0.05019288137555122</v>
      </c>
      <c r="H370" t="n">
        <v>0.03444961458444595</v>
      </c>
      <c r="I370" t="n">
        <v>0.07573074847459793</v>
      </c>
      <c r="J370" t="n">
        <v>0.1642196923494339</v>
      </c>
      <c r="K370" t="n">
        <v>-0.1149646863341331</v>
      </c>
      <c r="L370" t="n">
        <v>-0.1347693055868149</v>
      </c>
      <c r="M370" t="n">
        <v>0.08613500744104385</v>
      </c>
      <c r="N370" t="n">
        <v>-0.5059412121772766</v>
      </c>
      <c r="O370" t="n">
        <v>-0.03697191178798676</v>
      </c>
      <c r="P370" t="n">
        <v>-0.001946043223142624</v>
      </c>
      <c r="Q370" t="n">
        <v>0.1615546643733978</v>
      </c>
      <c r="R370" t="n">
        <v>0.02620383724570274</v>
      </c>
      <c r="S370" t="n">
        <v>-0.07482325285673141</v>
      </c>
      <c r="T370" t="n">
        <v>-0.1048979759216309</v>
      </c>
      <c r="U370" t="n">
        <v>-0.111365795135498</v>
      </c>
      <c r="V370" t="n">
        <v>0.07522623240947723</v>
      </c>
      <c r="W370" t="n">
        <v>-0.01299955043941736</v>
      </c>
      <c r="X370" t="n">
        <v>-0.105319544672966</v>
      </c>
      <c r="Y370" t="n">
        <v>-0.2197878807783127</v>
      </c>
      <c r="Z370" t="n">
        <v>-0.1077923774719238</v>
      </c>
      <c r="AA370" t="n">
        <v>-0.136882022023201</v>
      </c>
      <c r="AB370" t="n">
        <v>-0.1209605410695076</v>
      </c>
      <c r="AC370" t="n">
        <v>-0.03517929837107658</v>
      </c>
      <c r="AD370" t="n">
        <v>-0.196670725941658</v>
      </c>
      <c r="AE370" t="n">
        <v>0.063274085521698</v>
      </c>
      <c r="AF370" t="n">
        <v>-0.06080770492553711</v>
      </c>
    </row>
    <row r="371">
      <c r="A371" t="n">
        <v>0.009881486184895039</v>
      </c>
      <c r="B371" t="n">
        <v>0.2020952552556992</v>
      </c>
      <c r="C371" t="n">
        <v>-0.05545749887824059</v>
      </c>
      <c r="D371" t="n">
        <v>0.05603409558534622</v>
      </c>
      <c r="E371" t="n">
        <v>0.1538668572902679</v>
      </c>
      <c r="F371" t="n">
        <v>0.07999137043952942</v>
      </c>
      <c r="G371" t="n">
        <v>0.08861405402421951</v>
      </c>
      <c r="H371" t="n">
        <v>0.0438525564968586</v>
      </c>
      <c r="I371" t="n">
        <v>-0.006598696578294039</v>
      </c>
      <c r="J371" t="n">
        <v>0.03486497700214386</v>
      </c>
      <c r="K371" t="n">
        <v>-0.1074858531355858</v>
      </c>
      <c r="L371" t="n">
        <v>-0.08986753225326538</v>
      </c>
      <c r="M371" t="n">
        <v>0.017457140609622</v>
      </c>
      <c r="N371" t="n">
        <v>-0.3559514284133911</v>
      </c>
      <c r="O371" t="n">
        <v>-0.0681723952293396</v>
      </c>
      <c r="P371" t="n">
        <v>-0.1542102843523026</v>
      </c>
      <c r="Q371" t="n">
        <v>0.1549344956874847</v>
      </c>
      <c r="R371" t="n">
        <v>-0.1331194490194321</v>
      </c>
      <c r="S371" t="n">
        <v>0.04710224643349648</v>
      </c>
      <c r="T371" t="n">
        <v>-0.06636428833007812</v>
      </c>
      <c r="U371" t="n">
        <v>0.09849362075328827</v>
      </c>
      <c r="V371" t="n">
        <v>0.09787085652351379</v>
      </c>
      <c r="W371" t="n">
        <v>0.167585164308548</v>
      </c>
      <c r="X371" t="n">
        <v>-0.1927753835916519</v>
      </c>
      <c r="Y371" t="n">
        <v>-0.104496993124485</v>
      </c>
      <c r="Z371" t="n">
        <v>-0.01977915689349174</v>
      </c>
      <c r="AA371" t="n">
        <v>0.09148472547531128</v>
      </c>
      <c r="AB371" t="n">
        <v>-0.02245976962149143</v>
      </c>
      <c r="AC371" t="n">
        <v>0.03395658358931541</v>
      </c>
      <c r="AD371" t="n">
        <v>-0.119021363556385</v>
      </c>
      <c r="AE371" t="n">
        <v>-0.008340890519320965</v>
      </c>
      <c r="AF371" t="n">
        <v>0.0526091456413269</v>
      </c>
    </row>
    <row r="372">
      <c r="A372" t="n">
        <v>0.01966948434710503</v>
      </c>
      <c r="B372" t="n">
        <v>0.02800881676375866</v>
      </c>
      <c r="C372" t="n">
        <v>0.06944798678159714</v>
      </c>
      <c r="D372" t="n">
        <v>-0.1177549511194229</v>
      </c>
      <c r="E372" t="n">
        <v>-0.04331645742058754</v>
      </c>
      <c r="F372" t="n">
        <v>0.1677101254463196</v>
      </c>
      <c r="G372" t="n">
        <v>-0.0004447156097739935</v>
      </c>
      <c r="H372" t="n">
        <v>0.1109719425439835</v>
      </c>
      <c r="I372" t="n">
        <v>-0.1498723924160004</v>
      </c>
      <c r="J372" t="n">
        <v>0.1606229692697525</v>
      </c>
      <c r="K372" t="n">
        <v>-0.04971463978290558</v>
      </c>
      <c r="L372" t="n">
        <v>0.008888011798262596</v>
      </c>
      <c r="M372" t="n">
        <v>0.0399235300719738</v>
      </c>
      <c r="N372" t="n">
        <v>-0.3171272873878479</v>
      </c>
      <c r="O372" t="n">
        <v>-0.1912682056427002</v>
      </c>
      <c r="P372" t="n">
        <v>-0.207260400056839</v>
      </c>
      <c r="Q372" t="n">
        <v>0.1570660918951035</v>
      </c>
      <c r="R372" t="n">
        <v>0.0263195876032114</v>
      </c>
      <c r="S372" t="n">
        <v>0.2394816875457764</v>
      </c>
      <c r="T372" t="n">
        <v>-0.05749370902776718</v>
      </c>
      <c r="U372" t="n">
        <v>-0.0119518768042326</v>
      </c>
      <c r="V372" t="n">
        <v>0.004590004216879606</v>
      </c>
      <c r="W372" t="n">
        <v>-0.01476083695888519</v>
      </c>
      <c r="X372" t="n">
        <v>-0.06325969099998474</v>
      </c>
      <c r="Y372" t="n">
        <v>0.0909092128276825</v>
      </c>
      <c r="Z372" t="n">
        <v>-0.05026687681674957</v>
      </c>
      <c r="AA372" t="n">
        <v>-0.04029469564557076</v>
      </c>
      <c r="AB372" t="n">
        <v>0.0282133910804987</v>
      </c>
      <c r="AC372" t="n">
        <v>-0.1001132503151894</v>
      </c>
      <c r="AD372" t="n">
        <v>-0.07211443036794662</v>
      </c>
      <c r="AE372" t="n">
        <v>-0.03976036608219147</v>
      </c>
      <c r="AF372" t="n">
        <v>0.1788929551839828</v>
      </c>
    </row>
    <row r="373">
      <c r="A373" t="n">
        <v>0.004114604089409113</v>
      </c>
      <c r="B373" t="n">
        <v>0.1821361929178238</v>
      </c>
      <c r="C373" t="n">
        <v>0.03965093195438385</v>
      </c>
      <c r="D373" t="n">
        <v>-0.02981098555028439</v>
      </c>
      <c r="E373" t="n">
        <v>-0.1108312383294106</v>
      </c>
      <c r="F373" t="n">
        <v>0.08098024874925613</v>
      </c>
      <c r="G373" t="n">
        <v>0.06675487756729126</v>
      </c>
      <c r="H373" t="n">
        <v>0.07604596763849258</v>
      </c>
      <c r="I373" t="n">
        <v>-0.05971885100007057</v>
      </c>
      <c r="J373" t="n">
        <v>0.04785148054361343</v>
      </c>
      <c r="K373" t="n">
        <v>-0.01605149358510971</v>
      </c>
      <c r="L373" t="n">
        <v>0.03916395455598831</v>
      </c>
      <c r="M373" t="n">
        <v>0.1950843334197998</v>
      </c>
      <c r="N373" t="n">
        <v>-0.005687975324690342</v>
      </c>
      <c r="O373" t="n">
        <v>-0.1089958176016808</v>
      </c>
      <c r="P373" t="n">
        <v>0.007459847256541252</v>
      </c>
      <c r="Q373" t="n">
        <v>0.1116035804152489</v>
      </c>
      <c r="R373" t="n">
        <v>-0.01842533983290195</v>
      </c>
      <c r="S373" t="n">
        <v>0.1995327472686768</v>
      </c>
      <c r="T373" t="n">
        <v>-0.03873311728239059</v>
      </c>
      <c r="U373" t="n">
        <v>-0.03140660002827644</v>
      </c>
      <c r="V373" t="n">
        <v>0.03506080806255341</v>
      </c>
      <c r="W373" t="n">
        <v>-0.2342584580183029</v>
      </c>
      <c r="X373" t="n">
        <v>-0.03970206156373024</v>
      </c>
      <c r="Y373" t="n">
        <v>0.1699463427066803</v>
      </c>
      <c r="Z373" t="n">
        <v>0.1456943601369858</v>
      </c>
      <c r="AA373" t="n">
        <v>0.01013636868447065</v>
      </c>
      <c r="AB373" t="n">
        <v>-0.1079036071896553</v>
      </c>
      <c r="AC373" t="n">
        <v>0.1210555955767632</v>
      </c>
      <c r="AD373" t="n">
        <v>-0.002616279758512974</v>
      </c>
      <c r="AE373" t="n">
        <v>-0.05481057986617088</v>
      </c>
      <c r="AF373" t="n">
        <v>0.0626482218503952</v>
      </c>
    </row>
    <row r="374">
      <c r="A374" t="n">
        <v>0.0411369726061821</v>
      </c>
      <c r="B374" t="n">
        <v>-0.06638571619987488</v>
      </c>
      <c r="C374" t="n">
        <v>0.09601294994354248</v>
      </c>
      <c r="D374" t="n">
        <v>-0.08575531095266342</v>
      </c>
      <c r="E374" t="n">
        <v>-0.07363396883010864</v>
      </c>
      <c r="F374" t="n">
        <v>0.1245860233902931</v>
      </c>
      <c r="G374" t="n">
        <v>-0.01917579770088196</v>
      </c>
      <c r="H374" t="n">
        <v>-0.0289610493928194</v>
      </c>
      <c r="I374" t="n">
        <v>-0.05314401909708977</v>
      </c>
      <c r="J374" t="n">
        <v>0.04795727506279945</v>
      </c>
      <c r="K374" t="n">
        <v>-0.08558684587478638</v>
      </c>
      <c r="L374" t="n">
        <v>0.1233659535646439</v>
      </c>
      <c r="M374" t="n">
        <v>-0.01078766584396362</v>
      </c>
      <c r="N374" t="n">
        <v>0.04917755722999573</v>
      </c>
      <c r="O374" t="n">
        <v>0.04049362987279892</v>
      </c>
      <c r="P374" t="n">
        <v>0.173211395740509</v>
      </c>
      <c r="Q374" t="n">
        <v>0.1143979206681252</v>
      </c>
      <c r="R374" t="n">
        <v>0.1062519624829292</v>
      </c>
      <c r="S374" t="n">
        <v>0.2300315350294113</v>
      </c>
      <c r="T374" t="n">
        <v>-0.09449505805969238</v>
      </c>
      <c r="U374" t="n">
        <v>-0.02910572290420532</v>
      </c>
      <c r="V374" t="n">
        <v>-0.07286988943815231</v>
      </c>
      <c r="W374" t="n">
        <v>-0.1472337692975998</v>
      </c>
      <c r="X374" t="n">
        <v>-0.03941510617733002</v>
      </c>
      <c r="Y374" t="n">
        <v>0.08840755373239517</v>
      </c>
      <c r="Z374" t="n">
        <v>0.08396968245506287</v>
      </c>
      <c r="AA374" t="n">
        <v>-0.02042090892791748</v>
      </c>
      <c r="AB374" t="n">
        <v>-0.05001913756132126</v>
      </c>
      <c r="AC374" t="n">
        <v>-0.004875537473708391</v>
      </c>
      <c r="AD374" t="n">
        <v>0.00425008637830615</v>
      </c>
      <c r="AE374" t="n">
        <v>-0.1271419823169708</v>
      </c>
      <c r="AF374" t="n">
        <v>-0.0218523982912302</v>
      </c>
    </row>
    <row r="375">
      <c r="A375" t="n">
        <v>-0.07253539562225342</v>
      </c>
      <c r="B375" t="n">
        <v>-0.09976379573345184</v>
      </c>
      <c r="C375" t="n">
        <v>-0.05692003294825554</v>
      </c>
      <c r="D375" t="n">
        <v>-0.09667756408452988</v>
      </c>
      <c r="E375" t="n">
        <v>-0.1678023934364319</v>
      </c>
      <c r="F375" t="n">
        <v>0.08518202602863312</v>
      </c>
      <c r="G375" t="n">
        <v>-0.09589048475027084</v>
      </c>
      <c r="H375" t="n">
        <v>-0.08445470035076141</v>
      </c>
      <c r="I375" t="n">
        <v>-0.0648011788725853</v>
      </c>
      <c r="J375" t="n">
        <v>0.1626401841640472</v>
      </c>
      <c r="K375" t="n">
        <v>-0.1077128797769547</v>
      </c>
      <c r="L375" t="n">
        <v>0.05048628151416779</v>
      </c>
      <c r="M375" t="n">
        <v>-0.02104954607784748</v>
      </c>
      <c r="N375" t="n">
        <v>-0.1245544031262398</v>
      </c>
      <c r="O375" t="n">
        <v>0.2817839980125427</v>
      </c>
      <c r="P375" t="n">
        <v>0.2408318966627121</v>
      </c>
      <c r="Q375" t="n">
        <v>0.1005752980709076</v>
      </c>
      <c r="R375" t="n">
        <v>0.01734443940222263</v>
      </c>
      <c r="S375" t="n">
        <v>0.07892554998397827</v>
      </c>
      <c r="T375" t="n">
        <v>0.1140569448471069</v>
      </c>
      <c r="U375" t="n">
        <v>0.03824926540255547</v>
      </c>
      <c r="V375" t="n">
        <v>-0.03719906136393547</v>
      </c>
      <c r="W375" t="n">
        <v>-0.008521571755409241</v>
      </c>
      <c r="X375" t="n">
        <v>0.03100618906319141</v>
      </c>
      <c r="Y375" t="n">
        <v>-0.04907684028148651</v>
      </c>
      <c r="Z375" t="n">
        <v>-0.05689147487282753</v>
      </c>
      <c r="AA375" t="n">
        <v>-0.09366979449987411</v>
      </c>
      <c r="AB375" t="n">
        <v>-0.1184689104557037</v>
      </c>
      <c r="AC375" t="n">
        <v>-0.08664526045322418</v>
      </c>
      <c r="AD375" t="n">
        <v>0.05740540847182274</v>
      </c>
      <c r="AE375" t="n">
        <v>-0.01274786982685328</v>
      </c>
      <c r="AF375" t="n">
        <v>-0.1174259632825851</v>
      </c>
    </row>
    <row r="376">
      <c r="A376" t="n">
        <v>0.1708524823188782</v>
      </c>
      <c r="B376" t="n">
        <v>-0.05563673004508018</v>
      </c>
      <c r="C376" t="n">
        <v>-0.1119469478726387</v>
      </c>
      <c r="D376" t="n">
        <v>-0.1983359456062317</v>
      </c>
      <c r="E376" t="n">
        <v>-0.139679491519928</v>
      </c>
      <c r="F376" t="n">
        <v>-0.1055174544453621</v>
      </c>
      <c r="G376" t="n">
        <v>0.06536470353603363</v>
      </c>
      <c r="H376" t="n">
        <v>-0.0001298289134865627</v>
      </c>
      <c r="I376" t="n">
        <v>-0.2227528989315033</v>
      </c>
      <c r="J376" t="n">
        <v>-0.09799937158823013</v>
      </c>
      <c r="K376" t="n">
        <v>0.005661990493535995</v>
      </c>
      <c r="L376" t="n">
        <v>0.03296850621700287</v>
      </c>
      <c r="M376" t="n">
        <v>-0.142345979809761</v>
      </c>
      <c r="N376" t="n">
        <v>0.04630745574831963</v>
      </c>
      <c r="O376" t="n">
        <v>0.05888243019580841</v>
      </c>
      <c r="P376" t="n">
        <v>0.1030480265617371</v>
      </c>
      <c r="Q376" t="n">
        <v>0.07869649678468704</v>
      </c>
      <c r="R376" t="n">
        <v>-0.04055769369006157</v>
      </c>
      <c r="S376" t="n">
        <v>0.1367639750242233</v>
      </c>
      <c r="T376" t="n">
        <v>0.02583291567862034</v>
      </c>
      <c r="U376" t="n">
        <v>-0.03297165781259537</v>
      </c>
      <c r="V376" t="n">
        <v>-0.1247033327817917</v>
      </c>
      <c r="W376" t="n">
        <v>0.1140499114990234</v>
      </c>
      <c r="X376" t="n">
        <v>0.07835280150175095</v>
      </c>
      <c r="Y376" t="n">
        <v>-0.09307961165904999</v>
      </c>
      <c r="Z376" t="n">
        <v>-0.1268110871315002</v>
      </c>
      <c r="AA376" t="n">
        <v>0.01564544253051281</v>
      </c>
      <c r="AB376" t="n">
        <v>-0.0639251321554184</v>
      </c>
      <c r="AC376" t="n">
        <v>-0.1042721569538116</v>
      </c>
      <c r="AD376" t="n">
        <v>0.1348997801542282</v>
      </c>
      <c r="AE376" t="n">
        <v>-0.06712912023067474</v>
      </c>
      <c r="AF376" t="n">
        <v>-0.1688083857297897</v>
      </c>
    </row>
    <row r="377">
      <c r="A377" t="n">
        <v>0.01734747178852558</v>
      </c>
      <c r="B377" t="n">
        <v>0.1280527859926224</v>
      </c>
      <c r="C377" t="n">
        <v>-0.2924879193305969</v>
      </c>
      <c r="D377" t="n">
        <v>-0.05821217596530914</v>
      </c>
      <c r="E377" t="n">
        <v>-0.2276590764522552</v>
      </c>
      <c r="F377" t="n">
        <v>0.03169706091284752</v>
      </c>
      <c r="G377" t="n">
        <v>-0.094253309071064</v>
      </c>
      <c r="H377" t="n">
        <v>-0.1338667124509811</v>
      </c>
      <c r="I377" t="n">
        <v>-0.4648982882499695</v>
      </c>
      <c r="J377" t="n">
        <v>-0.03847664222121239</v>
      </c>
      <c r="K377" t="n">
        <v>-0.1538094878196716</v>
      </c>
      <c r="L377" t="n">
        <v>-0.03970725834369659</v>
      </c>
      <c r="M377" t="n">
        <v>-0.01241814251989126</v>
      </c>
      <c r="N377" t="n">
        <v>-0.009803827852010727</v>
      </c>
      <c r="O377" t="n">
        <v>0.09039433300495148</v>
      </c>
      <c r="P377" t="n">
        <v>-0.04142671078443527</v>
      </c>
      <c r="Q377" t="n">
        <v>-0.03707648441195488</v>
      </c>
      <c r="R377" t="n">
        <v>-0.07508887350559235</v>
      </c>
      <c r="S377" t="n">
        <v>-0.1865607500076294</v>
      </c>
      <c r="T377" t="n">
        <v>0.03835129737854004</v>
      </c>
      <c r="U377" t="n">
        <v>0.08775864541530609</v>
      </c>
      <c r="V377" t="n">
        <v>0.07777193188667297</v>
      </c>
      <c r="W377" t="n">
        <v>-0.06264800578355789</v>
      </c>
      <c r="X377" t="n">
        <v>0.07827681303024292</v>
      </c>
      <c r="Y377" t="n">
        <v>-0.2752654552459717</v>
      </c>
      <c r="Z377" t="n">
        <v>-0.2709616422653198</v>
      </c>
      <c r="AA377" t="n">
        <v>-0.01354982703924179</v>
      </c>
      <c r="AB377" t="n">
        <v>0.01161791570484638</v>
      </c>
      <c r="AC377" t="n">
        <v>-0.003914424683898687</v>
      </c>
      <c r="AD377" t="n">
        <v>0.18741175532341</v>
      </c>
      <c r="AE377" t="n">
        <v>0.08531229943037033</v>
      </c>
      <c r="AF377" t="n">
        <v>-0.4147699475288391</v>
      </c>
    </row>
    <row r="378">
      <c r="A378" t="n">
        <v>-0.06048300117254257</v>
      </c>
      <c r="B378" t="n">
        <v>-0.02475972846150398</v>
      </c>
      <c r="C378" t="n">
        <v>-0.1703434437513351</v>
      </c>
      <c r="D378" t="n">
        <v>0.1631612181663513</v>
      </c>
      <c r="E378" t="n">
        <v>-0.3526305258274078</v>
      </c>
      <c r="F378" t="n">
        <v>-0.07527828216552734</v>
      </c>
      <c r="G378" t="n">
        <v>0.01649055629968643</v>
      </c>
      <c r="H378" t="n">
        <v>0.02060334943234921</v>
      </c>
      <c r="I378" t="n">
        <v>-0.5092541575431824</v>
      </c>
      <c r="J378" t="n">
        <v>-0.1002693772315979</v>
      </c>
      <c r="K378" t="n">
        <v>-0.1935851573944092</v>
      </c>
      <c r="L378" t="n">
        <v>-0.02923009544610977</v>
      </c>
      <c r="M378" t="n">
        <v>0.06518465280532837</v>
      </c>
      <c r="N378" t="n">
        <v>-0.2946786880493164</v>
      </c>
      <c r="O378" t="n">
        <v>-0.02318982407450676</v>
      </c>
      <c r="P378" t="n">
        <v>0.1107015237212181</v>
      </c>
      <c r="Q378" t="n">
        <v>-0.3258565664291382</v>
      </c>
      <c r="R378" t="n">
        <v>-0.05879657715559006</v>
      </c>
      <c r="S378" t="n">
        <v>-0.2999403178691864</v>
      </c>
      <c r="T378" t="n">
        <v>-0.02696382068097591</v>
      </c>
      <c r="U378" t="n">
        <v>-0.3298993408679962</v>
      </c>
      <c r="V378" t="n">
        <v>-0.06221501156687737</v>
      </c>
      <c r="W378" t="n">
        <v>-0.1913464814424515</v>
      </c>
      <c r="X378" t="n">
        <v>-0.2731074392795563</v>
      </c>
      <c r="Y378" t="n">
        <v>-0.3637036979198456</v>
      </c>
      <c r="Z378" t="n">
        <v>-0.1557647585868835</v>
      </c>
      <c r="AA378" t="n">
        <v>-0.02768256701529026</v>
      </c>
      <c r="AB378" t="n">
        <v>-0.1911959797143936</v>
      </c>
      <c r="AC378" t="n">
        <v>0.01462846528738737</v>
      </c>
      <c r="AD378" t="n">
        <v>0.1752814799547195</v>
      </c>
      <c r="AE378" t="n">
        <v>0.09520280361175537</v>
      </c>
      <c r="AF378" t="n">
        <v>-1.074742555618286</v>
      </c>
    </row>
    <row r="379">
      <c r="A379" t="n">
        <v>-0.09848641604185104</v>
      </c>
      <c r="B379" t="n">
        <v>-0.05205373093485832</v>
      </c>
      <c r="C379" t="n">
        <v>-0.170946478843689</v>
      </c>
      <c r="D379" t="n">
        <v>0.1018334999680519</v>
      </c>
      <c r="E379" t="n">
        <v>-0.1380487084388733</v>
      </c>
      <c r="F379" t="n">
        <v>0.04111190140247345</v>
      </c>
      <c r="G379" t="n">
        <v>0.04019654542207718</v>
      </c>
      <c r="H379" t="n">
        <v>-0.08569592237472534</v>
      </c>
      <c r="I379" t="n">
        <v>-0.1295525878667831</v>
      </c>
      <c r="J379" t="n">
        <v>-0.05047931894659996</v>
      </c>
      <c r="K379" t="n">
        <v>-0.1006311625242233</v>
      </c>
      <c r="L379" t="n">
        <v>0.006561011075973511</v>
      </c>
      <c r="M379" t="n">
        <v>0.02130047418177128</v>
      </c>
      <c r="N379" t="n">
        <v>-0.007646344602108002</v>
      </c>
      <c r="O379" t="n">
        <v>-0.09745506197214127</v>
      </c>
      <c r="P379" t="n">
        <v>-0.02530835196375847</v>
      </c>
      <c r="Q379" t="n">
        <v>-0.003445394104346633</v>
      </c>
      <c r="R379" t="n">
        <v>-0.04121340066194534</v>
      </c>
      <c r="S379" t="n">
        <v>-0.5878103375434875</v>
      </c>
      <c r="T379" t="n">
        <v>-0.07823386788368225</v>
      </c>
      <c r="U379" t="n">
        <v>-0.04762282222509384</v>
      </c>
      <c r="V379" t="n">
        <v>-0.07347152382135391</v>
      </c>
      <c r="W379" t="n">
        <v>-0.009838894940912724</v>
      </c>
      <c r="X379" t="n">
        <v>0.0103082749992609</v>
      </c>
      <c r="Y379" t="n">
        <v>-0.008213532157242298</v>
      </c>
      <c r="Z379" t="n">
        <v>-0.211448147892952</v>
      </c>
      <c r="AA379" t="n">
        <v>-0.09902769327163696</v>
      </c>
      <c r="AB379" t="n">
        <v>-0.09003376960754395</v>
      </c>
      <c r="AC379" t="n">
        <v>0.01779283583164215</v>
      </c>
      <c r="AD379" t="n">
        <v>0.1477595269680023</v>
      </c>
      <c r="AE379" t="n">
        <v>0.02097097039222717</v>
      </c>
      <c r="AF379" t="n">
        <v>-0.6245126724243164</v>
      </c>
    </row>
    <row r="380">
      <c r="A380" t="n">
        <v>0.1368812620639801</v>
      </c>
      <c r="B380" t="n">
        <v>-0.04401794075965881</v>
      </c>
      <c r="C380" t="n">
        <v>0.07696761190891266</v>
      </c>
      <c r="D380" t="n">
        <v>0.03428057953715324</v>
      </c>
      <c r="E380" t="n">
        <v>-0.07384858280420303</v>
      </c>
      <c r="F380" t="n">
        <v>-0.01945427991449833</v>
      </c>
      <c r="G380" t="n">
        <v>-0.03339354693889618</v>
      </c>
      <c r="H380" t="n">
        <v>-0.06215277686715126</v>
      </c>
      <c r="I380" t="n">
        <v>0.1658498495817184</v>
      </c>
      <c r="J380" t="n">
        <v>-0.1392265856266022</v>
      </c>
      <c r="K380" t="n">
        <v>-0.01551272347569466</v>
      </c>
      <c r="L380" t="n">
        <v>0.04930508509278297</v>
      </c>
      <c r="M380" t="n">
        <v>0.05210074037313461</v>
      </c>
      <c r="N380" t="n">
        <v>0.008336099795997143</v>
      </c>
      <c r="O380" t="n">
        <v>-0.07497867196798325</v>
      </c>
      <c r="P380" t="n">
        <v>-0.07276774942874908</v>
      </c>
      <c r="Q380" t="n">
        <v>-0.02860511280596256</v>
      </c>
      <c r="R380" t="n">
        <v>-0.02693481557071209</v>
      </c>
      <c r="S380" t="n">
        <v>-0.6182268857955933</v>
      </c>
      <c r="T380" t="n">
        <v>-0.05793387442827225</v>
      </c>
      <c r="U380" t="n">
        <v>-0.2061591446399689</v>
      </c>
      <c r="V380" t="n">
        <v>0.05192559957504272</v>
      </c>
      <c r="W380" t="n">
        <v>-0.1738089174032211</v>
      </c>
      <c r="X380" t="n">
        <v>0.2817737758159637</v>
      </c>
      <c r="Y380" t="n">
        <v>-0.1645485758781433</v>
      </c>
      <c r="Z380" t="n">
        <v>0.06533067673444748</v>
      </c>
      <c r="AA380" t="n">
        <v>-0.06813225895166397</v>
      </c>
      <c r="AB380" t="n">
        <v>0.07552889734506607</v>
      </c>
      <c r="AC380" t="n">
        <v>-0.09748347103595734</v>
      </c>
      <c r="AD380" t="n">
        <v>-0.08984897285699844</v>
      </c>
      <c r="AE380" t="n">
        <v>-0.109508290886879</v>
      </c>
      <c r="AF380" t="n">
        <v>-0.2465265691280365</v>
      </c>
    </row>
    <row r="381">
      <c r="A381" t="n">
        <v>0.05422026291489601</v>
      </c>
      <c r="B381" t="n">
        <v>0.06452672183513641</v>
      </c>
      <c r="C381" t="n">
        <v>-0.2260055691003799</v>
      </c>
      <c r="D381" t="n">
        <v>0.03301873058080673</v>
      </c>
      <c r="E381" t="n">
        <v>-0.1758555024862289</v>
      </c>
      <c r="F381" t="n">
        <v>0.07010500878095627</v>
      </c>
      <c r="G381" t="n">
        <v>-0.02118471637368202</v>
      </c>
      <c r="H381" t="n">
        <v>0.00385505985468626</v>
      </c>
      <c r="I381" t="n">
        <v>0.2235828638076782</v>
      </c>
      <c r="J381" t="n">
        <v>0.01751687377691269</v>
      </c>
      <c r="K381" t="n">
        <v>0.02247311361134052</v>
      </c>
      <c r="L381" t="n">
        <v>-0.1064545139670372</v>
      </c>
      <c r="M381" t="n">
        <v>0.09631264954805374</v>
      </c>
      <c r="N381" t="n">
        <v>-0.05541671067476273</v>
      </c>
      <c r="O381" t="n">
        <v>0.005817792844027281</v>
      </c>
      <c r="P381" t="n">
        <v>0.1988045871257782</v>
      </c>
      <c r="Q381" t="n">
        <v>-0.1623899340629578</v>
      </c>
      <c r="R381" t="n">
        <v>0.03574816137552261</v>
      </c>
      <c r="S381" t="n">
        <v>-0.1883391141891479</v>
      </c>
      <c r="T381" t="n">
        <v>-0.04510828852653503</v>
      </c>
      <c r="U381" t="n">
        <v>-0.04423512518405914</v>
      </c>
      <c r="V381" t="n">
        <v>0.04857718944549561</v>
      </c>
      <c r="W381" t="n">
        <v>-0.1315560340881348</v>
      </c>
      <c r="X381" t="n">
        <v>0.05588147416710854</v>
      </c>
      <c r="Y381" t="n">
        <v>-0.1189807504415512</v>
      </c>
      <c r="Z381" t="n">
        <v>0.005364431999623775</v>
      </c>
      <c r="AA381" t="n">
        <v>0.16206394135952</v>
      </c>
      <c r="AB381" t="n">
        <v>0.04131736233830452</v>
      </c>
      <c r="AC381" t="n">
        <v>-0.009419627487659454</v>
      </c>
      <c r="AD381" t="n">
        <v>0.1041744574904442</v>
      </c>
      <c r="AE381" t="n">
        <v>-0.01632732525467873</v>
      </c>
      <c r="AF381" t="n">
        <v>-0.08396105468273163</v>
      </c>
    </row>
    <row r="382">
      <c r="A382" t="n">
        <v>0.06111122667789459</v>
      </c>
      <c r="B382" t="n">
        <v>-0.05467430874705315</v>
      </c>
      <c r="C382" t="n">
        <v>0.1412867158651352</v>
      </c>
      <c r="D382" t="n">
        <v>0.03815833106637001</v>
      </c>
      <c r="E382" t="n">
        <v>-0.2755713760852814</v>
      </c>
      <c r="F382" t="n">
        <v>0.01741315796971321</v>
      </c>
      <c r="G382" t="n">
        <v>0.1857926249504089</v>
      </c>
      <c r="H382" t="n">
        <v>-0.005583794321864843</v>
      </c>
      <c r="I382" t="n">
        <v>0.1644377112388611</v>
      </c>
      <c r="J382" t="n">
        <v>0.02901003323495388</v>
      </c>
      <c r="K382" t="n">
        <v>-0.09235997498035431</v>
      </c>
      <c r="L382" t="n">
        <v>-0.05319307371973991</v>
      </c>
      <c r="M382" t="n">
        <v>0.1885533481836319</v>
      </c>
      <c r="N382" t="n">
        <v>0.09369783848524094</v>
      </c>
      <c r="O382" t="n">
        <v>-0.02066013962030411</v>
      </c>
      <c r="P382" t="n">
        <v>0.2530095875263214</v>
      </c>
      <c r="Q382" t="n">
        <v>-0.02564767748117447</v>
      </c>
      <c r="R382" t="n">
        <v>-0.06150668486952782</v>
      </c>
      <c r="S382" t="n">
        <v>0.06088801473379135</v>
      </c>
      <c r="T382" t="n">
        <v>0.05275358259677887</v>
      </c>
      <c r="U382" t="n">
        <v>-0.08367492258548737</v>
      </c>
      <c r="V382" t="n">
        <v>0.006773129571229219</v>
      </c>
      <c r="W382" t="n">
        <v>0.08351445198059082</v>
      </c>
      <c r="X382" t="n">
        <v>-0.003617648966610432</v>
      </c>
      <c r="Y382" t="n">
        <v>-0.01801685988903046</v>
      </c>
      <c r="Z382" t="n">
        <v>0.1461195647716522</v>
      </c>
      <c r="AA382" t="n">
        <v>0.07821749150753021</v>
      </c>
      <c r="AB382" t="n">
        <v>-0.01424601394683123</v>
      </c>
      <c r="AC382" t="n">
        <v>-0.005899492185562849</v>
      </c>
      <c r="AD382" t="n">
        <v>-0.05864486843347549</v>
      </c>
      <c r="AE382" t="n">
        <v>-0.04299790784716606</v>
      </c>
      <c r="AF382" t="n">
        <v>0.1901582479476929</v>
      </c>
    </row>
    <row r="383">
      <c r="A383" t="n">
        <v>-0.1053332537412643</v>
      </c>
      <c r="B383" t="n">
        <v>-0.09047358483076096</v>
      </c>
      <c r="C383" t="n">
        <v>0.04468724504113197</v>
      </c>
      <c r="D383" t="n">
        <v>0.0898049995303154</v>
      </c>
      <c r="E383" t="n">
        <v>-0.2128813564777374</v>
      </c>
      <c r="F383" t="n">
        <v>0.053272545337677</v>
      </c>
      <c r="G383" t="n">
        <v>0.1641929298639297</v>
      </c>
      <c r="H383" t="n">
        <v>-0.06510680168867111</v>
      </c>
      <c r="I383" t="n">
        <v>0.02248690836131573</v>
      </c>
      <c r="J383" t="n">
        <v>-0.06692589819431305</v>
      </c>
      <c r="K383" t="n">
        <v>0.05014355480670929</v>
      </c>
      <c r="L383" t="n">
        <v>0.03140981867909431</v>
      </c>
      <c r="M383" t="n">
        <v>0.1711673736572266</v>
      </c>
      <c r="N383" t="n">
        <v>0.1397462487220764</v>
      </c>
      <c r="O383" t="n">
        <v>-0.01878645457327366</v>
      </c>
      <c r="P383" t="n">
        <v>0.1704303175210953</v>
      </c>
      <c r="Q383" t="n">
        <v>-0.034711804240942</v>
      </c>
      <c r="R383" t="n">
        <v>0.08460628986358643</v>
      </c>
      <c r="S383" t="n">
        <v>0.1608442068099976</v>
      </c>
      <c r="T383" t="n">
        <v>0.03404341265559196</v>
      </c>
      <c r="U383" t="n">
        <v>-0.07819774746894836</v>
      </c>
      <c r="V383" t="n">
        <v>-0.07913718372583389</v>
      </c>
      <c r="W383" t="n">
        <v>-0.1654698103666306</v>
      </c>
      <c r="X383" t="n">
        <v>0.05420061945915222</v>
      </c>
      <c r="Y383" t="n">
        <v>-0.01288183871656656</v>
      </c>
      <c r="Z383" t="n">
        <v>0.04101352021098137</v>
      </c>
      <c r="AA383" t="n">
        <v>0.05710817128419876</v>
      </c>
      <c r="AB383" t="n">
        <v>-0.00176596047822386</v>
      </c>
      <c r="AC383" t="n">
        <v>-0.0257149450480938</v>
      </c>
      <c r="AD383" t="n">
        <v>-0.07110933214426041</v>
      </c>
      <c r="AE383" t="n">
        <v>-0.03331533074378967</v>
      </c>
      <c r="AF383" t="n">
        <v>0.1131876185536385</v>
      </c>
    </row>
    <row r="384">
      <c r="A384" t="n">
        <v>-0.06920962780714035</v>
      </c>
      <c r="B384" t="n">
        <v>-0.07387351244688034</v>
      </c>
      <c r="C384" t="n">
        <v>0.08572833240032196</v>
      </c>
      <c r="D384" t="n">
        <v>-0.01404320541769266</v>
      </c>
      <c r="E384" t="n">
        <v>-0.04394121095538139</v>
      </c>
      <c r="F384" t="n">
        <v>0.09272333234548569</v>
      </c>
      <c r="G384" t="n">
        <v>0.05161987245082855</v>
      </c>
      <c r="H384" t="n">
        <v>-0.09970572590827942</v>
      </c>
      <c r="I384" t="n">
        <v>0.1195527911186218</v>
      </c>
      <c r="J384" t="n">
        <v>0.08199714869260788</v>
      </c>
      <c r="K384" t="n">
        <v>0.01635698229074478</v>
      </c>
      <c r="L384" t="n">
        <v>-0.07523026317358017</v>
      </c>
      <c r="M384" t="n">
        <v>0.1316968202590942</v>
      </c>
      <c r="N384" t="n">
        <v>0.06609018892049789</v>
      </c>
      <c r="O384" t="n">
        <v>-0.2784673571586609</v>
      </c>
      <c r="P384" t="n">
        <v>-0.05151888728141785</v>
      </c>
      <c r="Q384" t="n">
        <v>0.0269172228872776</v>
      </c>
      <c r="R384" t="n">
        <v>0.1610291451215744</v>
      </c>
      <c r="S384" t="n">
        <v>0.1410152465105057</v>
      </c>
      <c r="T384" t="n">
        <v>0.0733058974146843</v>
      </c>
      <c r="U384" t="n">
        <v>0.1106904298067093</v>
      </c>
      <c r="V384" t="n">
        <v>-0.01537040527909994</v>
      </c>
      <c r="W384" t="n">
        <v>0.02742314338684082</v>
      </c>
      <c r="X384" t="n">
        <v>0.1336563676595688</v>
      </c>
      <c r="Y384" t="n">
        <v>0.1034251973032951</v>
      </c>
      <c r="Z384" t="n">
        <v>-0.1736895143985748</v>
      </c>
      <c r="AA384" t="n">
        <v>0.07095039635896683</v>
      </c>
      <c r="AB384" t="n">
        <v>0.05432222783565521</v>
      </c>
      <c r="AC384" t="n">
        <v>-0.07455030083656311</v>
      </c>
      <c r="AD384" t="n">
        <v>-0.2349814474582672</v>
      </c>
      <c r="AE384" t="n">
        <v>0.05115971341729164</v>
      </c>
      <c r="AF384" t="n">
        <v>0.03117026388645172</v>
      </c>
    </row>
    <row r="385">
      <c r="A385" t="n">
        <v>-0.03091545403003693</v>
      </c>
      <c r="B385" t="n">
        <v>-0.06347469240427017</v>
      </c>
      <c r="C385" t="n">
        <v>-0.009915960021317005</v>
      </c>
      <c r="D385" t="n">
        <v>-0.03158747777342796</v>
      </c>
      <c r="E385" t="n">
        <v>0.06906548142433167</v>
      </c>
      <c r="F385" t="n">
        <v>0.1084124147891998</v>
      </c>
      <c r="G385" t="n">
        <v>0.09845961630344391</v>
      </c>
      <c r="H385" t="n">
        <v>-0.09310761094093323</v>
      </c>
      <c r="I385" t="n">
        <v>0.02781429514288902</v>
      </c>
      <c r="J385" t="n">
        <v>0.008677749894559383</v>
      </c>
      <c r="K385" t="n">
        <v>-0.06912942975759506</v>
      </c>
      <c r="L385" t="n">
        <v>-0.1149304881691933</v>
      </c>
      <c r="M385" t="n">
        <v>0.05088676884770393</v>
      </c>
      <c r="N385" t="n">
        <v>-0.08518100529909134</v>
      </c>
      <c r="O385" t="n">
        <v>-0.1769724041223526</v>
      </c>
      <c r="P385" t="n">
        <v>-0.1371633261442184</v>
      </c>
      <c r="Q385" t="n">
        <v>-0.07973557710647583</v>
      </c>
      <c r="R385" t="n">
        <v>0.01054089516401291</v>
      </c>
      <c r="S385" t="n">
        <v>0.03741911426186562</v>
      </c>
      <c r="T385" t="n">
        <v>0.01330117601901293</v>
      </c>
      <c r="U385" t="n">
        <v>0.1014966741204262</v>
      </c>
      <c r="V385" t="n">
        <v>0.012422407977283</v>
      </c>
      <c r="W385" t="n">
        <v>0.01738014258444309</v>
      </c>
      <c r="X385" t="n">
        <v>-0.09272183477878571</v>
      </c>
      <c r="Y385" t="n">
        <v>0.2248527705669403</v>
      </c>
      <c r="Z385" t="n">
        <v>0.04341847077012062</v>
      </c>
      <c r="AA385" t="n">
        <v>0.1063190326094627</v>
      </c>
      <c r="AB385" t="n">
        <v>0.04625776782631874</v>
      </c>
      <c r="AC385" t="n">
        <v>0.005404836032539606</v>
      </c>
      <c r="AD385" t="n">
        <v>-0.2386862188577652</v>
      </c>
      <c r="AE385" t="n">
        <v>0.05285036191344261</v>
      </c>
      <c r="AF385" t="n">
        <v>0.0643550232052803</v>
      </c>
    </row>
    <row r="386">
      <c r="A386" t="n">
        <v>-0.04116852581501007</v>
      </c>
      <c r="B386" t="n">
        <v>0.07502041757106781</v>
      </c>
      <c r="C386" t="n">
        <v>-0.05517659708857536</v>
      </c>
      <c r="D386" t="n">
        <v>-0.08085208386182785</v>
      </c>
      <c r="E386" t="n">
        <v>0.002109001390635967</v>
      </c>
      <c r="F386" t="n">
        <v>0.1107364594936371</v>
      </c>
      <c r="G386" t="n">
        <v>0.1635996550321579</v>
      </c>
      <c r="H386" t="n">
        <v>-0.08143069595098495</v>
      </c>
      <c r="I386" t="n">
        <v>0.0964515209197998</v>
      </c>
      <c r="J386" t="n">
        <v>-0.07777230441570282</v>
      </c>
      <c r="K386" t="n">
        <v>-0.03556299582123756</v>
      </c>
      <c r="L386" t="n">
        <v>-0.05288486927747726</v>
      </c>
      <c r="M386" t="n">
        <v>0.1074045225977898</v>
      </c>
      <c r="N386" t="n">
        <v>-0.2430998682975769</v>
      </c>
      <c r="O386" t="n">
        <v>-0.09777189046144485</v>
      </c>
      <c r="P386" t="n">
        <v>0.0391114354133606</v>
      </c>
      <c r="Q386" t="n">
        <v>0.008474417962133884</v>
      </c>
      <c r="R386" t="n">
        <v>0.1026286333799362</v>
      </c>
      <c r="S386" t="n">
        <v>-0.03921779617667198</v>
      </c>
      <c r="T386" t="n">
        <v>0.002001674147322774</v>
      </c>
      <c r="U386" t="n">
        <v>0.1104374527931213</v>
      </c>
      <c r="V386" t="n">
        <v>-0.02898426540195942</v>
      </c>
      <c r="W386" t="n">
        <v>0.005553812254220247</v>
      </c>
      <c r="X386" t="n">
        <v>-0.1221687644720078</v>
      </c>
      <c r="Y386" t="n">
        <v>-0.06747318804264069</v>
      </c>
      <c r="Z386" t="n">
        <v>-0.004114754498004913</v>
      </c>
      <c r="AA386" t="n">
        <v>0.1347815543413162</v>
      </c>
      <c r="AB386" t="n">
        <v>0.009345324710011482</v>
      </c>
      <c r="AC386" t="n">
        <v>0.01590956933796406</v>
      </c>
      <c r="AD386" t="n">
        <v>-0.02536595426499844</v>
      </c>
      <c r="AE386" t="n">
        <v>0.1064080148935318</v>
      </c>
      <c r="AF386" t="n">
        <v>-0.1735444515943527</v>
      </c>
    </row>
    <row r="387">
      <c r="A387" t="n">
        <v>-0.1997908055782318</v>
      </c>
      <c r="B387" t="n">
        <v>0.03421919047832489</v>
      </c>
      <c r="C387" t="n">
        <v>0.02899518236517906</v>
      </c>
      <c r="D387" t="n">
        <v>-0.1745235025882721</v>
      </c>
      <c r="E387" t="n">
        <v>0.2092984914779663</v>
      </c>
      <c r="F387" t="n">
        <v>0.01750711910426617</v>
      </c>
      <c r="G387" t="n">
        <v>0.165566548705101</v>
      </c>
      <c r="H387" t="n">
        <v>-0.0474264919757843</v>
      </c>
      <c r="I387" t="n">
        <v>0.09234441816806793</v>
      </c>
      <c r="J387" t="n">
        <v>-0.08552443236112595</v>
      </c>
      <c r="K387" t="n">
        <v>-0.01808934658765793</v>
      </c>
      <c r="L387" t="n">
        <v>-0.1143670976161957</v>
      </c>
      <c r="M387" t="n">
        <v>-0.06530285626649857</v>
      </c>
      <c r="N387" t="n">
        <v>-0.3125273287296295</v>
      </c>
      <c r="O387" t="n">
        <v>-0.1229565367102623</v>
      </c>
      <c r="P387" t="n">
        <v>0.137925922870636</v>
      </c>
      <c r="Q387" t="n">
        <v>0.05840864777565002</v>
      </c>
      <c r="R387" t="n">
        <v>0.02446355111896992</v>
      </c>
      <c r="S387" t="n">
        <v>0.004084836691617966</v>
      </c>
      <c r="T387" t="n">
        <v>0.0311255007982254</v>
      </c>
      <c r="U387" t="n">
        <v>0.05587399005889893</v>
      </c>
      <c r="V387" t="n">
        <v>0.04578093439340591</v>
      </c>
      <c r="W387" t="n">
        <v>-0.08299931138753891</v>
      </c>
      <c r="X387" t="n">
        <v>-0.02468888089060783</v>
      </c>
      <c r="Y387" t="n">
        <v>-0.2003134042024612</v>
      </c>
      <c r="Z387" t="n">
        <v>0.04970238357782364</v>
      </c>
      <c r="AA387" t="n">
        <v>-0.01901351287961006</v>
      </c>
      <c r="AB387" t="n">
        <v>-0.2623566091060638</v>
      </c>
      <c r="AC387" t="n">
        <v>-0.1376956552267075</v>
      </c>
      <c r="AD387" t="n">
        <v>-0.1956329196691513</v>
      </c>
      <c r="AE387" t="n">
        <v>0.003452078206464648</v>
      </c>
      <c r="AF387" t="n">
        <v>0.1451216340065002</v>
      </c>
    </row>
    <row r="388">
      <c r="A388" t="n">
        <v>-0.1628928333520889</v>
      </c>
      <c r="B388" t="n">
        <v>0.04693572968244553</v>
      </c>
      <c r="C388" t="n">
        <v>-0.2364088445901871</v>
      </c>
      <c r="D388" t="n">
        <v>-0.0246991328895092</v>
      </c>
      <c r="E388" t="n">
        <v>0.1675453633069992</v>
      </c>
      <c r="F388" t="n">
        <v>0.04076412320137024</v>
      </c>
      <c r="G388" t="n">
        <v>0.06926251947879791</v>
      </c>
      <c r="H388" t="n">
        <v>-0.1053260266780853</v>
      </c>
      <c r="I388" t="n">
        <v>0.002976804971694946</v>
      </c>
      <c r="J388" t="n">
        <v>0.01250989735126495</v>
      </c>
      <c r="K388" t="n">
        <v>0.1515369415283203</v>
      </c>
      <c r="L388" t="n">
        <v>0.03782906010746956</v>
      </c>
      <c r="M388" t="n">
        <v>-0.004083510488271713</v>
      </c>
      <c r="N388" t="n">
        <v>-0.3134114742279053</v>
      </c>
      <c r="O388" t="n">
        <v>-0.1202500239014626</v>
      </c>
      <c r="P388" t="n">
        <v>0.01706261187791824</v>
      </c>
      <c r="Q388" t="n">
        <v>-0.01441329065710306</v>
      </c>
      <c r="R388" t="n">
        <v>0.1344758272171021</v>
      </c>
      <c r="S388" t="n">
        <v>-0.1913652420043945</v>
      </c>
      <c r="T388" t="n">
        <v>0.01005215849727392</v>
      </c>
      <c r="U388" t="n">
        <v>0.08713942021131516</v>
      </c>
      <c r="V388" t="n">
        <v>-0.06641136854887009</v>
      </c>
      <c r="W388" t="n">
        <v>-0.2352127879858017</v>
      </c>
      <c r="X388" t="n">
        <v>-0.1494904160499573</v>
      </c>
      <c r="Y388" t="n">
        <v>-0.0442105308175087</v>
      </c>
      <c r="Z388" t="n">
        <v>-0.01619758829474449</v>
      </c>
      <c r="AA388" t="n">
        <v>0.09094391018152237</v>
      </c>
      <c r="AB388" t="n">
        <v>-0.1473561078310013</v>
      </c>
      <c r="AC388" t="n">
        <v>-0.0946769118309021</v>
      </c>
      <c r="AD388" t="n">
        <v>-0.3626258373260498</v>
      </c>
      <c r="AE388" t="n">
        <v>0.08681253343820572</v>
      </c>
      <c r="AF388" t="n">
        <v>0.08675938844680786</v>
      </c>
    </row>
    <row r="389">
      <c r="A389" t="n">
        <v>-0.4059447050094604</v>
      </c>
      <c r="B389" t="n">
        <v>0.07332959771156311</v>
      </c>
      <c r="C389" t="n">
        <v>0.007856698706746101</v>
      </c>
      <c r="D389" t="n">
        <v>-0.04011118039488792</v>
      </c>
      <c r="E389" t="n">
        <v>0.1829181611537933</v>
      </c>
      <c r="F389" t="n">
        <v>-0.0821181982755661</v>
      </c>
      <c r="G389" t="n">
        <v>-0.1876587569713593</v>
      </c>
      <c r="H389" t="n">
        <v>0.03268491849303246</v>
      </c>
      <c r="I389" t="n">
        <v>0.02990796975791454</v>
      </c>
      <c r="J389" t="n">
        <v>0.1894137561321259</v>
      </c>
      <c r="K389" t="n">
        <v>-0.009003093466162682</v>
      </c>
      <c r="L389" t="n">
        <v>-0.002109584165737033</v>
      </c>
      <c r="M389" t="n">
        <v>0.1174157187342644</v>
      </c>
      <c r="N389" t="n">
        <v>-0.1507437229156494</v>
      </c>
      <c r="O389" t="n">
        <v>-0.1333097964525223</v>
      </c>
      <c r="P389" t="n">
        <v>0.08071412891149521</v>
      </c>
      <c r="Q389" t="n">
        <v>-0.1214980408549309</v>
      </c>
      <c r="R389" t="n">
        <v>0.259926974773407</v>
      </c>
      <c r="S389" t="n">
        <v>-0.1023493781685829</v>
      </c>
      <c r="T389" t="n">
        <v>0.02237818762660027</v>
      </c>
      <c r="U389" t="n">
        <v>-0.08769861608743668</v>
      </c>
      <c r="V389" t="n">
        <v>-0.2190029621124268</v>
      </c>
      <c r="W389" t="n">
        <v>-0.006307224277406931</v>
      </c>
      <c r="X389" t="n">
        <v>-0.01728888228535652</v>
      </c>
      <c r="Y389" t="n">
        <v>-0.2671501934528351</v>
      </c>
      <c r="Z389" t="n">
        <v>-0.05736269056797028</v>
      </c>
      <c r="AA389" t="n">
        <v>-0.04824987426400185</v>
      </c>
      <c r="AB389" t="n">
        <v>-0.2577944099903107</v>
      </c>
      <c r="AC389" t="n">
        <v>-0.2454669773578644</v>
      </c>
      <c r="AD389" t="n">
        <v>-0.05727782472968102</v>
      </c>
      <c r="AE389" t="n">
        <v>-0.01626059599220753</v>
      </c>
      <c r="AF389" t="n">
        <v>0.04168406501412392</v>
      </c>
    </row>
    <row r="390">
      <c r="A390" t="n">
        <v>-0.2922318279743195</v>
      </c>
      <c r="B390" t="n">
        <v>-0.1390499174594879</v>
      </c>
      <c r="C390" t="n">
        <v>0.1036357805132866</v>
      </c>
      <c r="D390" t="n">
        <v>0.1074272990226746</v>
      </c>
      <c r="E390" t="n">
        <v>0.1083779186010361</v>
      </c>
      <c r="F390" t="n">
        <v>0.07477652281522751</v>
      </c>
      <c r="G390" t="n">
        <v>-0.1849926561117172</v>
      </c>
      <c r="H390" t="n">
        <v>-0.08622458577156067</v>
      </c>
      <c r="I390" t="n">
        <v>0.1158901229500771</v>
      </c>
      <c r="J390" t="n">
        <v>-0.0006902687018737197</v>
      </c>
      <c r="K390" t="n">
        <v>0.04449490830302238</v>
      </c>
      <c r="L390" t="n">
        <v>-0.1484915316104889</v>
      </c>
      <c r="M390" t="n">
        <v>0.02918027155101299</v>
      </c>
      <c r="N390" t="n">
        <v>0.04200464487075806</v>
      </c>
      <c r="O390" t="n">
        <v>0.0333552360534668</v>
      </c>
      <c r="P390" t="n">
        <v>0.09222472459077835</v>
      </c>
      <c r="Q390" t="n">
        <v>0.04633760452270508</v>
      </c>
      <c r="R390" t="n">
        <v>0.3292331099510193</v>
      </c>
      <c r="S390" t="n">
        <v>-0.1271625012159348</v>
      </c>
      <c r="T390" t="n">
        <v>-0.05052996054291725</v>
      </c>
      <c r="U390" t="n">
        <v>-0.3757117688655853</v>
      </c>
      <c r="V390" t="n">
        <v>-0.2425654828548431</v>
      </c>
      <c r="W390" t="n">
        <v>-0.0040576565079391</v>
      </c>
      <c r="X390" t="n">
        <v>-0.1838557422161102</v>
      </c>
      <c r="Y390" t="n">
        <v>0.07271908968687057</v>
      </c>
      <c r="Z390" t="n">
        <v>0.1243310123682022</v>
      </c>
      <c r="AA390" t="n">
        <v>0.04053387045860291</v>
      </c>
      <c r="AB390" t="n">
        <v>-0.2559243142604828</v>
      </c>
      <c r="AC390" t="n">
        <v>-0.153272271156311</v>
      </c>
      <c r="AD390" t="n">
        <v>-0.35177081823349</v>
      </c>
      <c r="AE390" t="n">
        <v>0.03583652898669243</v>
      </c>
      <c r="AF390" t="n">
        <v>0.0120165403932333</v>
      </c>
    </row>
    <row r="391">
      <c r="A391" t="n">
        <v>-0.3165413439273834</v>
      </c>
      <c r="B391" t="n">
        <v>-0.2179170697927475</v>
      </c>
      <c r="C391" t="n">
        <v>-0.2601599097251892</v>
      </c>
      <c r="D391" t="n">
        <v>0.2570341527462006</v>
      </c>
      <c r="E391" t="n">
        <v>0.1687038242816925</v>
      </c>
      <c r="F391" t="n">
        <v>0.2711126804351807</v>
      </c>
      <c r="G391" t="n">
        <v>-0.02514935284852982</v>
      </c>
      <c r="H391" t="n">
        <v>-0.08890961110591888</v>
      </c>
      <c r="I391" t="n">
        <v>0.2980769574642181</v>
      </c>
      <c r="J391" t="n">
        <v>-0.05878041684627533</v>
      </c>
      <c r="K391" t="n">
        <v>0.2104217857122421</v>
      </c>
      <c r="L391" t="n">
        <v>-0.2358468770980835</v>
      </c>
      <c r="M391" t="n">
        <v>-0.1081131026148796</v>
      </c>
      <c r="N391" t="n">
        <v>0.09710807353258133</v>
      </c>
      <c r="O391" t="n">
        <v>0.2174304872751236</v>
      </c>
      <c r="P391" t="n">
        <v>0.307953417301178</v>
      </c>
      <c r="Q391" t="n">
        <v>-0.1574021577835083</v>
      </c>
      <c r="R391" t="n">
        <v>0.1243143677711487</v>
      </c>
      <c r="S391" t="n">
        <v>-0.002566024893894792</v>
      </c>
      <c r="T391" t="n">
        <v>-0.1798301339149475</v>
      </c>
      <c r="U391" t="n">
        <v>-0.2910198569297791</v>
      </c>
      <c r="V391" t="n">
        <v>-0.1029914766550064</v>
      </c>
      <c r="W391" t="n">
        <v>-0.04313837736845016</v>
      </c>
      <c r="X391" t="n">
        <v>-0.3331595659255981</v>
      </c>
      <c r="Y391" t="n">
        <v>0.1839293986558914</v>
      </c>
      <c r="Z391" t="n">
        <v>0.00266785710118711</v>
      </c>
      <c r="AA391" t="n">
        <v>-0.03865515440702438</v>
      </c>
      <c r="AB391" t="n">
        <v>-0.3235021829605103</v>
      </c>
      <c r="AC391" t="n">
        <v>0.05143291130661964</v>
      </c>
      <c r="AD391" t="n">
        <v>-0.2155094742774963</v>
      </c>
      <c r="AE391" t="n">
        <v>-0.1675169765949249</v>
      </c>
      <c r="AF391" t="n">
        <v>0.05134696140885353</v>
      </c>
    </row>
    <row r="392">
      <c r="A392" t="n">
        <v>-0.02774490974843502</v>
      </c>
      <c r="B392" t="n">
        <v>-0.02770652435719967</v>
      </c>
      <c r="C392" t="n">
        <v>0.05152887850999832</v>
      </c>
      <c r="D392" t="n">
        <v>0.05813108012080193</v>
      </c>
      <c r="E392" t="n">
        <v>-0.02524558082222939</v>
      </c>
      <c r="F392" t="n">
        <v>-0.02367238700389862</v>
      </c>
      <c r="G392" t="n">
        <v>-0.06043639779090881</v>
      </c>
      <c r="H392" t="n">
        <v>0.06151828914880753</v>
      </c>
      <c r="I392" t="n">
        <v>0.04143399372696877</v>
      </c>
      <c r="J392" t="n">
        <v>-0.002658028621226549</v>
      </c>
      <c r="K392" t="n">
        <v>-0.06846589595079422</v>
      </c>
      <c r="L392" t="n">
        <v>-0.02235719561576843</v>
      </c>
      <c r="M392" t="n">
        <v>-0.1435555815696716</v>
      </c>
      <c r="N392" t="n">
        <v>0.004954390227794647</v>
      </c>
      <c r="O392" t="n">
        <v>0.02907595038414001</v>
      </c>
      <c r="P392" t="n">
        <v>0.04578762501478195</v>
      </c>
      <c r="Q392" t="n">
        <v>0.006144934799522161</v>
      </c>
      <c r="R392" t="n">
        <v>0.05342449992895126</v>
      </c>
      <c r="S392" t="n">
        <v>0.07330941408872604</v>
      </c>
      <c r="T392" t="n">
        <v>-0.08669804036617279</v>
      </c>
      <c r="U392" t="n">
        <v>0.04185646027326584</v>
      </c>
      <c r="V392" t="n">
        <v>0.09053336828947067</v>
      </c>
      <c r="W392" t="n">
        <v>-0.1024322882294655</v>
      </c>
      <c r="X392" t="n">
        <v>0.07661422342061996</v>
      </c>
      <c r="Y392" t="n">
        <v>-0.07312291860580444</v>
      </c>
      <c r="Z392" t="n">
        <v>-0.03409568592905998</v>
      </c>
      <c r="AA392" t="n">
        <v>-0.05100748687982559</v>
      </c>
      <c r="AB392" t="n">
        <v>-0.09049879759550095</v>
      </c>
      <c r="AC392" t="n">
        <v>-0.03157977387309074</v>
      </c>
      <c r="AD392" t="n">
        <v>0.030312430113554</v>
      </c>
      <c r="AE392" t="n">
        <v>0.06681664288043976</v>
      </c>
      <c r="AF392" t="n">
        <v>-0.05205700919032097</v>
      </c>
    </row>
    <row r="393">
      <c r="A393" t="n">
        <v>0.1131523177027702</v>
      </c>
      <c r="B393" t="n">
        <v>0.03684584423899651</v>
      </c>
      <c r="C393" t="n">
        <v>0.02724693156778812</v>
      </c>
      <c r="D393" t="n">
        <v>-0.03721225634217262</v>
      </c>
      <c r="E393" t="n">
        <v>-0.0396050289273262</v>
      </c>
      <c r="F393" t="n">
        <v>-0.06071082875132561</v>
      </c>
      <c r="G393" t="n">
        <v>-0.02476654201745987</v>
      </c>
      <c r="H393" t="n">
        <v>-0.05203402042388916</v>
      </c>
      <c r="I393" t="n">
        <v>-0.1133318170905113</v>
      </c>
      <c r="J393" t="n">
        <v>0.02843287214636803</v>
      </c>
      <c r="K393" t="n">
        <v>-0.001387175754643977</v>
      </c>
      <c r="L393" t="n">
        <v>-0.01175961550325155</v>
      </c>
      <c r="M393" t="n">
        <v>-0.0004025250673294067</v>
      </c>
      <c r="N393" t="n">
        <v>0.005345973651856184</v>
      </c>
      <c r="O393" t="n">
        <v>-0.0417148619890213</v>
      </c>
      <c r="P393" t="n">
        <v>0.07320577651262283</v>
      </c>
      <c r="Q393" t="n">
        <v>0.02850565314292908</v>
      </c>
      <c r="R393" t="n">
        <v>0.004618325736373663</v>
      </c>
      <c r="S393" t="n">
        <v>-0.00814539659768343</v>
      </c>
      <c r="T393" t="n">
        <v>-0.06106479465961456</v>
      </c>
      <c r="U393" t="n">
        <v>0.01430474780499935</v>
      </c>
      <c r="V393" t="n">
        <v>0.05356212705373764</v>
      </c>
      <c r="W393" t="n">
        <v>0.07969234138727188</v>
      </c>
      <c r="X393" t="n">
        <v>-0.001515495940111578</v>
      </c>
      <c r="Y393" t="n">
        <v>0.04843678325414658</v>
      </c>
      <c r="Z393" t="n">
        <v>-0.03712420910596848</v>
      </c>
      <c r="AA393" t="n">
        <v>-0.01813776791095734</v>
      </c>
      <c r="AB393" t="n">
        <v>-0.01920222491025925</v>
      </c>
      <c r="AC393" t="n">
        <v>0.04077553749084473</v>
      </c>
      <c r="AD393" t="n">
        <v>0.05462369322776794</v>
      </c>
      <c r="AE393" t="n">
        <v>-0.01442338805645704</v>
      </c>
      <c r="AF393" t="n">
        <v>-0.002206572098657489</v>
      </c>
    </row>
    <row r="394">
      <c r="A394" t="n">
        <v>-0.04315132647752762</v>
      </c>
      <c r="B394" t="n">
        <v>-0.04070661962032318</v>
      </c>
      <c r="C394" t="n">
        <v>-0.2711102366447449</v>
      </c>
      <c r="D394" t="n">
        <v>0.2991605997085571</v>
      </c>
      <c r="E394" t="n">
        <v>0.01699293218553066</v>
      </c>
      <c r="F394" t="n">
        <v>0.009398762136697769</v>
      </c>
      <c r="G394" t="n">
        <v>-0.2522252202033997</v>
      </c>
      <c r="H394" t="n">
        <v>-0.01640007644891739</v>
      </c>
      <c r="I394" t="n">
        <v>0.1004813984036446</v>
      </c>
      <c r="J394" t="n">
        <v>0.08954326063394547</v>
      </c>
      <c r="K394" t="n">
        <v>0.08570762723684311</v>
      </c>
      <c r="L394" t="n">
        <v>-0.203646793961525</v>
      </c>
      <c r="M394" t="n">
        <v>-0.2840138375759125</v>
      </c>
      <c r="N394" t="n">
        <v>-0.3824455440044403</v>
      </c>
      <c r="O394" t="n">
        <v>0.253453254699707</v>
      </c>
      <c r="P394" t="n">
        <v>0.04582526907324791</v>
      </c>
      <c r="Q394" t="n">
        <v>-0.1508094519376755</v>
      </c>
      <c r="R394" t="n">
        <v>-0.03940266743302345</v>
      </c>
      <c r="S394" t="n">
        <v>-0.1988948732614517</v>
      </c>
      <c r="T394" t="n">
        <v>0.005904121790081263</v>
      </c>
      <c r="U394" t="n">
        <v>0.06871730834245682</v>
      </c>
      <c r="V394" t="n">
        <v>0.07855885475873947</v>
      </c>
      <c r="W394" t="n">
        <v>0.05193828418850899</v>
      </c>
      <c r="X394" t="n">
        <v>-0.5325540900230408</v>
      </c>
      <c r="Y394" t="n">
        <v>0.06853096932172775</v>
      </c>
      <c r="Z394" t="n">
        <v>-0.04782435297966003</v>
      </c>
      <c r="AA394" t="n">
        <v>0.06779220700263977</v>
      </c>
      <c r="AB394" t="n">
        <v>-0.325652003288269</v>
      </c>
      <c r="AC394" t="n">
        <v>-0.1380008459091187</v>
      </c>
      <c r="AD394" t="n">
        <v>-0.2292640507221222</v>
      </c>
      <c r="AE394" t="n">
        <v>0.01535329222679138</v>
      </c>
      <c r="AF394" t="n">
        <v>-0.263257771730423</v>
      </c>
    </row>
    <row r="395">
      <c r="A395" t="n">
        <v>-0.2398729622364044</v>
      </c>
      <c r="B395" t="n">
        <v>-0.1055223941802979</v>
      </c>
      <c r="C395" t="n">
        <v>-0.1489686816930771</v>
      </c>
      <c r="D395" t="n">
        <v>0.1833217889070511</v>
      </c>
      <c r="E395" t="n">
        <v>0.2541359663009644</v>
      </c>
      <c r="F395" t="n">
        <v>0.0261833667755127</v>
      </c>
      <c r="G395" t="n">
        <v>-0.329239547252655</v>
      </c>
      <c r="H395" t="n">
        <v>0.0002069429610855877</v>
      </c>
      <c r="I395" t="n">
        <v>0.0389944352209568</v>
      </c>
      <c r="J395" t="n">
        <v>0.001353617757558823</v>
      </c>
      <c r="K395" t="n">
        <v>-0.03201086819171906</v>
      </c>
      <c r="L395" t="n">
        <v>-0.1292252838611603</v>
      </c>
      <c r="M395" t="n">
        <v>-0.1435154229402542</v>
      </c>
      <c r="N395" t="n">
        <v>-0.5961395502090454</v>
      </c>
      <c r="O395" t="n">
        <v>0.06556921452283859</v>
      </c>
      <c r="P395" t="n">
        <v>-0.006442187819629908</v>
      </c>
      <c r="Q395" t="n">
        <v>0.02979110367596149</v>
      </c>
      <c r="R395" t="n">
        <v>0.1803648620843887</v>
      </c>
      <c r="S395" t="n">
        <v>-0.003836516989395022</v>
      </c>
      <c r="T395" t="n">
        <v>-0.0261873584240675</v>
      </c>
      <c r="U395" t="n">
        <v>-0.00128774275071919</v>
      </c>
      <c r="V395" t="n">
        <v>-0.179986372590065</v>
      </c>
      <c r="W395" t="n">
        <v>-0.08235931396484375</v>
      </c>
      <c r="X395" t="n">
        <v>-0.4158470928668976</v>
      </c>
      <c r="Y395" t="n">
        <v>-0.1558598726987839</v>
      </c>
      <c r="Z395" t="n">
        <v>-0.2158753573894501</v>
      </c>
      <c r="AA395" t="n">
        <v>0.3143622577190399</v>
      </c>
      <c r="AB395" t="n">
        <v>-0.129824087023735</v>
      </c>
      <c r="AC395" t="n">
        <v>-0.1630626618862152</v>
      </c>
      <c r="AD395" t="n">
        <v>-0.3567759692668915</v>
      </c>
      <c r="AE395" t="n">
        <v>-0.02615586295723915</v>
      </c>
      <c r="AF395" t="n">
        <v>-0.06638071686029434</v>
      </c>
    </row>
    <row r="396">
      <c r="A396" t="n">
        <v>-0.2656398713588715</v>
      </c>
      <c r="B396" t="n">
        <v>-0.1263681650161743</v>
      </c>
      <c r="C396" t="n">
        <v>-0.1158827766776085</v>
      </c>
      <c r="D396" t="n">
        <v>-0.1427161991596222</v>
      </c>
      <c r="E396" t="n">
        <v>0.01303277723491192</v>
      </c>
      <c r="F396" t="n">
        <v>0.2056007981300354</v>
      </c>
      <c r="G396" t="n">
        <v>-0.1966433078050613</v>
      </c>
      <c r="H396" t="n">
        <v>0.1154684498906136</v>
      </c>
      <c r="I396" t="n">
        <v>-0.005096201784908772</v>
      </c>
      <c r="J396" t="n">
        <v>0.1139820590615273</v>
      </c>
      <c r="K396" t="n">
        <v>-0.2451642453670502</v>
      </c>
      <c r="L396" t="n">
        <v>-0.01349469646811485</v>
      </c>
      <c r="M396" t="n">
        <v>0.05087903141975403</v>
      </c>
      <c r="N396" t="n">
        <v>-0.3286826908588409</v>
      </c>
      <c r="O396" t="n">
        <v>-0.03744702041149139</v>
      </c>
      <c r="P396" t="n">
        <v>0.1681460738182068</v>
      </c>
      <c r="Q396" t="n">
        <v>0.1003887429833412</v>
      </c>
      <c r="R396" t="n">
        <v>-0.01934203878045082</v>
      </c>
      <c r="S396" t="n">
        <v>-0.2058394551277161</v>
      </c>
      <c r="T396" t="n">
        <v>-0.01234851218760014</v>
      </c>
      <c r="U396" t="n">
        <v>-0.08326705545186996</v>
      </c>
      <c r="V396" t="n">
        <v>-0.07851638644933701</v>
      </c>
      <c r="W396" t="n">
        <v>-0.2463935911655426</v>
      </c>
      <c r="X396" t="n">
        <v>-0.2147257626056671</v>
      </c>
      <c r="Y396" t="n">
        <v>-0.2706561684608459</v>
      </c>
      <c r="Z396" t="n">
        <v>-0.3518783748149872</v>
      </c>
      <c r="AA396" t="n">
        <v>0.1124193221330643</v>
      </c>
      <c r="AB396" t="n">
        <v>-0.1915120631456375</v>
      </c>
      <c r="AC396" t="n">
        <v>-0.2093823999166489</v>
      </c>
      <c r="AD396" t="n">
        <v>-0.1209134012460709</v>
      </c>
      <c r="AE396" t="n">
        <v>-0.1475061625242233</v>
      </c>
      <c r="AF396" t="n">
        <v>-0.1160288974642754</v>
      </c>
    </row>
    <row r="397">
      <c r="A397" t="n">
        <v>0.03657424449920654</v>
      </c>
      <c r="B397" t="n">
        <v>0.1852495521306992</v>
      </c>
      <c r="C397" t="n">
        <v>-0.3513872623443604</v>
      </c>
      <c r="D397" t="n">
        <v>-0.03636664152145386</v>
      </c>
      <c r="E397" t="n">
        <v>0.02638616971671581</v>
      </c>
      <c r="F397" t="n">
        <v>-0.04667314887046814</v>
      </c>
      <c r="G397" t="n">
        <v>0.06915204972028732</v>
      </c>
      <c r="H397" t="n">
        <v>-0.2324027270078659</v>
      </c>
      <c r="I397" t="n">
        <v>0.1149091050028801</v>
      </c>
      <c r="J397" t="n">
        <v>0.05634371936321259</v>
      </c>
      <c r="K397" t="n">
        <v>-0.08873960375785828</v>
      </c>
      <c r="L397" t="n">
        <v>-0.2171282172203064</v>
      </c>
      <c r="M397" t="n">
        <v>0.028133699670434</v>
      </c>
      <c r="N397" t="n">
        <v>-0.3755917251110077</v>
      </c>
      <c r="O397" t="n">
        <v>-0.1198250353336334</v>
      </c>
      <c r="P397" t="n">
        <v>-0.04452193528413773</v>
      </c>
      <c r="Q397" t="n">
        <v>-0.008753366768360138</v>
      </c>
      <c r="R397" t="n">
        <v>-0.04554510489106178</v>
      </c>
      <c r="S397" t="n">
        <v>-0.1240644082427025</v>
      </c>
      <c r="T397" t="n">
        <v>-0.08782961964607239</v>
      </c>
      <c r="U397" t="n">
        <v>-0.1021478250622749</v>
      </c>
      <c r="V397" t="n">
        <v>0.04947653040289879</v>
      </c>
      <c r="W397" t="n">
        <v>-0.01620056852698326</v>
      </c>
      <c r="X397" t="n">
        <v>-0.2148015052080154</v>
      </c>
      <c r="Y397" t="n">
        <v>0.05825424939393997</v>
      </c>
      <c r="Z397" t="n">
        <v>-0.114602655172348</v>
      </c>
      <c r="AA397" t="n">
        <v>0.1031461283564568</v>
      </c>
      <c r="AB397" t="n">
        <v>0.04577931389212608</v>
      </c>
      <c r="AC397" t="n">
        <v>-0.2940734028816223</v>
      </c>
      <c r="AD397" t="n">
        <v>-0.2988569736480713</v>
      </c>
      <c r="AE397" t="n">
        <v>0.03563342988491058</v>
      </c>
      <c r="AF397" t="n">
        <v>0.02514913119375706</v>
      </c>
    </row>
    <row r="398">
      <c r="A398" t="n">
        <v>-0.06830648332834244</v>
      </c>
      <c r="B398" t="n">
        <v>0.07627591490745544</v>
      </c>
      <c r="C398" t="n">
        <v>-0.1546505987644196</v>
      </c>
      <c r="D398" t="n">
        <v>0.02172780595719814</v>
      </c>
      <c r="E398" t="n">
        <v>0.1160424500703812</v>
      </c>
      <c r="F398" t="n">
        <v>0.1970443874597549</v>
      </c>
      <c r="G398" t="n">
        <v>0.1581695377826691</v>
      </c>
      <c r="H398" t="n">
        <v>0.07667220383882523</v>
      </c>
      <c r="I398" t="n">
        <v>0.1320922076702118</v>
      </c>
      <c r="J398" t="n">
        <v>0.1131938099861145</v>
      </c>
      <c r="K398" t="n">
        <v>-0.1333623081445694</v>
      </c>
      <c r="L398" t="n">
        <v>0.0109592080116272</v>
      </c>
      <c r="M398" t="n">
        <v>-0.03713017329573631</v>
      </c>
      <c r="N398" t="n">
        <v>-0.3377512991428375</v>
      </c>
      <c r="O398" t="n">
        <v>-0.222305104136467</v>
      </c>
      <c r="P398" t="n">
        <v>-0.0114381080493331</v>
      </c>
      <c r="Q398" t="n">
        <v>0.06226281449198723</v>
      </c>
      <c r="R398" t="n">
        <v>-0.07897221297025681</v>
      </c>
      <c r="S398" t="n">
        <v>0.0406862199306488</v>
      </c>
      <c r="T398" t="n">
        <v>-0.06813807040452957</v>
      </c>
      <c r="U398" t="n">
        <v>0.1475435793399811</v>
      </c>
      <c r="V398" t="n">
        <v>0.07856299728155136</v>
      </c>
      <c r="W398" t="n">
        <v>0.2655491828918457</v>
      </c>
      <c r="X398" t="n">
        <v>-0.03813951835036278</v>
      </c>
      <c r="Y398" t="n">
        <v>-0.2349989265203476</v>
      </c>
      <c r="Z398" t="n">
        <v>0.05394189059734344</v>
      </c>
      <c r="AA398" t="n">
        <v>0.002333801705390215</v>
      </c>
      <c r="AB398" t="n">
        <v>0.0352795422077179</v>
      </c>
      <c r="AC398" t="n">
        <v>-0.04607174918055534</v>
      </c>
      <c r="AD398" t="n">
        <v>-0.1450380682945251</v>
      </c>
      <c r="AE398" t="n">
        <v>0.06796690076589584</v>
      </c>
      <c r="AF398" t="n">
        <v>-0.004971460904926062</v>
      </c>
    </row>
    <row r="399">
      <c r="A399" t="n">
        <v>-0.2043954730033875</v>
      </c>
      <c r="B399" t="n">
        <v>0.06267150491476059</v>
      </c>
      <c r="C399" t="n">
        <v>-0.1930536031723022</v>
      </c>
      <c r="D399" t="n">
        <v>-0.05418932810425758</v>
      </c>
      <c r="E399" t="n">
        <v>0.1155155375599861</v>
      </c>
      <c r="F399" t="n">
        <v>0.1545735448598862</v>
      </c>
      <c r="G399" t="n">
        <v>0.2502898871898651</v>
      </c>
      <c r="H399" t="n">
        <v>0.009432353079319</v>
      </c>
      <c r="I399" t="n">
        <v>0.1961231678724289</v>
      </c>
      <c r="J399" t="n">
        <v>-0.08776889741420746</v>
      </c>
      <c r="K399" t="n">
        <v>-0.2412866353988647</v>
      </c>
      <c r="L399" t="n">
        <v>0.08395051211118698</v>
      </c>
      <c r="M399" t="n">
        <v>0.0861046314239502</v>
      </c>
      <c r="N399" t="n">
        <v>-0.1575586944818497</v>
      </c>
      <c r="O399" t="n">
        <v>-0.1438561677932739</v>
      </c>
      <c r="P399" t="n">
        <v>-0.08635522425174713</v>
      </c>
      <c r="Q399" t="n">
        <v>0.2276490330696106</v>
      </c>
      <c r="R399" t="n">
        <v>0.009780150838196278</v>
      </c>
      <c r="S399" t="n">
        <v>-0.04222196713089943</v>
      </c>
      <c r="T399" t="n">
        <v>-0.1085625439882278</v>
      </c>
      <c r="U399" t="n">
        <v>0.1848784536123276</v>
      </c>
      <c r="V399" t="n">
        <v>0.09598129987716675</v>
      </c>
      <c r="W399" t="n">
        <v>0.3111418187618256</v>
      </c>
      <c r="X399" t="n">
        <v>-0.06145653501152992</v>
      </c>
      <c r="Y399" t="n">
        <v>-0.1072806194424629</v>
      </c>
      <c r="Z399" t="n">
        <v>0.1238034218549728</v>
      </c>
      <c r="AA399" t="n">
        <v>0.0991654172539711</v>
      </c>
      <c r="AB399" t="n">
        <v>0.1351497620344162</v>
      </c>
      <c r="AC399" t="n">
        <v>-0.1140526235103607</v>
      </c>
      <c r="AD399" t="n">
        <v>-0.2476402670145035</v>
      </c>
      <c r="AE399" t="n">
        <v>-0.02912205457687378</v>
      </c>
      <c r="AF399" t="n">
        <v>0.03853561729192734</v>
      </c>
    </row>
    <row r="400">
      <c r="A400" t="n">
        <v>-0.2491832971572876</v>
      </c>
      <c r="B400" t="n">
        <v>0.06109171733260155</v>
      </c>
      <c r="C400" t="n">
        <v>0.03550032526254654</v>
      </c>
      <c r="D400" t="n">
        <v>-0.1051862090826035</v>
      </c>
      <c r="E400" t="n">
        <v>-0.01924632675945759</v>
      </c>
      <c r="F400" t="n">
        <v>0.05746456235647202</v>
      </c>
      <c r="G400" t="n">
        <v>0.120140478014946</v>
      </c>
      <c r="H400" t="n">
        <v>0.1303122341632843</v>
      </c>
      <c r="I400" t="n">
        <v>0.1045354604721069</v>
      </c>
      <c r="J400" t="n">
        <v>-0.056602593511343</v>
      </c>
      <c r="K400" t="n">
        <v>-0.1282620877027512</v>
      </c>
      <c r="L400" t="n">
        <v>-0.08574146777391434</v>
      </c>
      <c r="M400" t="n">
        <v>0.1096016988158226</v>
      </c>
      <c r="N400" t="n">
        <v>-0.03675615042448044</v>
      </c>
      <c r="O400" t="n">
        <v>-0.04598895832896233</v>
      </c>
      <c r="P400" t="n">
        <v>-0.231157973408699</v>
      </c>
      <c r="Q400" t="n">
        <v>0.1206264048814774</v>
      </c>
      <c r="R400" t="n">
        <v>0.05293761193752289</v>
      </c>
      <c r="S400" t="n">
        <v>0.1161153167486191</v>
      </c>
      <c r="T400" t="n">
        <v>-0.0002608476206660271</v>
      </c>
      <c r="U400" t="n">
        <v>0.1330311596393585</v>
      </c>
      <c r="V400" t="n">
        <v>0.07038024067878723</v>
      </c>
      <c r="W400" t="n">
        <v>0.01555391028523445</v>
      </c>
      <c r="X400" t="n">
        <v>-0.1328283846378326</v>
      </c>
      <c r="Y400" t="n">
        <v>-0.1321907788515091</v>
      </c>
      <c r="Z400" t="n">
        <v>-0.09934975206851959</v>
      </c>
      <c r="AA400" t="n">
        <v>0.1115131080150604</v>
      </c>
      <c r="AB400" t="n">
        <v>0.0376330241560936</v>
      </c>
      <c r="AC400" t="n">
        <v>-0.165434718132019</v>
      </c>
      <c r="AD400" t="n">
        <v>-0.05606604367494583</v>
      </c>
      <c r="AE400" t="n">
        <v>0.09442304074764252</v>
      </c>
      <c r="AF400" t="n">
        <v>0.07359840720891953</v>
      </c>
    </row>
    <row r="401">
      <c r="A401" t="n">
        <v>-0.04624184593558311</v>
      </c>
      <c r="B401" t="n">
        <v>0.114433154463768</v>
      </c>
      <c r="C401" t="n">
        <v>0.06891237199306488</v>
      </c>
      <c r="D401" t="n">
        <v>-0.1092596724629402</v>
      </c>
      <c r="E401" t="n">
        <v>-0.102077305316925</v>
      </c>
      <c r="F401" t="n">
        <v>0.1223427429795265</v>
      </c>
      <c r="G401" t="n">
        <v>0.01621199585497379</v>
      </c>
      <c r="H401" t="n">
        <v>0.1973860561847687</v>
      </c>
      <c r="I401" t="n">
        <v>0.0188120398670435</v>
      </c>
      <c r="J401" t="n">
        <v>0.1308801472187042</v>
      </c>
      <c r="K401" t="n">
        <v>-0.1814586669206619</v>
      </c>
      <c r="L401" t="n">
        <v>0.03458204865455627</v>
      </c>
      <c r="M401" t="n">
        <v>-0.003918810281902552</v>
      </c>
      <c r="N401" t="n">
        <v>0.1414899677038193</v>
      </c>
      <c r="O401" t="n">
        <v>0.009100485593080521</v>
      </c>
      <c r="P401" t="n">
        <v>-0.06884635239839554</v>
      </c>
      <c r="Q401" t="n">
        <v>0.07209783047437668</v>
      </c>
      <c r="R401" t="n">
        <v>-0.06446541100740433</v>
      </c>
      <c r="S401" t="n">
        <v>0.03170253336429596</v>
      </c>
      <c r="T401" t="n">
        <v>-0.1342294663190842</v>
      </c>
      <c r="U401" t="n">
        <v>0.0799853652715683</v>
      </c>
      <c r="V401" t="n">
        <v>0.08712355047464371</v>
      </c>
      <c r="W401" t="n">
        <v>-0.238347053527832</v>
      </c>
      <c r="X401" t="n">
        <v>-0.1183088272809982</v>
      </c>
      <c r="Y401" t="n">
        <v>0.1543863564729691</v>
      </c>
      <c r="Z401" t="n">
        <v>-0.006192291621118784</v>
      </c>
      <c r="AA401" t="n">
        <v>0.08279231190681458</v>
      </c>
      <c r="AB401" t="n">
        <v>-0.0980125293135643</v>
      </c>
      <c r="AC401" t="n">
        <v>-0.006546553689986467</v>
      </c>
      <c r="AD401" t="n">
        <v>-0.1059420108795166</v>
      </c>
      <c r="AE401" t="n">
        <v>0.06771976500749588</v>
      </c>
      <c r="AF401" t="n">
        <v>0.2097343951463699</v>
      </c>
    </row>
    <row r="402">
      <c r="A402" t="n">
        <v>-0.05491510778665543</v>
      </c>
      <c r="B402" t="n">
        <v>-0.009371333755552769</v>
      </c>
      <c r="C402" t="n">
        <v>-0.02286653593182564</v>
      </c>
      <c r="D402" t="n">
        <v>-0.07064623385667801</v>
      </c>
      <c r="E402" t="n">
        <v>-0.1598737984895706</v>
      </c>
      <c r="F402" t="n">
        <v>0.2085718661546707</v>
      </c>
      <c r="G402" t="n">
        <v>0.01041738223284483</v>
      </c>
      <c r="H402" t="n">
        <v>-0.130429744720459</v>
      </c>
      <c r="I402" t="n">
        <v>-0.1234768107533455</v>
      </c>
      <c r="J402" t="n">
        <v>0.1523167043924332</v>
      </c>
      <c r="K402" t="n">
        <v>-0.08177319914102554</v>
      </c>
      <c r="L402" t="n">
        <v>0.0175842959433794</v>
      </c>
      <c r="M402" t="n">
        <v>-0.03102531470358372</v>
      </c>
      <c r="N402" t="n">
        <v>0.02177436277270317</v>
      </c>
      <c r="O402" t="n">
        <v>-0.05558740720152855</v>
      </c>
      <c r="P402" t="n">
        <v>0.08490561693906784</v>
      </c>
      <c r="Q402" t="n">
        <v>0.1390144973993301</v>
      </c>
      <c r="R402" t="n">
        <v>0.0591968446969986</v>
      </c>
      <c r="S402" t="n">
        <v>0.1743165850639343</v>
      </c>
      <c r="T402" t="n">
        <v>0.03317059576511383</v>
      </c>
      <c r="U402" t="n">
        <v>-0.07093150168657303</v>
      </c>
      <c r="V402" t="n">
        <v>0.03440496698021889</v>
      </c>
      <c r="W402" t="n">
        <v>-0.07345668226480484</v>
      </c>
      <c r="X402" t="n">
        <v>0.0001433151337550953</v>
      </c>
      <c r="Y402" t="n">
        <v>0.109759084880352</v>
      </c>
      <c r="Z402" t="n">
        <v>-0.01373675186187029</v>
      </c>
      <c r="AA402" t="n">
        <v>0.1091909036040306</v>
      </c>
      <c r="AB402" t="n">
        <v>-0.09823109209537506</v>
      </c>
      <c r="AC402" t="n">
        <v>0.05559838190674782</v>
      </c>
      <c r="AD402" t="n">
        <v>-0.09509842097759247</v>
      </c>
      <c r="AE402" t="n">
        <v>0.1042434573173523</v>
      </c>
      <c r="AF402" t="n">
        <v>0.03970320522785187</v>
      </c>
    </row>
    <row r="403">
      <c r="A403" t="n">
        <v>-0.01256508100777864</v>
      </c>
      <c r="B403" t="n">
        <v>0.1753921210765839</v>
      </c>
      <c r="C403" t="n">
        <v>-0.2024907171726227</v>
      </c>
      <c r="D403" t="n">
        <v>-0.1196033954620361</v>
      </c>
      <c r="E403" t="n">
        <v>-0.06345827132463455</v>
      </c>
      <c r="F403" t="n">
        <v>-0.09559603780508041</v>
      </c>
      <c r="G403" t="n">
        <v>0.05241132155060768</v>
      </c>
      <c r="H403" t="n">
        <v>-0.1085256114602089</v>
      </c>
      <c r="I403" t="n">
        <v>-0.2381259649991989</v>
      </c>
      <c r="J403" t="n">
        <v>-0.08946634829044342</v>
      </c>
      <c r="K403" t="n">
        <v>-0.001783403800800443</v>
      </c>
      <c r="L403" t="n">
        <v>0.05525581166148186</v>
      </c>
      <c r="M403" t="n">
        <v>0.02198144793510437</v>
      </c>
      <c r="N403" t="n">
        <v>0.07897793501615524</v>
      </c>
      <c r="O403" t="n">
        <v>-0.1253196746110916</v>
      </c>
      <c r="P403" t="n">
        <v>-0.1789494752883911</v>
      </c>
      <c r="Q403" t="n">
        <v>0.03030205518007278</v>
      </c>
      <c r="R403" t="n">
        <v>0.03961353376507759</v>
      </c>
      <c r="S403" t="n">
        <v>0.03905383124947548</v>
      </c>
      <c r="T403" t="n">
        <v>0.1538439095020294</v>
      </c>
      <c r="U403" t="n">
        <v>0.1055604070425034</v>
      </c>
      <c r="V403" t="n">
        <v>-0.03112549148499966</v>
      </c>
      <c r="W403" t="n">
        <v>-0.005413915030658245</v>
      </c>
      <c r="X403" t="n">
        <v>0.03910323977470398</v>
      </c>
      <c r="Y403" t="n">
        <v>0.05696958675980568</v>
      </c>
      <c r="Z403" t="n">
        <v>-0.003188327420502901</v>
      </c>
      <c r="AA403" t="n">
        <v>0.0381915345788002</v>
      </c>
      <c r="AB403" t="n">
        <v>-0.09673885256052017</v>
      </c>
      <c r="AC403" t="n">
        <v>0.05292590707540512</v>
      </c>
      <c r="AD403" t="n">
        <v>-0.01463636197149754</v>
      </c>
      <c r="AE403" t="n">
        <v>0.1680131256580353</v>
      </c>
      <c r="AF403" t="n">
        <v>0.01650973968207836</v>
      </c>
    </row>
    <row r="404">
      <c r="A404" t="n">
        <v>-0.01498185098171234</v>
      </c>
      <c r="B404" t="n">
        <v>0.172860786318779</v>
      </c>
      <c r="C404" t="n">
        <v>-0.1625352799892426</v>
      </c>
      <c r="D404" t="n">
        <v>0.06091094762086868</v>
      </c>
      <c r="E404" t="n">
        <v>-0.04575911909341812</v>
      </c>
      <c r="F404" t="n">
        <v>-0.01814922504127026</v>
      </c>
      <c r="G404" t="n">
        <v>0.1558995693922043</v>
      </c>
      <c r="H404" t="n">
        <v>-0.07377291470766068</v>
      </c>
      <c r="I404" t="n">
        <v>-0.2862499356269836</v>
      </c>
      <c r="J404" t="n">
        <v>-0.1946930289268494</v>
      </c>
      <c r="K404" t="n">
        <v>-0.06667982786893845</v>
      </c>
      <c r="L404" t="n">
        <v>-0.06027586758136749</v>
      </c>
      <c r="M404" t="n">
        <v>0.01150777097791433</v>
      </c>
      <c r="N404" t="n">
        <v>-0.04096762463450432</v>
      </c>
      <c r="O404" t="n">
        <v>-0.1268012225627899</v>
      </c>
      <c r="P404" t="n">
        <v>-0.08673358708620071</v>
      </c>
      <c r="Q404" t="n">
        <v>0.06284535676240921</v>
      </c>
      <c r="R404" t="n">
        <v>0.1553026884794235</v>
      </c>
      <c r="S404" t="n">
        <v>0.0696738213300705</v>
      </c>
      <c r="T404" t="n">
        <v>-0.04749700799584389</v>
      </c>
      <c r="U404" t="n">
        <v>0.01737145334482193</v>
      </c>
      <c r="V404" t="n">
        <v>0.0826248973608017</v>
      </c>
      <c r="W404" t="n">
        <v>0.04421998932957649</v>
      </c>
      <c r="X404" t="n">
        <v>-0.04303961247205734</v>
      </c>
      <c r="Y404" t="n">
        <v>-0.1043773889541626</v>
      </c>
      <c r="Z404" t="n">
        <v>-0.1295430958271027</v>
      </c>
      <c r="AA404" t="n">
        <v>-0.08047711849212646</v>
      </c>
      <c r="AB404" t="n">
        <v>-0.003170986892655492</v>
      </c>
      <c r="AC404" t="n">
        <v>-0.0854722261428833</v>
      </c>
      <c r="AD404" t="n">
        <v>0.07659010589122772</v>
      </c>
      <c r="AE404" t="n">
        <v>0.06939473748207092</v>
      </c>
      <c r="AF404" t="n">
        <v>-0.009678304195404053</v>
      </c>
    </row>
    <row r="405">
      <c r="A405" t="n">
        <v>0.01661423593759537</v>
      </c>
      <c r="B405" t="n">
        <v>0.1359385699033737</v>
      </c>
      <c r="C405" t="n">
        <v>-0.135194718837738</v>
      </c>
      <c r="D405" t="n">
        <v>0.0153806759044528</v>
      </c>
      <c r="E405" t="n">
        <v>-0.2917127311229706</v>
      </c>
      <c r="F405" t="n">
        <v>0.1051162928342819</v>
      </c>
      <c r="G405" t="n">
        <v>0.04560983926057816</v>
      </c>
      <c r="H405" t="n">
        <v>-0.1327290683984756</v>
      </c>
      <c r="I405" t="n">
        <v>-0.2619142830371857</v>
      </c>
      <c r="J405" t="n">
        <v>-0.1657679975032806</v>
      </c>
      <c r="K405" t="n">
        <v>-0.1185502931475639</v>
      </c>
      <c r="L405" t="n">
        <v>-0.1096124425530434</v>
      </c>
      <c r="M405" t="n">
        <v>-0.01245370786637068</v>
      </c>
      <c r="N405" t="n">
        <v>0.0571732334792614</v>
      </c>
      <c r="O405" t="n">
        <v>-0.1613965779542923</v>
      </c>
      <c r="P405" t="n">
        <v>-0.01604089327156544</v>
      </c>
      <c r="Q405" t="n">
        <v>0.04892971366643906</v>
      </c>
      <c r="R405" t="n">
        <v>0.07313819229602814</v>
      </c>
      <c r="S405" t="n">
        <v>-0.04188366234302521</v>
      </c>
      <c r="T405" t="n">
        <v>0.007639522664248943</v>
      </c>
      <c r="U405" t="n">
        <v>-0.005465513095259666</v>
      </c>
      <c r="V405" t="n">
        <v>0.03425866737961769</v>
      </c>
      <c r="W405" t="n">
        <v>0.1168374046683311</v>
      </c>
      <c r="X405" t="n">
        <v>0.1175793781876564</v>
      </c>
      <c r="Y405" t="n">
        <v>-0.2025508284568787</v>
      </c>
      <c r="Z405" t="n">
        <v>-0.1809356957674026</v>
      </c>
      <c r="AA405" t="n">
        <v>-0.1822671592235565</v>
      </c>
      <c r="AB405" t="n">
        <v>-0.03718588873744011</v>
      </c>
      <c r="AC405" t="n">
        <v>-0.01096454914659262</v>
      </c>
      <c r="AD405" t="n">
        <v>-0.03129295259714127</v>
      </c>
      <c r="AE405" t="n">
        <v>0.1413151621818542</v>
      </c>
      <c r="AF405" t="n">
        <v>-0.6071707606315613</v>
      </c>
    </row>
    <row r="406">
      <c r="A406" t="n">
        <v>0.1004212945699692</v>
      </c>
      <c r="B406" t="n">
        <v>0.05803792923688889</v>
      </c>
      <c r="C406" t="n">
        <v>0.02772997878491879</v>
      </c>
      <c r="D406" t="n">
        <v>0.05909132212400436</v>
      </c>
      <c r="E406" t="n">
        <v>-0.1650364100933075</v>
      </c>
      <c r="F406" t="n">
        <v>0.03127877786755562</v>
      </c>
      <c r="G406" t="n">
        <v>0.01518526207655668</v>
      </c>
      <c r="H406" t="n">
        <v>-0.06706086546182632</v>
      </c>
      <c r="I406" t="n">
        <v>-0.4615274667739868</v>
      </c>
      <c r="J406" t="n">
        <v>-0.1131294146180153</v>
      </c>
      <c r="K406" t="n">
        <v>-0.00618944875895977</v>
      </c>
      <c r="L406" t="n">
        <v>-0.2387348562479019</v>
      </c>
      <c r="M406" t="n">
        <v>0.01058851927518845</v>
      </c>
      <c r="N406" t="n">
        <v>-0.1190052554011345</v>
      </c>
      <c r="O406" t="n">
        <v>-0.3523295819759369</v>
      </c>
      <c r="P406" t="n">
        <v>0.04073520004749298</v>
      </c>
      <c r="Q406" t="n">
        <v>-0.04756868630647659</v>
      </c>
      <c r="R406" t="n">
        <v>0.01387792360037565</v>
      </c>
      <c r="S406" t="n">
        <v>-0.1344344764947891</v>
      </c>
      <c r="T406" t="n">
        <v>-0.05124302580952644</v>
      </c>
      <c r="U406" t="n">
        <v>0.03639078140258789</v>
      </c>
      <c r="V406" t="n">
        <v>-0.08279532194137573</v>
      </c>
      <c r="W406" t="n">
        <v>-0.007139397785067558</v>
      </c>
      <c r="X406" t="n">
        <v>-0.1354376673698425</v>
      </c>
      <c r="Y406" t="n">
        <v>-0.2697677910327911</v>
      </c>
      <c r="Z406" t="n">
        <v>-0.2386558800935745</v>
      </c>
      <c r="AA406" t="n">
        <v>-0.1247924566268921</v>
      </c>
      <c r="AB406" t="n">
        <v>0.04530594125390053</v>
      </c>
      <c r="AC406" t="n">
        <v>0.01717480085790157</v>
      </c>
      <c r="AD406" t="n">
        <v>-0.06893366575241089</v>
      </c>
      <c r="AE406" t="n">
        <v>0.02319402806460857</v>
      </c>
      <c r="AF406" t="n">
        <v>-0.8611621260643005</v>
      </c>
    </row>
    <row r="407">
      <c r="A407" t="n">
        <v>0.01603293232619762</v>
      </c>
      <c r="B407" t="n">
        <v>0.143137663602829</v>
      </c>
      <c r="C407" t="n">
        <v>-0.03661277145147324</v>
      </c>
      <c r="D407" t="n">
        <v>0.1841663420200348</v>
      </c>
      <c r="E407" t="n">
        <v>-0.01847468875348568</v>
      </c>
      <c r="F407" t="n">
        <v>-0.06009254977107048</v>
      </c>
      <c r="G407" t="n">
        <v>0.06026273593306541</v>
      </c>
      <c r="H407" t="n">
        <v>-0.1250401437282562</v>
      </c>
      <c r="I407" t="n">
        <v>-0.1704778373241425</v>
      </c>
      <c r="J407" t="n">
        <v>-0.0399702675640583</v>
      </c>
      <c r="K407" t="n">
        <v>-0.1191657707095146</v>
      </c>
      <c r="L407" t="n">
        <v>-0.1068236604332924</v>
      </c>
      <c r="M407" t="n">
        <v>-0.05650445446372032</v>
      </c>
      <c r="N407" t="n">
        <v>0.05292317643761635</v>
      </c>
      <c r="O407" t="n">
        <v>-0.3525616228580475</v>
      </c>
      <c r="P407" t="n">
        <v>0.1024167388677597</v>
      </c>
      <c r="Q407" t="n">
        <v>-0.05396419763565063</v>
      </c>
      <c r="R407" t="n">
        <v>0.006295856554061174</v>
      </c>
      <c r="S407" t="n">
        <v>-0.5383216738700867</v>
      </c>
      <c r="T407" t="n">
        <v>-0.025062570348382</v>
      </c>
      <c r="U407" t="n">
        <v>0.17005555331707</v>
      </c>
      <c r="V407" t="n">
        <v>-0.03983945772051811</v>
      </c>
      <c r="W407" t="n">
        <v>-0.1130801513791084</v>
      </c>
      <c r="X407" t="n">
        <v>-0.1755855083465576</v>
      </c>
      <c r="Y407" t="n">
        <v>0.001521263970062137</v>
      </c>
      <c r="Z407" t="n">
        <v>0.01746416464447975</v>
      </c>
      <c r="AA407" t="n">
        <v>-0.1860575824975967</v>
      </c>
      <c r="AB407" t="n">
        <v>0.168732687830925</v>
      </c>
      <c r="AC407" t="n">
        <v>0.06223522499203682</v>
      </c>
      <c r="AD407" t="n">
        <v>-0.1353557556867599</v>
      </c>
      <c r="AE407" t="n">
        <v>0.08074639737606049</v>
      </c>
      <c r="AF407" t="n">
        <v>-0.6333605051040649</v>
      </c>
    </row>
    <row r="408">
      <c r="A408" t="n">
        <v>0.1361483931541443</v>
      </c>
      <c r="B408" t="n">
        <v>-0.04315600916743279</v>
      </c>
      <c r="C408" t="n">
        <v>0.1012921184301376</v>
      </c>
      <c r="D408" t="n">
        <v>0.1687823385000229</v>
      </c>
      <c r="E408" t="n">
        <v>-0.1224532648921013</v>
      </c>
      <c r="F408" t="n">
        <v>-0.03074541315436363</v>
      </c>
      <c r="G408" t="n">
        <v>0.1903177946805954</v>
      </c>
      <c r="H408" t="n">
        <v>0.06858863681554794</v>
      </c>
      <c r="I408" t="n">
        <v>0.140589252114296</v>
      </c>
      <c r="J408" t="n">
        <v>0.07953862100839615</v>
      </c>
      <c r="K408" t="n">
        <v>-0.07981042563915253</v>
      </c>
      <c r="L408" t="n">
        <v>-0.1147978231310844</v>
      </c>
      <c r="M408" t="n">
        <v>0.03303312510251999</v>
      </c>
      <c r="N408" t="n">
        <v>-0.0272566881030798</v>
      </c>
      <c r="O408" t="n">
        <v>-0.2145993560552597</v>
      </c>
      <c r="P408" t="n">
        <v>-0.001206101733259857</v>
      </c>
      <c r="Q408" t="n">
        <v>-0.1796726286411285</v>
      </c>
      <c r="R408" t="n">
        <v>0.02364229597151279</v>
      </c>
      <c r="S408" t="n">
        <v>-0.3754878342151642</v>
      </c>
      <c r="T408" t="n">
        <v>-0.0169512964785099</v>
      </c>
      <c r="U408" t="n">
        <v>0.06137467920780182</v>
      </c>
      <c r="V408" t="n">
        <v>-0.007812736555933952</v>
      </c>
      <c r="W408" t="n">
        <v>-0.1361773461103439</v>
      </c>
      <c r="X408" t="n">
        <v>-0.0148823456838727</v>
      </c>
      <c r="Y408" t="n">
        <v>-0.08327475190162659</v>
      </c>
      <c r="Z408" t="n">
        <v>0.1856170296669006</v>
      </c>
      <c r="AA408" t="n">
        <v>-0.04051612690091133</v>
      </c>
      <c r="AB408" t="n">
        <v>0.01785117201507092</v>
      </c>
      <c r="AC408" t="n">
        <v>-0.08247179538011551</v>
      </c>
      <c r="AD408" t="n">
        <v>-0.1477127820253372</v>
      </c>
      <c r="AE408" t="n">
        <v>0.03723923861980438</v>
      </c>
      <c r="AF408" t="n">
        <v>-0.1904876828193665</v>
      </c>
    </row>
    <row r="409">
      <c r="A409" t="n">
        <v>0.1595944762229919</v>
      </c>
      <c r="B409" t="n">
        <v>-0.0709867849946022</v>
      </c>
      <c r="C409" t="n">
        <v>-0.06688831001520157</v>
      </c>
      <c r="D409" t="n">
        <v>0.06625273823738098</v>
      </c>
      <c r="E409" t="n">
        <v>-0.2495928853750229</v>
      </c>
      <c r="F409" t="n">
        <v>0.1705491244792938</v>
      </c>
      <c r="G409" t="n">
        <v>0.2911156117916107</v>
      </c>
      <c r="H409" t="n">
        <v>0.03596644848585129</v>
      </c>
      <c r="I409" t="n">
        <v>0.2256041169166565</v>
      </c>
      <c r="J409" t="n">
        <v>0.1285957992076874</v>
      </c>
      <c r="K409" t="n">
        <v>-0.1229406073689461</v>
      </c>
      <c r="L409" t="n">
        <v>-0.1313218772411346</v>
      </c>
      <c r="M409" t="n">
        <v>0.1178687661886215</v>
      </c>
      <c r="N409" t="n">
        <v>-0.03695443272590637</v>
      </c>
      <c r="O409" t="n">
        <v>-0.1077520772814751</v>
      </c>
      <c r="P409" t="n">
        <v>0.1533303111791611</v>
      </c>
      <c r="Q409" t="n">
        <v>-0.03197109326720238</v>
      </c>
      <c r="R409" t="n">
        <v>-0.005065770819783211</v>
      </c>
      <c r="S409" t="n">
        <v>-0.3303933143615723</v>
      </c>
      <c r="T409" t="n">
        <v>-0.04719323292374611</v>
      </c>
      <c r="U409" t="n">
        <v>0.08545731753110886</v>
      </c>
      <c r="V409" t="n">
        <v>0.03793424367904663</v>
      </c>
      <c r="W409" t="n">
        <v>0.06252462416887283</v>
      </c>
      <c r="X409" t="n">
        <v>0.159261167049408</v>
      </c>
      <c r="Y409" t="n">
        <v>0.02644307538866997</v>
      </c>
      <c r="Z409" t="n">
        <v>0.1934195160865784</v>
      </c>
      <c r="AA409" t="n">
        <v>-0.08790439367294312</v>
      </c>
      <c r="AB409" t="n">
        <v>0.03931986540555954</v>
      </c>
      <c r="AC409" t="n">
        <v>-0.08978088200092316</v>
      </c>
      <c r="AD409" t="n">
        <v>-0.1875298768281937</v>
      </c>
      <c r="AE409" t="n">
        <v>-0.002667945344001055</v>
      </c>
      <c r="AF409" t="n">
        <v>-0.02199455164372921</v>
      </c>
    </row>
    <row r="410">
      <c r="A410" t="n">
        <v>0.1857170313596725</v>
      </c>
      <c r="B410" t="n">
        <v>-0.01575424335896969</v>
      </c>
      <c r="C410" t="n">
        <v>-0.07427083700895309</v>
      </c>
      <c r="D410" t="n">
        <v>0.04137026891112328</v>
      </c>
      <c r="E410" t="n">
        <v>-0.1486712843179703</v>
      </c>
      <c r="F410" t="n">
        <v>0.113799050450325</v>
      </c>
      <c r="G410" t="n">
        <v>0.1464096903800964</v>
      </c>
      <c r="H410" t="n">
        <v>-0.143078401684761</v>
      </c>
      <c r="I410" t="n">
        <v>0.1747692823410034</v>
      </c>
      <c r="J410" t="n">
        <v>0.2246802598237991</v>
      </c>
      <c r="K410" t="n">
        <v>-0.0791899561882019</v>
      </c>
      <c r="L410" t="n">
        <v>-0.1181275621056557</v>
      </c>
      <c r="M410" t="n">
        <v>0.00980931892991066</v>
      </c>
      <c r="N410" t="n">
        <v>0.004390571732074022</v>
      </c>
      <c r="O410" t="n">
        <v>-0.06809268146753311</v>
      </c>
      <c r="P410" t="n">
        <v>0.09741269797086716</v>
      </c>
      <c r="Q410" t="n">
        <v>-0.02649165131151676</v>
      </c>
      <c r="R410" t="n">
        <v>0.002273021033033729</v>
      </c>
      <c r="S410" t="n">
        <v>-0.0691387727856636</v>
      </c>
      <c r="T410" t="n">
        <v>-0.1448116600513458</v>
      </c>
      <c r="U410" t="n">
        <v>0.08407167345285416</v>
      </c>
      <c r="V410" t="n">
        <v>0.07930676639080048</v>
      </c>
      <c r="W410" t="n">
        <v>0.0002714913571253419</v>
      </c>
      <c r="X410" t="n">
        <v>0.1866473853588104</v>
      </c>
      <c r="Y410" t="n">
        <v>0.08647621423006058</v>
      </c>
      <c r="Z410" t="n">
        <v>0.06157179921865463</v>
      </c>
      <c r="AA410" t="n">
        <v>0.05042054131627083</v>
      </c>
      <c r="AB410" t="n">
        <v>-0.02688517794013023</v>
      </c>
      <c r="AC410" t="n">
        <v>-0.03122794628143311</v>
      </c>
      <c r="AD410" t="n">
        <v>-0.3035659492015839</v>
      </c>
      <c r="AE410" t="n">
        <v>0.087185338139534</v>
      </c>
      <c r="AF410" t="n">
        <v>-0.2342977672815323</v>
      </c>
    </row>
    <row r="411">
      <c r="A411" t="n">
        <v>-0.003123373026028275</v>
      </c>
      <c r="B411" t="n">
        <v>-0.03910581022500992</v>
      </c>
      <c r="C411" t="n">
        <v>0.08217187970876694</v>
      </c>
      <c r="D411" t="n">
        <v>-0.004115299321711063</v>
      </c>
      <c r="E411" t="n">
        <v>-0.3250530064105988</v>
      </c>
      <c r="F411" t="n">
        <v>0.0736619308590889</v>
      </c>
      <c r="G411" t="n">
        <v>0.1099989861249924</v>
      </c>
      <c r="H411" t="n">
        <v>-0.112114429473877</v>
      </c>
      <c r="I411" t="n">
        <v>0.05746987462043762</v>
      </c>
      <c r="J411" t="n">
        <v>0.121271625161171</v>
      </c>
      <c r="K411" t="n">
        <v>0.0282217338681221</v>
      </c>
      <c r="L411" t="n">
        <v>-0.03211583197116852</v>
      </c>
      <c r="M411" t="n">
        <v>0.005495889578014612</v>
      </c>
      <c r="N411" t="n">
        <v>-0.08527513593435287</v>
      </c>
      <c r="O411" t="n">
        <v>-0.1102548092603683</v>
      </c>
      <c r="P411" t="n">
        <v>0.1973319351673126</v>
      </c>
      <c r="Q411" t="n">
        <v>0.07222480326890945</v>
      </c>
      <c r="R411" t="n">
        <v>0.05813373252749443</v>
      </c>
      <c r="S411" t="n">
        <v>0.01773305609822273</v>
      </c>
      <c r="T411" t="n">
        <v>-0.00939540658146143</v>
      </c>
      <c r="U411" t="n">
        <v>0.1055263504385948</v>
      </c>
      <c r="V411" t="n">
        <v>0.04731222242116928</v>
      </c>
      <c r="W411" t="n">
        <v>-0.1817420423030853</v>
      </c>
      <c r="X411" t="n">
        <v>-0.005774232093244791</v>
      </c>
      <c r="Y411" t="n">
        <v>-0.02797210216522217</v>
      </c>
      <c r="Z411" t="n">
        <v>0.01541620027273893</v>
      </c>
      <c r="AA411" t="n">
        <v>-0.01850196532905102</v>
      </c>
      <c r="AB411" t="n">
        <v>0.01618055254220963</v>
      </c>
      <c r="AC411" t="n">
        <v>-0.03380631282925606</v>
      </c>
      <c r="AD411" t="n">
        <v>-0.2061869502067566</v>
      </c>
      <c r="AE411" t="n">
        <v>0.00643082382157445</v>
      </c>
      <c r="AF411" t="n">
        <v>0.09099371731281281</v>
      </c>
    </row>
    <row r="412">
      <c r="A412" t="n">
        <v>0.23874531686306</v>
      </c>
      <c r="B412" t="n">
        <v>-0.09111050516366959</v>
      </c>
      <c r="C412" t="n">
        <v>0.0004283470334485173</v>
      </c>
      <c r="D412" t="n">
        <v>-0.08866763114929199</v>
      </c>
      <c r="E412" t="n">
        <v>-0.2645460963249207</v>
      </c>
      <c r="F412" t="n">
        <v>0.0318152941763401</v>
      </c>
      <c r="G412" t="n">
        <v>-0.0758993923664093</v>
      </c>
      <c r="H412" t="n">
        <v>0.0622735470533371</v>
      </c>
      <c r="I412" t="n">
        <v>0.04050274565815926</v>
      </c>
      <c r="J412" t="n">
        <v>0.04706253856420517</v>
      </c>
      <c r="K412" t="n">
        <v>-0.1427036970853806</v>
      </c>
      <c r="L412" t="n">
        <v>-0.1629464030265808</v>
      </c>
      <c r="M412" t="n">
        <v>0.009574223309755325</v>
      </c>
      <c r="N412" t="n">
        <v>0.1073721647262573</v>
      </c>
      <c r="O412" t="n">
        <v>-0.06423793733119965</v>
      </c>
      <c r="P412" t="n">
        <v>-0.002366527915000916</v>
      </c>
      <c r="Q412" t="n">
        <v>0.144692063331604</v>
      </c>
      <c r="R412" t="n">
        <v>0.03692864999175072</v>
      </c>
      <c r="S412" t="n">
        <v>0.01460468862205744</v>
      </c>
      <c r="T412" t="n">
        <v>0.03269804641604424</v>
      </c>
      <c r="U412" t="n">
        <v>0.1588729918003082</v>
      </c>
      <c r="V412" t="n">
        <v>-0.002394448267295957</v>
      </c>
      <c r="W412" t="n">
        <v>-0.02359713986515999</v>
      </c>
      <c r="X412" t="n">
        <v>0.05975975841283798</v>
      </c>
      <c r="Y412" t="n">
        <v>-0.01975102350115776</v>
      </c>
      <c r="Z412" t="n">
        <v>-0.1756843775510788</v>
      </c>
      <c r="AA412" t="n">
        <v>-0.05444563925266266</v>
      </c>
      <c r="AB412" t="n">
        <v>0.1220969259738922</v>
      </c>
      <c r="AC412" t="n">
        <v>-0.08406167477369308</v>
      </c>
      <c r="AD412" t="n">
        <v>-0.2287737280130386</v>
      </c>
      <c r="AE412" t="n">
        <v>0.09881125390529633</v>
      </c>
      <c r="AF412" t="n">
        <v>0.02390111424028873</v>
      </c>
    </row>
    <row r="413">
      <c r="A413" t="n">
        <v>0.1049478948116302</v>
      </c>
      <c r="B413" t="n">
        <v>-0.004467519000172615</v>
      </c>
      <c r="C413" t="n">
        <v>0.1272256821393967</v>
      </c>
      <c r="D413" t="n">
        <v>-0.02156280726194382</v>
      </c>
      <c r="E413" t="n">
        <v>0.01057137548923492</v>
      </c>
      <c r="F413" t="n">
        <v>-0.05618153512477875</v>
      </c>
      <c r="G413" t="n">
        <v>-0.005005252547562122</v>
      </c>
      <c r="H413" t="n">
        <v>-0.04893820732831955</v>
      </c>
      <c r="I413" t="n">
        <v>-0.09325973689556122</v>
      </c>
      <c r="J413" t="n">
        <v>0.1047737970948219</v>
      </c>
      <c r="K413" t="n">
        <v>-0.07833877950906754</v>
      </c>
      <c r="L413" t="n">
        <v>-0.2489617466926575</v>
      </c>
      <c r="M413" t="n">
        <v>0.1126114800572395</v>
      </c>
      <c r="N413" t="n">
        <v>-0.011963851749897</v>
      </c>
      <c r="O413" t="n">
        <v>-0.03624036908149719</v>
      </c>
      <c r="P413" t="n">
        <v>-0.06448301672935486</v>
      </c>
      <c r="Q413" t="n">
        <v>0.01335795223712921</v>
      </c>
      <c r="R413" t="n">
        <v>-0.000468634010758251</v>
      </c>
      <c r="S413" t="n">
        <v>0.01441387645900249</v>
      </c>
      <c r="T413" t="n">
        <v>-0.03993067517876625</v>
      </c>
      <c r="U413" t="n">
        <v>0.2119639217853546</v>
      </c>
      <c r="V413" t="n">
        <v>0.07872746139764786</v>
      </c>
      <c r="W413" t="n">
        <v>0.03957183286547661</v>
      </c>
      <c r="X413" t="n">
        <v>0.2258032709360123</v>
      </c>
      <c r="Y413" t="n">
        <v>0.05933740735054016</v>
      </c>
      <c r="Z413" t="n">
        <v>-0.06063341349363327</v>
      </c>
      <c r="AA413" t="n">
        <v>-0.03492052480578423</v>
      </c>
      <c r="AB413" t="n">
        <v>-0.04814313724637032</v>
      </c>
      <c r="AC413" t="n">
        <v>-0.1155503615736961</v>
      </c>
      <c r="AD413" t="n">
        <v>-0.1445563435554504</v>
      </c>
      <c r="AE413" t="n">
        <v>0.07798991352319717</v>
      </c>
      <c r="AF413" t="n">
        <v>0.08017066866159439</v>
      </c>
    </row>
    <row r="414">
      <c r="A414" t="n">
        <v>0.1060995832085609</v>
      </c>
      <c r="B414" t="n">
        <v>-0.1037430837750435</v>
      </c>
      <c r="C414" t="n">
        <v>0.01341680623590946</v>
      </c>
      <c r="D414" t="n">
        <v>-0.2936368882656097</v>
      </c>
      <c r="E414" t="n">
        <v>0.03042191080749035</v>
      </c>
      <c r="F414" t="n">
        <v>0.06057091802358627</v>
      </c>
      <c r="G414" t="n">
        <v>0.1950297802686691</v>
      </c>
      <c r="H414" t="n">
        <v>-0.06601240485906601</v>
      </c>
      <c r="I414" t="n">
        <v>0.09593517333269119</v>
      </c>
      <c r="J414" t="n">
        <v>0.01131122745573521</v>
      </c>
      <c r="K414" t="n">
        <v>0.05181840062141418</v>
      </c>
      <c r="L414" t="n">
        <v>-0.2621564567089081</v>
      </c>
      <c r="M414" t="n">
        <v>0.05950542539358139</v>
      </c>
      <c r="N414" t="n">
        <v>-0.2829319536685944</v>
      </c>
      <c r="O414" t="n">
        <v>0.03261897712945938</v>
      </c>
      <c r="P414" t="n">
        <v>-0.07828620076179504</v>
      </c>
      <c r="Q414" t="n">
        <v>0.04393779113888741</v>
      </c>
      <c r="R414" t="n">
        <v>0.07940297573804855</v>
      </c>
      <c r="S414" t="n">
        <v>0.09765194356441498</v>
      </c>
      <c r="T414" t="n">
        <v>-0.02215283736586571</v>
      </c>
      <c r="U414" t="n">
        <v>0.1809370815753937</v>
      </c>
      <c r="V414" t="n">
        <v>-0.06934387236833572</v>
      </c>
      <c r="W414" t="n">
        <v>0.05622423067688942</v>
      </c>
      <c r="X414" t="n">
        <v>0.2514540255069733</v>
      </c>
      <c r="Y414" t="n">
        <v>-0.07282024621963501</v>
      </c>
      <c r="Z414" t="n">
        <v>0.07410953193902969</v>
      </c>
      <c r="AA414" t="n">
        <v>0.09027612209320068</v>
      </c>
      <c r="AB414" t="n">
        <v>0.1837857067584991</v>
      </c>
      <c r="AC414" t="n">
        <v>-0.01100652851164341</v>
      </c>
      <c r="AD414" t="n">
        <v>-0.2294352352619171</v>
      </c>
      <c r="AE414" t="n">
        <v>0.06792150437831879</v>
      </c>
      <c r="AF414" t="n">
        <v>-0.1135554909706116</v>
      </c>
    </row>
    <row r="415">
      <c r="A415" t="n">
        <v>-0.03773529827594757</v>
      </c>
      <c r="B415" t="n">
        <v>-0.07094996422529221</v>
      </c>
      <c r="C415" t="n">
        <v>-0.01017494220286608</v>
      </c>
      <c r="D415" t="n">
        <v>-0.06473158299922943</v>
      </c>
      <c r="E415" t="n">
        <v>-0.150158479809761</v>
      </c>
      <c r="F415" t="n">
        <v>0.1119094863533974</v>
      </c>
      <c r="G415" t="n">
        <v>0.1629561930894852</v>
      </c>
      <c r="H415" t="n">
        <v>-0.05803245678544044</v>
      </c>
      <c r="I415" t="n">
        <v>0.06076091155409813</v>
      </c>
      <c r="J415" t="n">
        <v>-0.03476645052433014</v>
      </c>
      <c r="K415" t="n">
        <v>-0.1253590732812881</v>
      </c>
      <c r="L415" t="n">
        <v>-0.2783794403076172</v>
      </c>
      <c r="M415" t="n">
        <v>-0.1149485185742378</v>
      </c>
      <c r="N415" t="n">
        <v>-0.3915469348430634</v>
      </c>
      <c r="O415" t="n">
        <v>0.03781751915812492</v>
      </c>
      <c r="P415" t="n">
        <v>0.1349596977233887</v>
      </c>
      <c r="Q415" t="n">
        <v>-0.01136133074760437</v>
      </c>
      <c r="R415" t="n">
        <v>0.007894893176853657</v>
      </c>
      <c r="S415" t="n">
        <v>0.01080901268869638</v>
      </c>
      <c r="T415" t="n">
        <v>-0.001872579683549702</v>
      </c>
      <c r="U415" t="n">
        <v>0.1538607627153397</v>
      </c>
      <c r="V415" t="n">
        <v>0.05088108777999878</v>
      </c>
      <c r="W415" t="n">
        <v>0.05704785510897636</v>
      </c>
      <c r="X415" t="n">
        <v>0.07278366386890411</v>
      </c>
      <c r="Y415" t="n">
        <v>-0.122742272913456</v>
      </c>
      <c r="Z415" t="n">
        <v>-0.02008985541760921</v>
      </c>
      <c r="AA415" t="n">
        <v>-0.01741253957152367</v>
      </c>
      <c r="AB415" t="n">
        <v>0.04829097166657448</v>
      </c>
      <c r="AC415" t="n">
        <v>-0.06882043927907944</v>
      </c>
      <c r="AD415" t="n">
        <v>-0.06170852482318878</v>
      </c>
      <c r="AE415" t="n">
        <v>-0.02587266080081463</v>
      </c>
      <c r="AF415" t="n">
        <v>-0.05261966586112976</v>
      </c>
    </row>
    <row r="416">
      <c r="A416" t="n">
        <v>-0.3438872694969177</v>
      </c>
      <c r="B416" t="n">
        <v>0.1085606813430786</v>
      </c>
      <c r="C416" t="n">
        <v>-0.155933603644371</v>
      </c>
      <c r="D416" t="n">
        <v>-0.01691717281937599</v>
      </c>
      <c r="E416" t="n">
        <v>0.07884122431278229</v>
      </c>
      <c r="F416" t="n">
        <v>0.1128666996955872</v>
      </c>
      <c r="G416" t="n">
        <v>0.1543614715337753</v>
      </c>
      <c r="H416" t="n">
        <v>0.08396445959806442</v>
      </c>
      <c r="I416" t="n">
        <v>0.04857146367430687</v>
      </c>
      <c r="J416" t="n">
        <v>0.1274821311235428</v>
      </c>
      <c r="K416" t="n">
        <v>0.03005794435739517</v>
      </c>
      <c r="L416" t="n">
        <v>-0.13709457218647</v>
      </c>
      <c r="M416" t="n">
        <v>-0.04609786346554756</v>
      </c>
      <c r="N416" t="n">
        <v>-0.2411616295576096</v>
      </c>
      <c r="O416" t="n">
        <v>-0.2462047189474106</v>
      </c>
      <c r="P416" t="n">
        <v>0.09940332174301147</v>
      </c>
      <c r="Q416" t="n">
        <v>-0.02535629831254482</v>
      </c>
      <c r="R416" t="n">
        <v>0.118024930357933</v>
      </c>
      <c r="S416" t="n">
        <v>-0.05048080161213875</v>
      </c>
      <c r="T416" t="n">
        <v>-0.003673928789794445</v>
      </c>
      <c r="U416" t="n">
        <v>0.1832647919654846</v>
      </c>
      <c r="V416" t="n">
        <v>-0.009069768711924553</v>
      </c>
      <c r="W416" t="n">
        <v>-0.09835191816091537</v>
      </c>
      <c r="X416" t="n">
        <v>-0.01530013605952263</v>
      </c>
      <c r="Y416" t="n">
        <v>-0.1209379732608795</v>
      </c>
      <c r="Z416" t="n">
        <v>-0.007528460584580898</v>
      </c>
      <c r="AA416" t="n">
        <v>0.1225765123963356</v>
      </c>
      <c r="AB416" t="n">
        <v>0.07054808735847473</v>
      </c>
      <c r="AC416" t="n">
        <v>-0.1212785467505455</v>
      </c>
      <c r="AD416" t="n">
        <v>-0.2304512113332748</v>
      </c>
      <c r="AE416" t="n">
        <v>-0.0251649022102356</v>
      </c>
      <c r="AF416" t="n">
        <v>-0.1136786192655563</v>
      </c>
    </row>
    <row r="417">
      <c r="A417" t="n">
        <v>-0.3893513679504395</v>
      </c>
      <c r="B417" t="n">
        <v>0.00013463941286318</v>
      </c>
      <c r="C417" t="n">
        <v>0.005929472856223583</v>
      </c>
      <c r="D417" t="n">
        <v>0.07330653816461563</v>
      </c>
      <c r="E417" t="n">
        <v>0.08909488469362259</v>
      </c>
      <c r="F417" t="n">
        <v>-0.114323154091835</v>
      </c>
      <c r="G417" t="n">
        <v>-0.2217347174882889</v>
      </c>
      <c r="H417" t="n">
        <v>-0.05782696604728699</v>
      </c>
      <c r="I417" t="n">
        <v>0.01422556489706039</v>
      </c>
      <c r="J417" t="n">
        <v>0.05555292218923569</v>
      </c>
      <c r="K417" t="n">
        <v>-0.05247368291020393</v>
      </c>
      <c r="L417" t="n">
        <v>-0.1940687894821167</v>
      </c>
      <c r="M417" t="n">
        <v>-0.1607839912176132</v>
      </c>
      <c r="N417" t="n">
        <v>-0.4601292908191681</v>
      </c>
      <c r="O417" t="n">
        <v>-0.1592029184103012</v>
      </c>
      <c r="P417" t="n">
        <v>0.09267596155405045</v>
      </c>
      <c r="Q417" t="n">
        <v>0.06959479302167892</v>
      </c>
      <c r="R417" t="n">
        <v>0.1988639235496521</v>
      </c>
      <c r="S417" t="n">
        <v>0.1059853807091713</v>
      </c>
      <c r="T417" t="n">
        <v>-0.1140610352158546</v>
      </c>
      <c r="U417" t="n">
        <v>-0.01819411478936672</v>
      </c>
      <c r="V417" t="n">
        <v>-0.07543162256479263</v>
      </c>
      <c r="W417" t="n">
        <v>-0.0108373686671257</v>
      </c>
      <c r="X417" t="n">
        <v>-0.02351596392691135</v>
      </c>
      <c r="Y417" t="n">
        <v>-0.2650524377822876</v>
      </c>
      <c r="Z417" t="n">
        <v>-0.01892620883882046</v>
      </c>
      <c r="AA417" t="n">
        <v>-0.0007884540245868266</v>
      </c>
      <c r="AB417" t="n">
        <v>-0.01981793530285358</v>
      </c>
      <c r="AC417" t="n">
        <v>-0.08560093492269516</v>
      </c>
      <c r="AD417" t="n">
        <v>-0.1781782209873199</v>
      </c>
      <c r="AE417" t="n">
        <v>0.004035982303321362</v>
      </c>
      <c r="AF417" t="n">
        <v>-0.02800135500729084</v>
      </c>
    </row>
    <row r="418">
      <c r="A418" t="n">
        <v>-0.07337823510169983</v>
      </c>
      <c r="B418" t="n">
        <v>-0.04010289534926414</v>
      </c>
      <c r="C418" t="n">
        <v>0.02372752502560616</v>
      </c>
      <c r="D418" t="n">
        <v>0.1108225136995316</v>
      </c>
      <c r="E418" t="n">
        <v>-0.04270260408520699</v>
      </c>
      <c r="F418" t="n">
        <v>-0.1191853731870651</v>
      </c>
      <c r="G418" t="n">
        <v>-0.5542361736297607</v>
      </c>
      <c r="H418" t="n">
        <v>-0.1027448251843452</v>
      </c>
      <c r="I418" t="n">
        <v>-0.125124603509903</v>
      </c>
      <c r="J418" t="n">
        <v>-0.007827829569578171</v>
      </c>
      <c r="K418" t="n">
        <v>-0.02430571615695953</v>
      </c>
      <c r="L418" t="n">
        <v>-0.07008902728557587</v>
      </c>
      <c r="M418" t="n">
        <v>-0.1136403009295464</v>
      </c>
      <c r="N418" t="n">
        <v>0.1427108347415924</v>
      </c>
      <c r="O418" t="n">
        <v>-0.07353484630584717</v>
      </c>
      <c r="P418" t="n">
        <v>-0.03032571636140347</v>
      </c>
      <c r="Q418" t="n">
        <v>0.1716943830251694</v>
      </c>
      <c r="R418" t="n">
        <v>0.2402323782444</v>
      </c>
      <c r="S418" t="n">
        <v>-0.00355300959199667</v>
      </c>
      <c r="T418" t="n">
        <v>0.03187718614935875</v>
      </c>
      <c r="U418" t="n">
        <v>-0.1134587079286575</v>
      </c>
      <c r="V418" t="n">
        <v>-0.1266137212514877</v>
      </c>
      <c r="W418" t="n">
        <v>0.1156803369522095</v>
      </c>
      <c r="X418" t="n">
        <v>-0.2554492652416229</v>
      </c>
      <c r="Y418" t="n">
        <v>-0.05034228786826134</v>
      </c>
      <c r="Z418" t="n">
        <v>-0.009907570667564869</v>
      </c>
      <c r="AA418" t="n">
        <v>-0.07852470129728317</v>
      </c>
      <c r="AB418" t="n">
        <v>-0.2077962011098862</v>
      </c>
      <c r="AC418" t="n">
        <v>-0.03003438003361225</v>
      </c>
      <c r="AD418" t="n">
        <v>-0.1497973203659058</v>
      </c>
      <c r="AE418" t="n">
        <v>0.04968376457691193</v>
      </c>
      <c r="AF418" t="n">
        <v>0.01419970393180847</v>
      </c>
    </row>
    <row r="419">
      <c r="A419" t="n">
        <v>0.08755684643983841</v>
      </c>
      <c r="B419" t="n">
        <v>-0.01965763419866562</v>
      </c>
      <c r="C419" t="n">
        <v>-0.002511851955205202</v>
      </c>
      <c r="D419" t="n">
        <v>0.2404790371656418</v>
      </c>
      <c r="E419" t="n">
        <v>0.1527755707502365</v>
      </c>
      <c r="F419" t="n">
        <v>-0.04818815737962723</v>
      </c>
      <c r="G419" t="n">
        <v>-0.3518451452255249</v>
      </c>
      <c r="H419" t="n">
        <v>0.0456610880792141</v>
      </c>
      <c r="I419" t="n">
        <v>-0.0361398309469223</v>
      </c>
      <c r="J419" t="n">
        <v>0.005628305952996016</v>
      </c>
      <c r="K419" t="n">
        <v>0.1445383280515671</v>
      </c>
      <c r="L419" t="n">
        <v>-0.1123200133442879</v>
      </c>
      <c r="M419" t="n">
        <v>-0.1818719655275345</v>
      </c>
      <c r="N419" t="n">
        <v>0.03579926490783691</v>
      </c>
      <c r="O419" t="n">
        <v>0.1585767865180969</v>
      </c>
      <c r="P419" t="n">
        <v>0.2088469266891479</v>
      </c>
      <c r="Q419" t="n">
        <v>-0.170624241232872</v>
      </c>
      <c r="R419" t="n">
        <v>0.04935834184288979</v>
      </c>
      <c r="S419" t="n">
        <v>0.01157398335635662</v>
      </c>
      <c r="T419" t="n">
        <v>0.1552703380584717</v>
      </c>
      <c r="U419" t="n">
        <v>0.1292638927698135</v>
      </c>
      <c r="V419" t="n">
        <v>-0.1055630296468735</v>
      </c>
      <c r="W419" t="n">
        <v>0.2501150965690613</v>
      </c>
      <c r="X419" t="n">
        <v>-0.2889759242534637</v>
      </c>
      <c r="Y419" t="n">
        <v>0.08260572701692581</v>
      </c>
      <c r="Z419" t="n">
        <v>-0.3358332812786102</v>
      </c>
      <c r="AA419" t="n">
        <v>-0.1531867384910583</v>
      </c>
      <c r="AB419" t="n">
        <v>-0.4310930371284485</v>
      </c>
      <c r="AC419" t="n">
        <v>0.1761542707681656</v>
      </c>
      <c r="AD419" t="n">
        <v>-0.2567809522151947</v>
      </c>
      <c r="AE419" t="n">
        <v>-0.01721300557255745</v>
      </c>
      <c r="AF419" t="n">
        <v>-0.1008942574262619</v>
      </c>
    </row>
    <row r="420">
      <c r="A420" t="n">
        <v>-0.02454490587115288</v>
      </c>
      <c r="B420" t="n">
        <v>-0.07093939185142517</v>
      </c>
      <c r="C420" t="n">
        <v>-0.01536421943455935</v>
      </c>
      <c r="D420" t="n">
        <v>0.0418689176440239</v>
      </c>
      <c r="E420" t="n">
        <v>0.006989364046603441</v>
      </c>
      <c r="F420" t="n">
        <v>-0.01998690143227577</v>
      </c>
      <c r="G420" t="n">
        <v>-0.05205815657973289</v>
      </c>
      <c r="H420" t="n">
        <v>0.01851326785981655</v>
      </c>
      <c r="I420" t="n">
        <v>-0.01023959182202816</v>
      </c>
      <c r="J420" t="n">
        <v>0.02702563628554344</v>
      </c>
      <c r="K420" t="n">
        <v>-0.02049421705305576</v>
      </c>
      <c r="L420" t="n">
        <v>0.02647306211292744</v>
      </c>
      <c r="M420" t="n">
        <v>0.0607331246137619</v>
      </c>
      <c r="N420" t="n">
        <v>-0.04649372771382332</v>
      </c>
      <c r="O420" t="n">
        <v>0.04782607033848763</v>
      </c>
      <c r="P420" t="n">
        <v>-0.05100678652524948</v>
      </c>
      <c r="Q420" t="n">
        <v>0.0326622873544693</v>
      </c>
      <c r="R420" t="n">
        <v>-0.08101672679185867</v>
      </c>
      <c r="S420" t="n">
        <v>-0.04543161764740944</v>
      </c>
      <c r="T420" t="n">
        <v>-0.08540899306535721</v>
      </c>
      <c r="U420" t="n">
        <v>0.01920720003545284</v>
      </c>
      <c r="V420" t="n">
        <v>-0.01473208237439394</v>
      </c>
      <c r="W420" t="n">
        <v>-0.09825669229030609</v>
      </c>
      <c r="X420" t="n">
        <v>0.003650021273642778</v>
      </c>
      <c r="Y420" t="n">
        <v>-0.03511309251189232</v>
      </c>
      <c r="Z420" t="n">
        <v>0.05798889696598053</v>
      </c>
      <c r="AA420" t="n">
        <v>-0.03137249127030373</v>
      </c>
      <c r="AB420" t="n">
        <v>-0.03768318146467209</v>
      </c>
      <c r="AC420" t="n">
        <v>0.003207888454198837</v>
      </c>
      <c r="AD420" t="n">
        <v>-0.04311465099453926</v>
      </c>
      <c r="AE420" t="n">
        <v>0.04476593062281609</v>
      </c>
      <c r="AF420" t="n">
        <v>-0.1007128655910492</v>
      </c>
    </row>
    <row r="421">
      <c r="A421" t="n">
        <v>0.1202344000339508</v>
      </c>
      <c r="B421" t="n">
        <v>-0.05698269233107567</v>
      </c>
      <c r="C421" t="n">
        <v>-0.00924792792648077</v>
      </c>
      <c r="D421" t="n">
        <v>0.07021325081586838</v>
      </c>
      <c r="E421" t="n">
        <v>0.0182033758610487</v>
      </c>
      <c r="F421" t="n">
        <v>0.1001610234379768</v>
      </c>
      <c r="G421" t="n">
        <v>0.04303208366036415</v>
      </c>
      <c r="H421" t="n">
        <v>-0.07306202501058578</v>
      </c>
      <c r="I421" t="n">
        <v>0.01082949247211218</v>
      </c>
      <c r="J421" t="n">
        <v>0.08245742321014404</v>
      </c>
      <c r="K421" t="n">
        <v>0.0687297061085701</v>
      </c>
      <c r="L421" t="n">
        <v>0.117654100060463</v>
      </c>
      <c r="M421" t="n">
        <v>0.02116739563643932</v>
      </c>
      <c r="N421" t="n">
        <v>-0.1035263389348984</v>
      </c>
      <c r="O421" t="n">
        <v>-0.0224580317735672</v>
      </c>
      <c r="P421" t="n">
        <v>-0.01229731738567352</v>
      </c>
      <c r="Q421" t="n">
        <v>-0.05063280835747719</v>
      </c>
      <c r="R421" t="n">
        <v>0.03742919862270355</v>
      </c>
      <c r="S421" t="n">
        <v>-0.02669210731983185</v>
      </c>
      <c r="T421" t="n">
        <v>0.001340701594017446</v>
      </c>
      <c r="U421" t="n">
        <v>0.03572607785463333</v>
      </c>
      <c r="V421" t="n">
        <v>0.01394117716699839</v>
      </c>
      <c r="W421" t="n">
        <v>-0.03835685551166534</v>
      </c>
      <c r="X421" t="n">
        <v>0.02282970398664474</v>
      </c>
      <c r="Y421" t="n">
        <v>0.03688712045550346</v>
      </c>
      <c r="Z421" t="n">
        <v>-0.03895536437630653</v>
      </c>
      <c r="AA421" t="n">
        <v>0.02329017966985703</v>
      </c>
      <c r="AB421" t="n">
        <v>-0.02284914813935757</v>
      </c>
      <c r="AC421" t="n">
        <v>-0.05524582043290138</v>
      </c>
      <c r="AD421" t="n">
        <v>0.02264650166034698</v>
      </c>
      <c r="AE421" t="n">
        <v>0.0243095550686121</v>
      </c>
      <c r="AF421" t="n">
        <v>0.0002320693456567824</v>
      </c>
    </row>
    <row r="422">
      <c r="A422" t="n">
        <v>-0.4494556784629822</v>
      </c>
      <c r="B422" t="n">
        <v>-0.2060716599225998</v>
      </c>
      <c r="C422" t="n">
        <v>-0.1942191570997238</v>
      </c>
      <c r="D422" t="n">
        <v>-0.1301239132881165</v>
      </c>
      <c r="E422" t="n">
        <v>0.0152667099609971</v>
      </c>
      <c r="F422" t="n">
        <v>0.2061418294906616</v>
      </c>
      <c r="G422" t="n">
        <v>-0.1273676455020905</v>
      </c>
      <c r="H422" t="n">
        <v>-0.03480270132422447</v>
      </c>
      <c r="I422" t="n">
        <v>-0.06826446950435638</v>
      </c>
      <c r="J422" t="n">
        <v>0.06281170248985291</v>
      </c>
      <c r="K422" t="n">
        <v>-0.007046859711408615</v>
      </c>
      <c r="L422" t="n">
        <v>0.1358870267868042</v>
      </c>
      <c r="M422" t="n">
        <v>-0.2597633898258209</v>
      </c>
      <c r="N422" t="n">
        <v>-0.5278838276863098</v>
      </c>
      <c r="O422" t="n">
        <v>-0.019533421844244</v>
      </c>
      <c r="P422" t="n">
        <v>-0.1526441127061844</v>
      </c>
      <c r="Q422" t="n">
        <v>0.009574833326041698</v>
      </c>
      <c r="R422" t="n">
        <v>-0.113834947347641</v>
      </c>
      <c r="S422" t="n">
        <v>-0.08891262859106064</v>
      </c>
      <c r="T422" t="n">
        <v>-0.04486707225441933</v>
      </c>
      <c r="U422" t="n">
        <v>-0.0562644824385643</v>
      </c>
      <c r="V422" t="n">
        <v>-0.1458165347576141</v>
      </c>
      <c r="W422" t="n">
        <v>0.1908109784126282</v>
      </c>
      <c r="X422" t="n">
        <v>-0.2544967234134674</v>
      </c>
      <c r="Y422" t="n">
        <v>0.2057188153266907</v>
      </c>
      <c r="Z422" t="n">
        <v>-0.03367183357477188</v>
      </c>
      <c r="AA422" t="n">
        <v>0.2283411175012589</v>
      </c>
      <c r="AB422" t="n">
        <v>-0.003290944499894977</v>
      </c>
      <c r="AC422" t="n">
        <v>0.1571579724550247</v>
      </c>
      <c r="AD422" t="n">
        <v>0.04790931567549706</v>
      </c>
      <c r="AE422" t="n">
        <v>-0.1792674511671066</v>
      </c>
      <c r="AF422" t="n">
        <v>-0.1964410543441772</v>
      </c>
    </row>
    <row r="423">
      <c r="A423" t="n">
        <v>-0.3826524615287781</v>
      </c>
      <c r="B423" t="n">
        <v>-0.1677835434675217</v>
      </c>
      <c r="C423" t="n">
        <v>-0.1388720124959946</v>
      </c>
      <c r="D423" t="n">
        <v>0.04795670136809349</v>
      </c>
      <c r="E423" t="n">
        <v>-0.002336689038202167</v>
      </c>
      <c r="F423" t="n">
        <v>-0.008558021858334541</v>
      </c>
      <c r="G423" t="n">
        <v>-0.2365589290857315</v>
      </c>
      <c r="H423" t="n">
        <v>-0.04618426039814949</v>
      </c>
      <c r="I423" t="n">
        <v>-0.02468565851449966</v>
      </c>
      <c r="J423" t="n">
        <v>0.05151750892400742</v>
      </c>
      <c r="K423" t="n">
        <v>0.1345045268535614</v>
      </c>
      <c r="L423" t="n">
        <v>-0.04277260601520538</v>
      </c>
      <c r="M423" t="n">
        <v>-0.06802655756473541</v>
      </c>
      <c r="N423" t="n">
        <v>-0.3971892595291138</v>
      </c>
      <c r="O423" t="n">
        <v>0.1242523044347763</v>
      </c>
      <c r="P423" t="n">
        <v>-0.02177846431732178</v>
      </c>
      <c r="Q423" t="n">
        <v>-0.01991100795567036</v>
      </c>
      <c r="R423" t="n">
        <v>0.05062172189354897</v>
      </c>
      <c r="S423" t="n">
        <v>-0.06171296536922455</v>
      </c>
      <c r="T423" t="n">
        <v>-0.2578994035720825</v>
      </c>
      <c r="U423" t="n">
        <v>-0.04562648758292198</v>
      </c>
      <c r="V423" t="n">
        <v>-0.13872030377388</v>
      </c>
      <c r="W423" t="n">
        <v>-0.01043835282325745</v>
      </c>
      <c r="X423" t="n">
        <v>-0.2016088664531708</v>
      </c>
      <c r="Y423" t="n">
        <v>0.01850020512938499</v>
      </c>
      <c r="Z423" t="n">
        <v>-0.05209134519100189</v>
      </c>
      <c r="AA423" t="n">
        <v>0.1509027183055878</v>
      </c>
      <c r="AB423" t="n">
        <v>-0.09437020868062973</v>
      </c>
      <c r="AC423" t="n">
        <v>-0.1369343847036362</v>
      </c>
      <c r="AD423" t="n">
        <v>-0.3384833633899689</v>
      </c>
      <c r="AE423" t="n">
        <v>-0.09076743572950363</v>
      </c>
      <c r="AF423" t="n">
        <v>-0.04813516885042191</v>
      </c>
    </row>
    <row r="424">
      <c r="A424" t="n">
        <v>0.01064338348805904</v>
      </c>
      <c r="B424" t="n">
        <v>-0.1611956059932709</v>
      </c>
      <c r="C424" t="n">
        <v>-0.02666950412094593</v>
      </c>
      <c r="D424" t="n">
        <v>-0.2014189511537552</v>
      </c>
      <c r="E424" t="n">
        <v>-0.1514581888914108</v>
      </c>
      <c r="F424" t="n">
        <v>0.04025699570775032</v>
      </c>
      <c r="G424" t="n">
        <v>-0.2667207717895508</v>
      </c>
      <c r="H424" t="n">
        <v>0.03982846066355705</v>
      </c>
      <c r="I424" t="n">
        <v>0.1475939750671387</v>
      </c>
      <c r="J424" t="n">
        <v>0.1087844967842102</v>
      </c>
      <c r="K424" t="n">
        <v>0.0372173897922039</v>
      </c>
      <c r="L424" t="n">
        <v>-0.1740184724330902</v>
      </c>
      <c r="M424" t="n">
        <v>0.1330295652151108</v>
      </c>
      <c r="N424" t="n">
        <v>-0.2374350726604462</v>
      </c>
      <c r="O424" t="n">
        <v>0.05790763720870018</v>
      </c>
      <c r="P424" t="n">
        <v>0.1611957252025604</v>
      </c>
      <c r="Q424" t="n">
        <v>-0.06239419430494308</v>
      </c>
      <c r="R424" t="n">
        <v>0.005581745877861977</v>
      </c>
      <c r="S424" t="n">
        <v>-0.08567483723163605</v>
      </c>
      <c r="T424" t="n">
        <v>0.06412965059280396</v>
      </c>
      <c r="U424" t="n">
        <v>-0.01313094701617956</v>
      </c>
      <c r="V424" t="n">
        <v>-0.1317033469676971</v>
      </c>
      <c r="W424" t="n">
        <v>-0.2412963360548019</v>
      </c>
      <c r="X424" t="n">
        <v>-0.03463076427578926</v>
      </c>
      <c r="Y424" t="n">
        <v>-0.3265789747238159</v>
      </c>
      <c r="Z424" t="n">
        <v>-0.1471325606107712</v>
      </c>
      <c r="AA424" t="n">
        <v>0.1809773594141006</v>
      </c>
      <c r="AB424" t="n">
        <v>-0.06520766764879227</v>
      </c>
      <c r="AC424" t="n">
        <v>-0.1320092082023621</v>
      </c>
      <c r="AD424" t="n">
        <v>0.01991063728928566</v>
      </c>
      <c r="AE424" t="n">
        <v>-0.07528284937143326</v>
      </c>
      <c r="AF424" t="n">
        <v>-0.1630444824695587</v>
      </c>
    </row>
    <row r="425">
      <c r="A425" t="n">
        <v>-0.1754433363676071</v>
      </c>
      <c r="B425" t="n">
        <v>-0.04724927991628647</v>
      </c>
      <c r="C425" t="n">
        <v>-0.2465862184762955</v>
      </c>
      <c r="D425" t="n">
        <v>-0.3709885776042938</v>
      </c>
      <c r="E425" t="n">
        <v>-0.03041310422122478</v>
      </c>
      <c r="F425" t="n">
        <v>-0.1227007433772087</v>
      </c>
      <c r="G425" t="n">
        <v>0.227028951048851</v>
      </c>
      <c r="H425" t="n">
        <v>-0.07302045822143555</v>
      </c>
      <c r="I425" t="n">
        <v>0.1749827414751053</v>
      </c>
      <c r="J425" t="n">
        <v>0.1417102664709091</v>
      </c>
      <c r="K425" t="n">
        <v>-0.1332748234272003</v>
      </c>
      <c r="L425" t="n">
        <v>-0.2051765620708466</v>
      </c>
      <c r="M425" t="n">
        <v>-0.004070601426064968</v>
      </c>
      <c r="N425" t="n">
        <v>-0.3985888957977295</v>
      </c>
      <c r="O425" t="n">
        <v>-0.1968756467103958</v>
      </c>
      <c r="P425" t="n">
        <v>0.03011588007211685</v>
      </c>
      <c r="Q425" t="n">
        <v>0.04846955090761185</v>
      </c>
      <c r="R425" t="n">
        <v>-0.159540131688118</v>
      </c>
      <c r="S425" t="n">
        <v>0.03127337247133255</v>
      </c>
      <c r="T425" t="n">
        <v>-0.008539891801774502</v>
      </c>
      <c r="U425" t="n">
        <v>0.06875981390476227</v>
      </c>
      <c r="V425" t="n">
        <v>-0.08804433792829514</v>
      </c>
      <c r="W425" t="n">
        <v>-0.03210553899407387</v>
      </c>
      <c r="X425" t="n">
        <v>-0.06140180677175522</v>
      </c>
      <c r="Y425" t="n">
        <v>-0.07916618883609772</v>
      </c>
      <c r="Z425" t="n">
        <v>-0.2606445848941803</v>
      </c>
      <c r="AA425" t="n">
        <v>0.1781306117773056</v>
      </c>
      <c r="AB425" t="n">
        <v>-0.06470900774002075</v>
      </c>
      <c r="AC425" t="n">
        <v>-0.1193305626511574</v>
      </c>
      <c r="AD425" t="n">
        <v>-0.2376927733421326</v>
      </c>
      <c r="AE425" t="n">
        <v>0.04148748517036438</v>
      </c>
      <c r="AF425" t="n">
        <v>-0.1074187010526657</v>
      </c>
    </row>
    <row r="426">
      <c r="A426" t="n">
        <v>-0.3592523634433746</v>
      </c>
      <c r="B426" t="n">
        <v>0.07133443653583527</v>
      </c>
      <c r="C426" t="n">
        <v>-0.2915438115596771</v>
      </c>
      <c r="D426" t="n">
        <v>-0.3160682618618011</v>
      </c>
      <c r="E426" t="n">
        <v>0.02795474231243134</v>
      </c>
      <c r="F426" t="n">
        <v>0.02147244848310947</v>
      </c>
      <c r="G426" t="n">
        <v>0.3159424364566803</v>
      </c>
      <c r="H426" t="n">
        <v>-0.05114338546991348</v>
      </c>
      <c r="I426" t="n">
        <v>0.157465472817421</v>
      </c>
      <c r="J426" t="n">
        <v>0.1252718567848206</v>
      </c>
      <c r="K426" t="n">
        <v>-0.04233967885375023</v>
      </c>
      <c r="L426" t="n">
        <v>-0.1788226962089539</v>
      </c>
      <c r="M426" t="n">
        <v>0.05393484607338905</v>
      </c>
      <c r="N426" t="n">
        <v>-0.1662778854370117</v>
      </c>
      <c r="O426" t="n">
        <v>-0.01776569150388241</v>
      </c>
      <c r="P426" t="n">
        <v>-0.1325791031122208</v>
      </c>
      <c r="Q426" t="n">
        <v>0.1519649922847748</v>
      </c>
      <c r="R426" t="n">
        <v>-0.0923006534576416</v>
      </c>
      <c r="S426" t="n">
        <v>0.006907898467034101</v>
      </c>
      <c r="T426" t="n">
        <v>0.02120022103190422</v>
      </c>
      <c r="U426" t="n">
        <v>0.09887649863958359</v>
      </c>
      <c r="V426" t="n">
        <v>0.08757932484149933</v>
      </c>
      <c r="W426" t="n">
        <v>0.2208873927593231</v>
      </c>
      <c r="X426" t="n">
        <v>-0.02659511938691139</v>
      </c>
      <c r="Y426" t="n">
        <v>-0.2539262175559998</v>
      </c>
      <c r="Z426" t="n">
        <v>-0.1508551090955734</v>
      </c>
      <c r="AA426" t="n">
        <v>0.04976144433021545</v>
      </c>
      <c r="AB426" t="n">
        <v>-0.05764342844486237</v>
      </c>
      <c r="AC426" t="n">
        <v>-0.06498727202415466</v>
      </c>
      <c r="AD426" t="n">
        <v>-0.1095757111907005</v>
      </c>
      <c r="AE426" t="n">
        <v>0.09482745826244354</v>
      </c>
      <c r="AF426" t="n">
        <v>0.02808340452611446</v>
      </c>
    </row>
    <row r="427">
      <c r="A427" t="n">
        <v>-0.3297143578529358</v>
      </c>
      <c r="B427" t="n">
        <v>0.05143937095999718</v>
      </c>
      <c r="C427" t="n">
        <v>-0.2577714323997498</v>
      </c>
      <c r="D427" t="n">
        <v>-0.2745951116085052</v>
      </c>
      <c r="E427" t="n">
        <v>0.05816072598099709</v>
      </c>
      <c r="F427" t="n">
        <v>0.1685640215873718</v>
      </c>
      <c r="G427" t="n">
        <v>-0.01577462255954742</v>
      </c>
      <c r="H427" t="n">
        <v>0.1759626418352127</v>
      </c>
      <c r="I427" t="n">
        <v>0.2030034512281418</v>
      </c>
      <c r="J427" t="n">
        <v>-0.1786039173603058</v>
      </c>
      <c r="K427" t="n">
        <v>-0.000887835631147027</v>
      </c>
      <c r="L427" t="n">
        <v>0.1417043507099152</v>
      </c>
      <c r="M427" t="n">
        <v>0.1787969768047333</v>
      </c>
      <c r="N427" t="n">
        <v>0.02183960191905499</v>
      </c>
      <c r="O427" t="n">
        <v>0.06340246647596359</v>
      </c>
      <c r="P427" t="n">
        <v>-0.07026471197605133</v>
      </c>
      <c r="Q427" t="n">
        <v>0.1460611075162888</v>
      </c>
      <c r="R427" t="n">
        <v>-0.004790976643562317</v>
      </c>
      <c r="S427" t="n">
        <v>-0.04352597892284393</v>
      </c>
      <c r="T427" t="n">
        <v>-0.04747313261032104</v>
      </c>
      <c r="U427" t="n">
        <v>0.1885795742273331</v>
      </c>
      <c r="V427" t="n">
        <v>0.07201587408781052</v>
      </c>
      <c r="W427" t="n">
        <v>0.2532846629619598</v>
      </c>
      <c r="X427" t="n">
        <v>-0.01601074635982513</v>
      </c>
      <c r="Y427" t="n">
        <v>-0.04320515692234039</v>
      </c>
      <c r="Z427" t="n">
        <v>0.1325986534357071</v>
      </c>
      <c r="AA427" t="n">
        <v>0.01665066741406918</v>
      </c>
      <c r="AB427" t="n">
        <v>0.1521724760532379</v>
      </c>
      <c r="AC427" t="n">
        <v>0.1104438155889511</v>
      </c>
      <c r="AD427" t="n">
        <v>-0.05980279296636581</v>
      </c>
      <c r="AE427" t="n">
        <v>0.0315815843641758</v>
      </c>
      <c r="AF427" t="n">
        <v>-0.1027048602700233</v>
      </c>
    </row>
    <row r="428">
      <c r="A428" t="n">
        <v>-0.4292934536933899</v>
      </c>
      <c r="B428" t="n">
        <v>0.1343956142663956</v>
      </c>
      <c r="C428" t="n">
        <v>0.235242024064064</v>
      </c>
      <c r="D428" t="n">
        <v>-0.04483892023563385</v>
      </c>
      <c r="E428" t="n">
        <v>-0.1887678056955338</v>
      </c>
      <c r="F428" t="n">
        <v>-0.05371936038136482</v>
      </c>
      <c r="G428" t="n">
        <v>0.07447204738855362</v>
      </c>
      <c r="H428" t="n">
        <v>0.07354228943586349</v>
      </c>
      <c r="I428" t="n">
        <v>0.3421502113342285</v>
      </c>
      <c r="J428" t="n">
        <v>-0.2129230946302414</v>
      </c>
      <c r="K428" t="n">
        <v>-0.08739431202411652</v>
      </c>
      <c r="L428" t="n">
        <v>-0.04117798805236816</v>
      </c>
      <c r="M428" t="n">
        <v>0.09119940549135208</v>
      </c>
      <c r="N428" t="n">
        <v>0.2227656096220016</v>
      </c>
      <c r="O428" t="n">
        <v>0.03510807454586029</v>
      </c>
      <c r="P428" t="n">
        <v>-0.1152566820383072</v>
      </c>
      <c r="Q428" t="n">
        <v>0.07960253953933716</v>
      </c>
      <c r="R428" t="n">
        <v>0.1530706584453583</v>
      </c>
      <c r="S428" t="n">
        <v>-0.009028574451804161</v>
      </c>
      <c r="T428" t="n">
        <v>-0.01386376656591892</v>
      </c>
      <c r="U428" t="n">
        <v>0.1215844228863716</v>
      </c>
      <c r="V428" t="n">
        <v>-0.02174414694309235</v>
      </c>
      <c r="W428" t="n">
        <v>-0.01867658644914627</v>
      </c>
      <c r="X428" t="n">
        <v>-0.07988864928483963</v>
      </c>
      <c r="Y428" t="n">
        <v>-0.1714803129434586</v>
      </c>
      <c r="Z428" t="n">
        <v>0.04479286819696426</v>
      </c>
      <c r="AA428" t="n">
        <v>0.07554032653570175</v>
      </c>
      <c r="AB428" t="n">
        <v>0.01639315113425255</v>
      </c>
      <c r="AC428" t="n">
        <v>-0.1004156097769737</v>
      </c>
      <c r="AD428" t="n">
        <v>-0.2280766814947128</v>
      </c>
      <c r="AE428" t="n">
        <v>0.1457933634519577</v>
      </c>
      <c r="AF428" t="n">
        <v>0.1235543265938759</v>
      </c>
    </row>
    <row r="429">
      <c r="A429" t="n">
        <v>-0.3005639910697937</v>
      </c>
      <c r="B429" t="n">
        <v>-0.0006123784114606678</v>
      </c>
      <c r="C429" t="n">
        <v>0.1364719718694687</v>
      </c>
      <c r="D429" t="n">
        <v>-0.0469331182539463</v>
      </c>
      <c r="E429" t="n">
        <v>-0.1949412822723389</v>
      </c>
      <c r="F429" t="n">
        <v>0.1195095181465149</v>
      </c>
      <c r="G429" t="n">
        <v>0.07053717970848083</v>
      </c>
      <c r="H429" t="n">
        <v>0.09432587027549744</v>
      </c>
      <c r="I429" t="n">
        <v>0.1236397102475166</v>
      </c>
      <c r="J429" t="n">
        <v>0.1582848429679871</v>
      </c>
      <c r="K429" t="n">
        <v>-0.1179443970322609</v>
      </c>
      <c r="L429" t="n">
        <v>-0.07960294932126999</v>
      </c>
      <c r="M429" t="n">
        <v>0.02580879256129265</v>
      </c>
      <c r="N429" t="n">
        <v>0.08383088558912277</v>
      </c>
      <c r="O429" t="n">
        <v>-0.2107741236686707</v>
      </c>
      <c r="P429" t="n">
        <v>-0.203556552529335</v>
      </c>
      <c r="Q429" t="n">
        <v>0.1644967943429947</v>
      </c>
      <c r="R429" t="n">
        <v>-0.07353639602661133</v>
      </c>
      <c r="S429" t="n">
        <v>-0.009973031468689442</v>
      </c>
      <c r="T429" t="n">
        <v>0.0006416553515009582</v>
      </c>
      <c r="U429" t="n">
        <v>0.1411388516426086</v>
      </c>
      <c r="V429" t="n">
        <v>-0.00979324895888567</v>
      </c>
      <c r="W429" t="n">
        <v>-0.325749546289444</v>
      </c>
      <c r="X429" t="n">
        <v>0.01115280017256737</v>
      </c>
      <c r="Y429" t="n">
        <v>-0.009613502770662308</v>
      </c>
      <c r="Z429" t="n">
        <v>-0.006320817861706018</v>
      </c>
      <c r="AA429" t="n">
        <v>-0.05715084075927734</v>
      </c>
      <c r="AB429" t="n">
        <v>-0.06983042508363724</v>
      </c>
      <c r="AC429" t="n">
        <v>-0.1114098429679871</v>
      </c>
      <c r="AD429" t="n">
        <v>-0.2457646578550339</v>
      </c>
      <c r="AE429" t="n">
        <v>0.04501079767942429</v>
      </c>
      <c r="AF429" t="n">
        <v>0.0454624779522419</v>
      </c>
    </row>
    <row r="430">
      <c r="A430" t="n">
        <v>-0.1475821435451508</v>
      </c>
      <c r="B430" t="n">
        <v>0.07845604419708252</v>
      </c>
      <c r="C430" t="n">
        <v>0.07533673942089081</v>
      </c>
      <c r="D430" t="n">
        <v>0.0569031648337841</v>
      </c>
      <c r="E430" t="n">
        <v>-0.2288085967302322</v>
      </c>
      <c r="F430" t="n">
        <v>0.04896879941225052</v>
      </c>
      <c r="G430" t="n">
        <v>0.03486727550625801</v>
      </c>
      <c r="H430" t="n">
        <v>-0.09478986263275146</v>
      </c>
      <c r="I430" t="n">
        <v>-0.05209098011255264</v>
      </c>
      <c r="J430" t="n">
        <v>0.07875771820545197</v>
      </c>
      <c r="K430" t="n">
        <v>0.003400916000828147</v>
      </c>
      <c r="L430" t="n">
        <v>-0.02013594843447208</v>
      </c>
      <c r="M430" t="n">
        <v>0.05725463107228279</v>
      </c>
      <c r="N430" t="n">
        <v>0.2622038125991821</v>
      </c>
      <c r="O430" t="n">
        <v>-0.223355159163475</v>
      </c>
      <c r="P430" t="n">
        <v>0.002998072654008865</v>
      </c>
      <c r="Q430" t="n">
        <v>0.08957166224718094</v>
      </c>
      <c r="R430" t="n">
        <v>-0.05624620988965034</v>
      </c>
      <c r="S430" t="n">
        <v>0.0725594162940979</v>
      </c>
      <c r="T430" t="n">
        <v>-0.04847991093993187</v>
      </c>
      <c r="U430" t="n">
        <v>0.175542950630188</v>
      </c>
      <c r="V430" t="n">
        <v>0.04982981458306313</v>
      </c>
      <c r="W430" t="n">
        <v>-0.04894823580980301</v>
      </c>
      <c r="X430" t="n">
        <v>0.09770401567220688</v>
      </c>
      <c r="Y430" t="n">
        <v>0.09465305507183075</v>
      </c>
      <c r="Z430" t="n">
        <v>0.00388984801247716</v>
      </c>
      <c r="AA430" t="n">
        <v>-0.101306326687336</v>
      </c>
      <c r="AB430" t="n">
        <v>-0.02509582415223122</v>
      </c>
      <c r="AC430" t="n">
        <v>-0.1337037682533264</v>
      </c>
      <c r="AD430" t="n">
        <v>-0.1151470690965652</v>
      </c>
      <c r="AE430" t="n">
        <v>0.06428337097167969</v>
      </c>
      <c r="AF430" t="n">
        <v>0.08076503872871399</v>
      </c>
    </row>
    <row r="431">
      <c r="A431" t="n">
        <v>0.1387430131435394</v>
      </c>
      <c r="B431" t="n">
        <v>0.08650440722703934</v>
      </c>
      <c r="C431" t="n">
        <v>-0.04846667125821114</v>
      </c>
      <c r="D431" t="n">
        <v>0.08481297641992569</v>
      </c>
      <c r="E431" t="n">
        <v>-0.08273632079362869</v>
      </c>
      <c r="F431" t="n">
        <v>-0.05759835615754128</v>
      </c>
      <c r="G431" t="n">
        <v>0.04069932177662849</v>
      </c>
      <c r="H431" t="n">
        <v>-0.0801335945725441</v>
      </c>
      <c r="I431" t="n">
        <v>-0.170807272195816</v>
      </c>
      <c r="J431" t="n">
        <v>-0.1565313190221786</v>
      </c>
      <c r="K431" t="n">
        <v>0.01012158766388893</v>
      </c>
      <c r="L431" t="n">
        <v>0.04479754343628883</v>
      </c>
      <c r="M431" t="n">
        <v>0.009106801822781563</v>
      </c>
      <c r="N431" t="n">
        <v>0.3306434154510498</v>
      </c>
      <c r="O431" t="n">
        <v>-0.1562613397836685</v>
      </c>
      <c r="P431" t="n">
        <v>0.0261723268777132</v>
      </c>
      <c r="Q431" t="n">
        <v>0.007363022305071354</v>
      </c>
      <c r="R431" t="n">
        <v>0.02065194398164749</v>
      </c>
      <c r="S431" t="n">
        <v>0.05859718844294548</v>
      </c>
      <c r="T431" t="n">
        <v>0.03330810740590096</v>
      </c>
      <c r="U431" t="n">
        <v>0.3422579169273376</v>
      </c>
      <c r="V431" t="n">
        <v>0.04304797202348709</v>
      </c>
      <c r="W431" t="n">
        <v>0.1207542642951012</v>
      </c>
      <c r="X431" t="n">
        <v>-0.002499959897249937</v>
      </c>
      <c r="Y431" t="n">
        <v>-0.01206997130066156</v>
      </c>
      <c r="Z431" t="n">
        <v>0.04237933084368706</v>
      </c>
      <c r="AA431" t="n">
        <v>0.02869744226336479</v>
      </c>
      <c r="AB431" t="n">
        <v>0.02636517211794853</v>
      </c>
      <c r="AC431" t="n">
        <v>-0.03405706956982613</v>
      </c>
      <c r="AD431" t="n">
        <v>-0.04056771099567413</v>
      </c>
      <c r="AE431" t="n">
        <v>0.07235307246446609</v>
      </c>
      <c r="AF431" t="n">
        <v>-0.09795057028532028</v>
      </c>
    </row>
    <row r="432">
      <c r="A432" t="n">
        <v>0.00146909651812166</v>
      </c>
      <c r="B432" t="n">
        <v>0.1136375293135643</v>
      </c>
      <c r="C432" t="n">
        <v>-0.1310024410486221</v>
      </c>
      <c r="D432" t="n">
        <v>0.04981724545359612</v>
      </c>
      <c r="E432" t="n">
        <v>-0.008340385742485523</v>
      </c>
      <c r="F432" t="n">
        <v>-0.03460543602705002</v>
      </c>
      <c r="G432" t="n">
        <v>0.02297540009021759</v>
      </c>
      <c r="H432" t="n">
        <v>-0.03826861456036568</v>
      </c>
      <c r="I432" t="n">
        <v>-0.2389431893825531</v>
      </c>
      <c r="J432" t="n">
        <v>-0.0948999747633934</v>
      </c>
      <c r="K432" t="n">
        <v>-0.2894372344017029</v>
      </c>
      <c r="L432" t="n">
        <v>0.0300117377191782</v>
      </c>
      <c r="M432" t="n">
        <v>0.05773836746811867</v>
      </c>
      <c r="N432" t="n">
        <v>0.2187296003103256</v>
      </c>
      <c r="O432" t="n">
        <v>-0.2849799394607544</v>
      </c>
      <c r="P432" t="n">
        <v>-0.1698180735111237</v>
      </c>
      <c r="Q432" t="n">
        <v>-0.02690303511917591</v>
      </c>
      <c r="R432" t="n">
        <v>0.05743188783526421</v>
      </c>
      <c r="S432" t="n">
        <v>0.05530986189842224</v>
      </c>
      <c r="T432" t="n">
        <v>0.04050460830330849</v>
      </c>
      <c r="U432" t="n">
        <v>0.1193752884864807</v>
      </c>
      <c r="V432" t="n">
        <v>0.08923887461423874</v>
      </c>
      <c r="W432" t="n">
        <v>0.03954441100358963</v>
      </c>
      <c r="X432" t="n">
        <v>-0.01926575787365437</v>
      </c>
      <c r="Y432" t="n">
        <v>0.02967465296387672</v>
      </c>
      <c r="Z432" t="n">
        <v>-0.1865673214197159</v>
      </c>
      <c r="AA432" t="n">
        <v>-0.1564167439937592</v>
      </c>
      <c r="AB432" t="n">
        <v>0.1305160969495773</v>
      </c>
      <c r="AC432" t="n">
        <v>-0.1396173983812332</v>
      </c>
      <c r="AD432" t="n">
        <v>-0.09843725711107254</v>
      </c>
      <c r="AE432" t="n">
        <v>0.0686766728758812</v>
      </c>
      <c r="AF432" t="n">
        <v>-0.1680565476417542</v>
      </c>
    </row>
    <row r="433">
      <c r="A433" t="n">
        <v>0.02353408187627792</v>
      </c>
      <c r="B433" t="n">
        <v>0.1266365796327591</v>
      </c>
      <c r="C433" t="n">
        <v>-0.05238660424947739</v>
      </c>
      <c r="D433" t="n">
        <v>-0.1086802631616592</v>
      </c>
      <c r="E433" t="n">
        <v>-0.02875307574868202</v>
      </c>
      <c r="F433" t="n">
        <v>0.03377853333950043</v>
      </c>
      <c r="G433" t="n">
        <v>-0.02171691693365574</v>
      </c>
      <c r="H433" t="n">
        <v>-0.2220281213521957</v>
      </c>
      <c r="I433" t="n">
        <v>-0.2769202888011932</v>
      </c>
      <c r="J433" t="n">
        <v>-0.252690315246582</v>
      </c>
      <c r="K433" t="n">
        <v>-0.1675752550363541</v>
      </c>
      <c r="L433" t="n">
        <v>-0.07688431441783905</v>
      </c>
      <c r="M433" t="n">
        <v>0.08413904160261154</v>
      </c>
      <c r="N433" t="n">
        <v>0.05586518719792366</v>
      </c>
      <c r="O433" t="n">
        <v>-0.4974703788757324</v>
      </c>
      <c r="P433" t="n">
        <v>-0.09658960253000259</v>
      </c>
      <c r="Q433" t="n">
        <v>0.08950435370206833</v>
      </c>
      <c r="R433" t="n">
        <v>0.02107131481170654</v>
      </c>
      <c r="S433" t="n">
        <v>0.09854152053594589</v>
      </c>
      <c r="T433" t="n">
        <v>0.06934670358896255</v>
      </c>
      <c r="U433" t="n">
        <v>0.1377799808979034</v>
      </c>
      <c r="V433" t="n">
        <v>0.07450467348098755</v>
      </c>
      <c r="W433" t="n">
        <v>0.02092914842069149</v>
      </c>
      <c r="X433" t="n">
        <v>-0.09690629690885544</v>
      </c>
      <c r="Y433" t="n">
        <v>-0.0491185188293457</v>
      </c>
      <c r="Z433" t="n">
        <v>-0.09656143933534622</v>
      </c>
      <c r="AA433" t="n">
        <v>-0.04710176587104797</v>
      </c>
      <c r="AB433" t="n">
        <v>-0.149260476231575</v>
      </c>
      <c r="AC433" t="n">
        <v>0.05079194530844688</v>
      </c>
      <c r="AD433" t="n">
        <v>-0.02061639167368412</v>
      </c>
      <c r="AE433" t="n">
        <v>0.2729338109493256</v>
      </c>
      <c r="AF433" t="n">
        <v>-0.2577036619186401</v>
      </c>
    </row>
    <row r="434">
      <c r="A434" t="n">
        <v>-0.0103493956848979</v>
      </c>
      <c r="B434" t="n">
        <v>0.0060287662781775</v>
      </c>
      <c r="C434" t="n">
        <v>0.0966198667883873</v>
      </c>
      <c r="D434" t="n">
        <v>0.1471115946769714</v>
      </c>
      <c r="E434" t="n">
        <v>-0.06040472164750099</v>
      </c>
      <c r="F434" t="n">
        <v>-0.1097909435629845</v>
      </c>
      <c r="G434" t="n">
        <v>-0.09292382001876831</v>
      </c>
      <c r="H434" t="n">
        <v>-0.05425785481929779</v>
      </c>
      <c r="I434" t="n">
        <v>-0.3000103533267975</v>
      </c>
      <c r="J434" t="n">
        <v>-0.09478273987770081</v>
      </c>
      <c r="K434" t="n">
        <v>0.09576511383056641</v>
      </c>
      <c r="L434" t="n">
        <v>-0.05330195650458336</v>
      </c>
      <c r="M434" t="n">
        <v>0.01083431299775839</v>
      </c>
      <c r="N434" t="n">
        <v>-0.2207443714141846</v>
      </c>
      <c r="O434" t="n">
        <v>-0.5050824880599976</v>
      </c>
      <c r="P434" t="n">
        <v>-0.02732109092175961</v>
      </c>
      <c r="Q434" t="n">
        <v>0.04372832179069519</v>
      </c>
      <c r="R434" t="n">
        <v>-0.02289208956062794</v>
      </c>
      <c r="S434" t="n">
        <v>-0.04770063608884811</v>
      </c>
      <c r="T434" t="n">
        <v>-0.07716377824544907</v>
      </c>
      <c r="U434" t="n">
        <v>0.1778284013271332</v>
      </c>
      <c r="V434" t="n">
        <v>0.01059375051409006</v>
      </c>
      <c r="W434" t="n">
        <v>-0.0754973441362381</v>
      </c>
      <c r="X434" t="n">
        <v>-0.2117142528295517</v>
      </c>
      <c r="Y434" t="n">
        <v>-0.1488004773855209</v>
      </c>
      <c r="Z434" t="n">
        <v>-0.2266117185354233</v>
      </c>
      <c r="AA434" t="n">
        <v>-0.05281928181648254</v>
      </c>
      <c r="AB434" t="n">
        <v>-0.0754191130399704</v>
      </c>
      <c r="AC434" t="n">
        <v>-0.07471413165330887</v>
      </c>
      <c r="AD434" t="n">
        <v>-0.2189600616693497</v>
      </c>
      <c r="AE434" t="n">
        <v>0.1183846592903137</v>
      </c>
      <c r="AF434" t="n">
        <v>-0.6720046997070312</v>
      </c>
    </row>
    <row r="435">
      <c r="A435" t="n">
        <v>0.126279205083847</v>
      </c>
      <c r="B435" t="n">
        <v>0.03225409239530563</v>
      </c>
      <c r="C435" t="n">
        <v>0.03858611360192299</v>
      </c>
      <c r="D435" t="n">
        <v>0.1753377467393875</v>
      </c>
      <c r="E435" t="n">
        <v>0.08635248988866806</v>
      </c>
      <c r="F435" t="n">
        <v>-0.07595539093017578</v>
      </c>
      <c r="G435" t="n">
        <v>0.11637844145298</v>
      </c>
      <c r="H435" t="n">
        <v>0.001673129154369235</v>
      </c>
      <c r="I435" t="n">
        <v>-0.1060745790600777</v>
      </c>
      <c r="J435" t="n">
        <v>-0.05422012507915497</v>
      </c>
      <c r="K435" t="n">
        <v>-0.1963137686252594</v>
      </c>
      <c r="L435" t="n">
        <v>-0.06775956600904465</v>
      </c>
      <c r="M435" t="n">
        <v>0.04895463585853577</v>
      </c>
      <c r="N435" t="n">
        <v>-0.1124799773097038</v>
      </c>
      <c r="O435" t="n">
        <v>-0.3404968082904816</v>
      </c>
      <c r="P435" t="n">
        <v>0.1979542076587677</v>
      </c>
      <c r="Q435" t="n">
        <v>-0.05716702714562416</v>
      </c>
      <c r="R435" t="n">
        <v>-0.0001346267526969314</v>
      </c>
      <c r="S435" t="n">
        <v>-0.291317880153656</v>
      </c>
      <c r="T435" t="n">
        <v>0.004615430720150471</v>
      </c>
      <c r="U435" t="n">
        <v>0.1527317613363266</v>
      </c>
      <c r="V435" t="n">
        <v>0.0327620692551136</v>
      </c>
      <c r="W435" t="n">
        <v>0.01815600693225861</v>
      </c>
      <c r="X435" t="n">
        <v>0.134274497628212</v>
      </c>
      <c r="Y435" t="n">
        <v>-0.1163973435759544</v>
      </c>
      <c r="Z435" t="n">
        <v>0.1166774481534958</v>
      </c>
      <c r="AA435" t="n">
        <v>0.03905447199940681</v>
      </c>
      <c r="AB435" t="n">
        <v>0.0231572613120079</v>
      </c>
      <c r="AC435" t="n">
        <v>0.01935431733727455</v>
      </c>
      <c r="AD435" t="n">
        <v>-0.1392960250377655</v>
      </c>
      <c r="AE435" t="n">
        <v>0.002967290813103318</v>
      </c>
      <c r="AF435" t="n">
        <v>-0.4846272170543671</v>
      </c>
    </row>
    <row r="436">
      <c r="A436" t="n">
        <v>0.1180555447936058</v>
      </c>
      <c r="B436" t="n">
        <v>0.110642097890377</v>
      </c>
      <c r="C436" t="n">
        <v>0.2092186361551285</v>
      </c>
      <c r="D436" t="n">
        <v>0.1705439388751984</v>
      </c>
      <c r="E436" t="n">
        <v>0.06181076914072037</v>
      </c>
      <c r="F436" t="n">
        <v>-0.1035738661885262</v>
      </c>
      <c r="G436" t="n">
        <v>-0.07275745272636414</v>
      </c>
      <c r="H436" t="n">
        <v>-0.01658758521080017</v>
      </c>
      <c r="I436" t="n">
        <v>0.0001830683613661677</v>
      </c>
      <c r="J436" t="n">
        <v>-0.04144521802663803</v>
      </c>
      <c r="K436" t="n">
        <v>-0.03916431963443756</v>
      </c>
      <c r="L436" t="n">
        <v>-0.1680584698915482</v>
      </c>
      <c r="M436" t="n">
        <v>0.1312944740056992</v>
      </c>
      <c r="N436" t="n">
        <v>-0.0570598691701889</v>
      </c>
      <c r="O436" t="n">
        <v>-0.1404384672641754</v>
      </c>
      <c r="P436" t="n">
        <v>-0.08184369653463364</v>
      </c>
      <c r="Q436" t="n">
        <v>-0.01852505654096603</v>
      </c>
      <c r="R436" t="n">
        <v>0.003589184954762459</v>
      </c>
      <c r="S436" t="n">
        <v>-0.2450872957706451</v>
      </c>
      <c r="T436" t="n">
        <v>-0.09261427819728851</v>
      </c>
      <c r="U436" t="n">
        <v>0.09491650015115738</v>
      </c>
      <c r="V436" t="n">
        <v>0.1314487904310226</v>
      </c>
      <c r="W436" t="n">
        <v>-0.06796786189079285</v>
      </c>
      <c r="X436" t="n">
        <v>0.06770939379930496</v>
      </c>
      <c r="Y436" t="n">
        <v>0.01666094921529293</v>
      </c>
      <c r="Z436" t="n">
        <v>0.1794060170650482</v>
      </c>
      <c r="AA436" t="n">
        <v>-0.02245532721281052</v>
      </c>
      <c r="AB436" t="n">
        <v>-0.09091675281524658</v>
      </c>
      <c r="AC436" t="n">
        <v>-0.02498825639486313</v>
      </c>
      <c r="AD436" t="n">
        <v>-0.009455393999814987</v>
      </c>
      <c r="AE436" t="n">
        <v>0.176748514175415</v>
      </c>
      <c r="AF436" t="n">
        <v>0.0003228318528272212</v>
      </c>
    </row>
    <row r="437">
      <c r="A437" t="n">
        <v>-0.09080567955970764</v>
      </c>
      <c r="B437" t="n">
        <v>-0.01199649926275015</v>
      </c>
      <c r="C437" t="n">
        <v>0.005059562623500824</v>
      </c>
      <c r="D437" t="n">
        <v>0.2339333444833755</v>
      </c>
      <c r="E437" t="n">
        <v>-0.03045754693448544</v>
      </c>
      <c r="F437" t="n">
        <v>-0.1361357420682907</v>
      </c>
      <c r="G437" t="n">
        <v>0.01405489258468151</v>
      </c>
      <c r="H437" t="n">
        <v>-0.1247446238994598</v>
      </c>
      <c r="I437" t="n">
        <v>0.1048050299286842</v>
      </c>
      <c r="J437" t="n">
        <v>0.03365441411733627</v>
      </c>
      <c r="K437" t="n">
        <v>-0.05776083841919899</v>
      </c>
      <c r="L437" t="n">
        <v>0.003404273651540279</v>
      </c>
      <c r="M437" t="n">
        <v>0.03013935498893261</v>
      </c>
      <c r="N437" t="n">
        <v>0.01539047341793776</v>
      </c>
      <c r="O437" t="n">
        <v>-0.1282106190919876</v>
      </c>
      <c r="P437" t="n">
        <v>0.008941259235143661</v>
      </c>
      <c r="Q437" t="n">
        <v>0.0240024346858263</v>
      </c>
      <c r="R437" t="n">
        <v>0.04029012843966484</v>
      </c>
      <c r="S437" t="n">
        <v>-0.3315006494522095</v>
      </c>
      <c r="T437" t="n">
        <v>0.07071515917778015</v>
      </c>
      <c r="U437" t="n">
        <v>0.2191633880138397</v>
      </c>
      <c r="V437" t="n">
        <v>0.124847024679184</v>
      </c>
      <c r="W437" t="n">
        <v>0.1353159248828888</v>
      </c>
      <c r="X437" t="n">
        <v>0.006276339292526245</v>
      </c>
      <c r="Y437" t="n">
        <v>0.1168635785579681</v>
      </c>
      <c r="Z437" t="n">
        <v>0.0813465416431427</v>
      </c>
      <c r="AA437" t="n">
        <v>-0.04387904703617096</v>
      </c>
      <c r="AB437" t="n">
        <v>-0.06598173081874847</v>
      </c>
      <c r="AC437" t="n">
        <v>-0.1301672458648682</v>
      </c>
      <c r="AD437" t="n">
        <v>-0.2851207852363586</v>
      </c>
      <c r="AE437" t="n">
        <v>0.05561886355280876</v>
      </c>
      <c r="AF437" t="n">
        <v>0.001749201561324298</v>
      </c>
    </row>
    <row r="438">
      <c r="A438" t="n">
        <v>0.1335965245962143</v>
      </c>
      <c r="B438" t="n">
        <v>-0.003078652545809746</v>
      </c>
      <c r="C438" t="n">
        <v>0.04741241410374641</v>
      </c>
      <c r="D438" t="n">
        <v>0.007994907908141613</v>
      </c>
      <c r="E438" t="n">
        <v>-0.03637692704796791</v>
      </c>
      <c r="F438" t="n">
        <v>-0.09877990931272507</v>
      </c>
      <c r="G438" t="n">
        <v>0.0258044246584177</v>
      </c>
      <c r="H438" t="n">
        <v>-0.06993293762207031</v>
      </c>
      <c r="I438" t="n">
        <v>-0.04266802966594696</v>
      </c>
      <c r="J438" t="n">
        <v>-0.01653074845671654</v>
      </c>
      <c r="K438" t="n">
        <v>-0.01462743058800697</v>
      </c>
      <c r="L438" t="n">
        <v>0.0370391272008419</v>
      </c>
      <c r="M438" t="n">
        <v>-0.01357823424041271</v>
      </c>
      <c r="N438" t="n">
        <v>-0.06824106723070145</v>
      </c>
      <c r="O438" t="n">
        <v>-0.206502690911293</v>
      </c>
      <c r="P438" t="n">
        <v>0.1495456099510193</v>
      </c>
      <c r="Q438" t="n">
        <v>-0.0003837572294287384</v>
      </c>
      <c r="R438" t="n">
        <v>-0.02304675988852978</v>
      </c>
      <c r="S438" t="n">
        <v>-0.2388118654489517</v>
      </c>
      <c r="T438" t="n">
        <v>-0.04767565429210663</v>
      </c>
      <c r="U438" t="n">
        <v>0.3024479746818542</v>
      </c>
      <c r="V438" t="n">
        <v>0.1919881105422974</v>
      </c>
      <c r="W438" t="n">
        <v>0.04714960232377052</v>
      </c>
      <c r="X438" t="n">
        <v>0.1616364121437073</v>
      </c>
      <c r="Y438" t="n">
        <v>0.2452928721904755</v>
      </c>
      <c r="Z438" t="n">
        <v>0.01936532184481621</v>
      </c>
      <c r="AA438" t="n">
        <v>-0.04336337372660637</v>
      </c>
      <c r="AB438" t="n">
        <v>0.03514313325285912</v>
      </c>
      <c r="AC438" t="n">
        <v>-0.1462541520595551</v>
      </c>
      <c r="AD438" t="n">
        <v>-0.2687603235244751</v>
      </c>
      <c r="AE438" t="n">
        <v>0.07485905289649963</v>
      </c>
      <c r="AF438" t="n">
        <v>-0.1078507378697395</v>
      </c>
    </row>
    <row r="439">
      <c r="A439" t="n">
        <v>0.1091619431972504</v>
      </c>
      <c r="B439" t="n">
        <v>0.1134785562753677</v>
      </c>
      <c r="C439" t="n">
        <v>0.2321341931819916</v>
      </c>
      <c r="D439" t="n">
        <v>-0.102542020380497</v>
      </c>
      <c r="E439" t="n">
        <v>-0.186841607093811</v>
      </c>
      <c r="F439" t="n">
        <v>0.006113869138062</v>
      </c>
      <c r="G439" t="n">
        <v>0.1983072757720947</v>
      </c>
      <c r="H439" t="n">
        <v>-0.08825675398111343</v>
      </c>
      <c r="I439" t="n">
        <v>0.04641838371753693</v>
      </c>
      <c r="J439" t="n">
        <v>-0.1254722028970718</v>
      </c>
      <c r="K439" t="n">
        <v>-0.04116956144571304</v>
      </c>
      <c r="L439" t="n">
        <v>0.02705453708767891</v>
      </c>
      <c r="M439" t="n">
        <v>-0.02415788173675537</v>
      </c>
      <c r="N439" t="n">
        <v>-0.09112507849931717</v>
      </c>
      <c r="O439" t="n">
        <v>-0.09485458582639694</v>
      </c>
      <c r="P439" t="n">
        <v>0.1260644495487213</v>
      </c>
      <c r="Q439" t="n">
        <v>-0.04325170814990997</v>
      </c>
      <c r="R439" t="n">
        <v>0.09718279540538788</v>
      </c>
      <c r="S439" t="n">
        <v>0.1612520515918732</v>
      </c>
      <c r="T439" t="n">
        <v>-0.1203558370471001</v>
      </c>
      <c r="U439" t="n">
        <v>0.2129578739404678</v>
      </c>
      <c r="V439" t="n">
        <v>0.0749891996383667</v>
      </c>
      <c r="W439" t="n">
        <v>-0.2415603846311569</v>
      </c>
      <c r="X439" t="n">
        <v>0.006722716148942709</v>
      </c>
      <c r="Y439" t="n">
        <v>0.034703578799963</v>
      </c>
      <c r="Z439" t="n">
        <v>0.06420610845088959</v>
      </c>
      <c r="AA439" t="n">
        <v>-0.01683963276445866</v>
      </c>
      <c r="AB439" t="n">
        <v>0.1689336001873016</v>
      </c>
      <c r="AC439" t="n">
        <v>0.01905230991542339</v>
      </c>
      <c r="AD439" t="n">
        <v>-0.2282732129096985</v>
      </c>
      <c r="AE439" t="n">
        <v>-0.0953141525387764</v>
      </c>
      <c r="AF439" t="n">
        <v>0.0350322313606739</v>
      </c>
    </row>
    <row r="440">
      <c r="A440" t="n">
        <v>0.09712354093790054</v>
      </c>
      <c r="B440" t="n">
        <v>0.09281808137893677</v>
      </c>
      <c r="C440" t="n">
        <v>0.1344501674175262</v>
      </c>
      <c r="D440" t="n">
        <v>-0.02260035835206509</v>
      </c>
      <c r="E440" t="n">
        <v>-0.1679053753614426</v>
      </c>
      <c r="F440" t="n">
        <v>-0.1837286651134491</v>
      </c>
      <c r="G440" t="n">
        <v>0.09623943269252777</v>
      </c>
      <c r="H440" t="n">
        <v>-0.004828094039112329</v>
      </c>
      <c r="I440" t="n">
        <v>-0.004615010693669319</v>
      </c>
      <c r="J440" t="n">
        <v>-0.1092019453644753</v>
      </c>
      <c r="K440" t="n">
        <v>-0.03044245578348637</v>
      </c>
      <c r="L440" t="n">
        <v>0.01180659793317318</v>
      </c>
      <c r="M440" t="n">
        <v>0.02282633818686008</v>
      </c>
      <c r="N440" t="n">
        <v>-0.05544392764568329</v>
      </c>
      <c r="O440" t="n">
        <v>0.07881170511245728</v>
      </c>
      <c r="P440" t="n">
        <v>0.0746602863073349</v>
      </c>
      <c r="Q440" t="n">
        <v>-0.03141957521438599</v>
      </c>
      <c r="R440" t="n">
        <v>0.02236826159060001</v>
      </c>
      <c r="S440" t="n">
        <v>0.234478771686554</v>
      </c>
      <c r="T440" t="n">
        <v>-0.02021246775984764</v>
      </c>
      <c r="U440" t="n">
        <v>0.2454263269901276</v>
      </c>
      <c r="V440" t="n">
        <v>0.05607929453253746</v>
      </c>
      <c r="W440" t="n">
        <v>-0.04000209644436836</v>
      </c>
      <c r="X440" t="n">
        <v>0.1952432543039322</v>
      </c>
      <c r="Y440" t="n">
        <v>0.01864771917462349</v>
      </c>
      <c r="Z440" t="n">
        <v>-0.1029850021004677</v>
      </c>
      <c r="AA440" t="n">
        <v>-0.01764827780425549</v>
      </c>
      <c r="AB440" t="n">
        <v>0.141628161072731</v>
      </c>
      <c r="AC440" t="n">
        <v>-0.1083256080746651</v>
      </c>
      <c r="AD440" t="n">
        <v>-0.2521787285804749</v>
      </c>
      <c r="AE440" t="n">
        <v>0.006659144069999456</v>
      </c>
      <c r="AF440" t="n">
        <v>0.02524815127253532</v>
      </c>
    </row>
    <row r="441">
      <c r="A441" t="n">
        <v>0.03599800914525986</v>
      </c>
      <c r="B441" t="n">
        <v>0.07215703278779984</v>
      </c>
      <c r="C441" t="n">
        <v>0.1471876800060272</v>
      </c>
      <c r="D441" t="n">
        <v>-0.009053481742739677</v>
      </c>
      <c r="E441" t="n">
        <v>-0.08099428564310074</v>
      </c>
      <c r="F441" t="n">
        <v>-0.1686442494392395</v>
      </c>
      <c r="G441" t="n">
        <v>0.1609942615032196</v>
      </c>
      <c r="H441" t="n">
        <v>0.06201241910457611</v>
      </c>
      <c r="I441" t="n">
        <v>0.05948639288544655</v>
      </c>
      <c r="J441" t="n">
        <v>-0.07622294127941132</v>
      </c>
      <c r="K441" t="n">
        <v>0.1280125826597214</v>
      </c>
      <c r="L441" t="n">
        <v>-0.01557986810803413</v>
      </c>
      <c r="M441" t="n">
        <v>0.0256488136947155</v>
      </c>
      <c r="N441" t="n">
        <v>-0.1676387935876846</v>
      </c>
      <c r="O441" t="n">
        <v>0.1696912348270416</v>
      </c>
      <c r="P441" t="n">
        <v>0.005802263505756855</v>
      </c>
      <c r="Q441" t="n">
        <v>0.06882600486278534</v>
      </c>
      <c r="R441" t="n">
        <v>0.1794895678758621</v>
      </c>
      <c r="S441" t="n">
        <v>-0.01652876101434231</v>
      </c>
      <c r="T441" t="n">
        <v>0.06890687346458435</v>
      </c>
      <c r="U441" t="n">
        <v>0.2738979458808899</v>
      </c>
      <c r="V441" t="n">
        <v>-0.02244854345917702</v>
      </c>
      <c r="W441" t="n">
        <v>0.07104163616895676</v>
      </c>
      <c r="X441" t="n">
        <v>0.01296978257596493</v>
      </c>
      <c r="Y441" t="n">
        <v>-0.004708061926066875</v>
      </c>
      <c r="Z441" t="n">
        <v>-0.0815877765417099</v>
      </c>
      <c r="AA441" t="n">
        <v>0.1521754264831543</v>
      </c>
      <c r="AB441" t="n">
        <v>0.0157781969755888</v>
      </c>
      <c r="AC441" t="n">
        <v>-0.01405254937708378</v>
      </c>
      <c r="AD441" t="n">
        <v>-0.09191832691431046</v>
      </c>
      <c r="AE441" t="n">
        <v>-0.03853053599596024</v>
      </c>
      <c r="AF441" t="n">
        <v>0.06613520532846451</v>
      </c>
    </row>
    <row r="442">
      <c r="A442" t="n">
        <v>-0.05271342024207115</v>
      </c>
      <c r="B442" t="n">
        <v>-0.07282474637031555</v>
      </c>
      <c r="C442" t="n">
        <v>0.09346416592597961</v>
      </c>
      <c r="D442" t="n">
        <v>-0.1063394472002983</v>
      </c>
      <c r="E442" t="n">
        <v>-0.01354742981493473</v>
      </c>
      <c r="F442" t="n">
        <v>-0.01489007472991943</v>
      </c>
      <c r="G442" t="n">
        <v>0.1296743750572205</v>
      </c>
      <c r="H442" t="n">
        <v>0.0928041934967041</v>
      </c>
      <c r="I442" t="n">
        <v>0.09858819097280502</v>
      </c>
      <c r="J442" t="n">
        <v>0.1299844980239868</v>
      </c>
      <c r="K442" t="n">
        <v>0.0986718162894249</v>
      </c>
      <c r="L442" t="n">
        <v>-0.1356857717037201</v>
      </c>
      <c r="M442" t="n">
        <v>-0.04819541051983833</v>
      </c>
      <c r="N442" t="n">
        <v>-0.2709234356880188</v>
      </c>
      <c r="O442" t="n">
        <v>0.3309093117713928</v>
      </c>
      <c r="P442" t="n">
        <v>-0.3228642344474792</v>
      </c>
      <c r="Q442" t="n">
        <v>-0.0950305163860321</v>
      </c>
      <c r="R442" t="n">
        <v>0.02125196717679501</v>
      </c>
      <c r="S442" t="n">
        <v>0.05221867933869362</v>
      </c>
      <c r="T442" t="n">
        <v>-0.07402221858501434</v>
      </c>
      <c r="U442" t="n">
        <v>0.1998969614505768</v>
      </c>
      <c r="V442" t="n">
        <v>0.02686122804880142</v>
      </c>
      <c r="W442" t="n">
        <v>0.3154586255550385</v>
      </c>
      <c r="X442" t="n">
        <v>0.04852037504315376</v>
      </c>
      <c r="Y442" t="n">
        <v>0.01546007581055164</v>
      </c>
      <c r="Z442" t="n">
        <v>0.140485018491745</v>
      </c>
      <c r="AA442" t="n">
        <v>0.1091867387294769</v>
      </c>
      <c r="AB442" t="n">
        <v>0.1663879901170731</v>
      </c>
      <c r="AC442" t="n">
        <v>0.01939908787608147</v>
      </c>
      <c r="AD442" t="n">
        <v>-0.2197609394788742</v>
      </c>
      <c r="AE442" t="n">
        <v>0.09316892176866531</v>
      </c>
      <c r="AF442" t="n">
        <v>0.09756188094615936</v>
      </c>
    </row>
    <row r="443">
      <c r="A443" t="n">
        <v>0.1138274818658829</v>
      </c>
      <c r="B443" t="n">
        <v>0.1771551072597504</v>
      </c>
      <c r="C443" t="n">
        <v>-0.003947310149669647</v>
      </c>
      <c r="D443" t="n">
        <v>-0.0506274402141571</v>
      </c>
      <c r="E443" t="n">
        <v>-0.02562404796481133</v>
      </c>
      <c r="F443" t="n">
        <v>-0.04059499129652977</v>
      </c>
      <c r="G443" t="n">
        <v>0.1401092857122421</v>
      </c>
      <c r="H443" t="n">
        <v>-0.06397263705730438</v>
      </c>
      <c r="I443" t="n">
        <v>-0.1225514560937881</v>
      </c>
      <c r="J443" t="n">
        <v>0.08281703293323517</v>
      </c>
      <c r="K443" t="n">
        <v>-0.002315090969204903</v>
      </c>
      <c r="L443" t="n">
        <v>-0.181147113442421</v>
      </c>
      <c r="M443" t="n">
        <v>-0.2178380638360977</v>
      </c>
      <c r="N443" t="n">
        <v>-0.4080865681171417</v>
      </c>
      <c r="O443" t="n">
        <v>0.1975322812795639</v>
      </c>
      <c r="P443" t="n">
        <v>0.04771420732140541</v>
      </c>
      <c r="Q443" t="n">
        <v>0.09348981082439423</v>
      </c>
      <c r="R443" t="n">
        <v>-0.01424874924123287</v>
      </c>
      <c r="S443" t="n">
        <v>-0.02281144820153713</v>
      </c>
      <c r="T443" t="n">
        <v>-0.1148170009255409</v>
      </c>
      <c r="U443" t="n">
        <v>0.2964913249015808</v>
      </c>
      <c r="V443" t="n">
        <v>0.009718658402562141</v>
      </c>
      <c r="W443" t="n">
        <v>-0.05274708941578865</v>
      </c>
      <c r="X443" t="n">
        <v>0.1253481805324554</v>
      </c>
      <c r="Y443" t="n">
        <v>-0.1280046254396439</v>
      </c>
      <c r="Z443" t="n">
        <v>-0.08494123816490173</v>
      </c>
      <c r="AA443" t="n">
        <v>0.0444217212498188</v>
      </c>
      <c r="AB443" t="n">
        <v>0.01789197325706482</v>
      </c>
      <c r="AC443" t="n">
        <v>0.03627266362309456</v>
      </c>
      <c r="AD443" t="n">
        <v>-0.2802068591117859</v>
      </c>
      <c r="AE443" t="n">
        <v>-0.001573620829731226</v>
      </c>
      <c r="AF443" t="n">
        <v>-0.06603102385997772</v>
      </c>
    </row>
    <row r="444">
      <c r="A444" t="n">
        <v>-0.1007668226957321</v>
      </c>
      <c r="B444" t="n">
        <v>-0.01817607320845127</v>
      </c>
      <c r="C444" t="n">
        <v>-0.1156952157616615</v>
      </c>
      <c r="D444" t="n">
        <v>-0.004294375889003277</v>
      </c>
      <c r="E444" t="n">
        <v>0.1978990286588669</v>
      </c>
      <c r="F444" t="n">
        <v>-0.06695311516523361</v>
      </c>
      <c r="G444" t="n">
        <v>0.2180144786834717</v>
      </c>
      <c r="H444" t="n">
        <v>-0.02949431352317333</v>
      </c>
      <c r="I444" t="n">
        <v>0.05791044980287552</v>
      </c>
      <c r="J444" t="n">
        <v>-0.003092117374762893</v>
      </c>
      <c r="K444" t="n">
        <v>-0.02933197841048241</v>
      </c>
      <c r="L444" t="n">
        <v>-0.1657767444849014</v>
      </c>
      <c r="M444" t="n">
        <v>-0.04594011232256889</v>
      </c>
      <c r="N444" t="n">
        <v>-0.3526288568973541</v>
      </c>
      <c r="O444" t="n">
        <v>0.1140337958931923</v>
      </c>
      <c r="P444" t="n">
        <v>0.2294835597276688</v>
      </c>
      <c r="Q444" t="n">
        <v>0.06140750646591187</v>
      </c>
      <c r="R444" t="n">
        <v>-0.02851082012057304</v>
      </c>
      <c r="S444" t="n">
        <v>0.1024347320199013</v>
      </c>
      <c r="T444" t="n">
        <v>-0.1385973393917084</v>
      </c>
      <c r="U444" t="n">
        <v>0.08112733066082001</v>
      </c>
      <c r="V444" t="n">
        <v>-0.008798129856586456</v>
      </c>
      <c r="W444" t="n">
        <v>0.003336369292810559</v>
      </c>
      <c r="X444" t="n">
        <v>-0.03664736449718475</v>
      </c>
      <c r="Y444" t="n">
        <v>-0.1699797660112381</v>
      </c>
      <c r="Z444" t="n">
        <v>-0.01223890855908394</v>
      </c>
      <c r="AA444" t="n">
        <v>0.179107666015625</v>
      </c>
      <c r="AB444" t="n">
        <v>0.128576323390007</v>
      </c>
      <c r="AC444" t="n">
        <v>0.01579093933105469</v>
      </c>
      <c r="AD444" t="n">
        <v>-0.1495406627655029</v>
      </c>
      <c r="AE444" t="n">
        <v>-0.1817483007907867</v>
      </c>
      <c r="AF444" t="n">
        <v>-0.05146169662475586</v>
      </c>
    </row>
    <row r="445">
      <c r="A445" t="n">
        <v>-0.1099419444799423</v>
      </c>
      <c r="B445" t="n">
        <v>0.004362680949270725</v>
      </c>
      <c r="C445" t="n">
        <v>-0.114568866789341</v>
      </c>
      <c r="D445" t="n">
        <v>-0.1550274342298508</v>
      </c>
      <c r="E445" t="n">
        <v>0.02362529560923576</v>
      </c>
      <c r="F445" t="n">
        <v>0.03072077594697475</v>
      </c>
      <c r="G445" t="n">
        <v>-0.2273301184177399</v>
      </c>
      <c r="H445" t="n">
        <v>-0.1035345941781998</v>
      </c>
      <c r="I445" t="n">
        <v>-0.08831273764371872</v>
      </c>
      <c r="J445" t="n">
        <v>0.1787155270576477</v>
      </c>
      <c r="K445" t="n">
        <v>0.01179456803947687</v>
      </c>
      <c r="L445" t="n">
        <v>-0.31000155210495</v>
      </c>
      <c r="M445" t="n">
        <v>-0.08569317311048508</v>
      </c>
      <c r="N445" t="n">
        <v>-0.5095806121826172</v>
      </c>
      <c r="O445" t="n">
        <v>0.04341061040759087</v>
      </c>
      <c r="P445" t="n">
        <v>0.1246455460786819</v>
      </c>
      <c r="Q445" t="n">
        <v>-0.05481328070163727</v>
      </c>
      <c r="R445" t="n">
        <v>0.1465783268213272</v>
      </c>
      <c r="S445" t="n">
        <v>0.08362386375665665</v>
      </c>
      <c r="T445" t="n">
        <v>0.02151350490748882</v>
      </c>
      <c r="U445" t="n">
        <v>-0.0469624400138855</v>
      </c>
      <c r="V445" t="n">
        <v>-0.06604889035224915</v>
      </c>
      <c r="W445" t="n">
        <v>-0.02039468288421631</v>
      </c>
      <c r="X445" t="n">
        <v>0.04613025858998299</v>
      </c>
      <c r="Y445" t="n">
        <v>-0.1285286545753479</v>
      </c>
      <c r="Z445" t="n">
        <v>0.02435415051877499</v>
      </c>
      <c r="AA445" t="n">
        <v>0.01813849061727524</v>
      </c>
      <c r="AB445" t="n">
        <v>-0.08782603591680527</v>
      </c>
      <c r="AC445" t="n">
        <v>-0.1660299897193909</v>
      </c>
      <c r="AD445" t="n">
        <v>-0.04929071292281151</v>
      </c>
      <c r="AE445" t="n">
        <v>-0.1078744232654572</v>
      </c>
      <c r="AF445" t="n">
        <v>-0.01748611778020859</v>
      </c>
    </row>
    <row r="446">
      <c r="A446" t="n">
        <v>-0.3477183878421783</v>
      </c>
      <c r="B446" t="n">
        <v>-0.01680353283882141</v>
      </c>
      <c r="C446" t="n">
        <v>0.1471001356840134</v>
      </c>
      <c r="D446" t="n">
        <v>0.09906104952096939</v>
      </c>
      <c r="E446" t="n">
        <v>-0.01506028790026903</v>
      </c>
      <c r="F446" t="n">
        <v>-0.05848240852355957</v>
      </c>
      <c r="G446" t="n">
        <v>-0.3432468175888062</v>
      </c>
      <c r="H446" t="n">
        <v>-0.09582467377185822</v>
      </c>
      <c r="I446" t="n">
        <v>0.03048334270715714</v>
      </c>
      <c r="J446" t="n">
        <v>0.05249001458287239</v>
      </c>
      <c r="K446" t="n">
        <v>0.08938197791576385</v>
      </c>
      <c r="L446" t="n">
        <v>-0.082402303814888</v>
      </c>
      <c r="M446" t="n">
        <v>-0.01915546506643295</v>
      </c>
      <c r="N446" t="n">
        <v>-0.1152363419532776</v>
      </c>
      <c r="O446" t="n">
        <v>0.1511505246162415</v>
      </c>
      <c r="P446" t="n">
        <v>-0.1349112242460251</v>
      </c>
      <c r="Q446" t="n">
        <v>0.07559755444526672</v>
      </c>
      <c r="R446" t="n">
        <v>0.1773940771818161</v>
      </c>
      <c r="S446" t="n">
        <v>-0.04928670078516006</v>
      </c>
      <c r="T446" t="n">
        <v>-0.1697279214859009</v>
      </c>
      <c r="U446" t="n">
        <v>0.0005254903226159513</v>
      </c>
      <c r="V446" t="n">
        <v>-0.1071467250585556</v>
      </c>
      <c r="W446" t="n">
        <v>0.3604026138782501</v>
      </c>
      <c r="X446" t="n">
        <v>-0.2209743112325668</v>
      </c>
      <c r="Y446" t="n">
        <v>0.1059569790959358</v>
      </c>
      <c r="Z446" t="n">
        <v>-0.05637066811323166</v>
      </c>
      <c r="AA446" t="n">
        <v>-0.01549909543246031</v>
      </c>
      <c r="AB446" t="n">
        <v>-0.2129438370466232</v>
      </c>
      <c r="AC446" t="n">
        <v>0.1053690686821938</v>
      </c>
      <c r="AD446" t="n">
        <v>-0.08320343494415283</v>
      </c>
      <c r="AE446" t="n">
        <v>0.03384287282824516</v>
      </c>
      <c r="AF446" t="n">
        <v>0.006930232048034668</v>
      </c>
    </row>
    <row r="447">
      <c r="A447" t="n">
        <v>-0.3888817131519318</v>
      </c>
      <c r="B447" t="n">
        <v>0.07757683098316193</v>
      </c>
      <c r="C447" t="n">
        <v>0.2168415635824203</v>
      </c>
      <c r="D447" t="n">
        <v>0.05046306923031807</v>
      </c>
      <c r="E447" t="n">
        <v>0.03775842860341072</v>
      </c>
      <c r="F447" t="n">
        <v>0.09434445947408676</v>
      </c>
      <c r="G447" t="n">
        <v>-0.05354093760251999</v>
      </c>
      <c r="H447" t="n">
        <v>-0.07581301778554916</v>
      </c>
      <c r="I447" t="n">
        <v>0.1418396979570389</v>
      </c>
      <c r="J447" t="n">
        <v>-0.03862555325031281</v>
      </c>
      <c r="K447" t="n">
        <v>0.224277451634407</v>
      </c>
      <c r="L447" t="n">
        <v>-0.06800790876150131</v>
      </c>
      <c r="M447" t="n">
        <v>-0.03245971351861954</v>
      </c>
      <c r="N447" t="n">
        <v>-0.0562964528799057</v>
      </c>
      <c r="O447" t="n">
        <v>0.2154790163040161</v>
      </c>
      <c r="P447" t="n">
        <v>-0.09645750373601913</v>
      </c>
      <c r="Q447" t="n">
        <v>-0.2055988162755966</v>
      </c>
      <c r="R447" t="n">
        <v>0.03886959701776505</v>
      </c>
      <c r="S447" t="n">
        <v>-0.115805447101593</v>
      </c>
      <c r="T447" t="n">
        <v>-0.1884887963533401</v>
      </c>
      <c r="U447" t="n">
        <v>-0.03052574209868908</v>
      </c>
      <c r="V447" t="n">
        <v>-0.0888543426990509</v>
      </c>
      <c r="W447" t="n">
        <v>0.3925892114639282</v>
      </c>
      <c r="X447" t="n">
        <v>-0.05943198502063751</v>
      </c>
      <c r="Y447" t="n">
        <v>0.03668388351798058</v>
      </c>
      <c r="Z447" t="n">
        <v>-0.01801900379359722</v>
      </c>
      <c r="AA447" t="n">
        <v>0.0748540386557579</v>
      </c>
      <c r="AB447" t="n">
        <v>-0.1784366369247437</v>
      </c>
      <c r="AC447" t="n">
        <v>0.2087759971618652</v>
      </c>
      <c r="AD447" t="n">
        <v>0.02074036747217178</v>
      </c>
      <c r="AE447" t="n">
        <v>0.01645207032561302</v>
      </c>
      <c r="AF447" t="n">
        <v>0.002411816269159317</v>
      </c>
    </row>
    <row r="448">
      <c r="A448" t="n">
        <v>0.03799864649772644</v>
      </c>
      <c r="B448" t="n">
        <v>-0.04267270490527153</v>
      </c>
      <c r="C448" t="n">
        <v>-0.0103377141058445</v>
      </c>
      <c r="D448" t="n">
        <v>0.08613334596157074</v>
      </c>
      <c r="E448" t="n">
        <v>0.02172501944005489</v>
      </c>
      <c r="F448" t="n">
        <v>0.03999777883291245</v>
      </c>
      <c r="G448" t="n">
        <v>0.005060473456978798</v>
      </c>
      <c r="H448" t="n">
        <v>0.03203423321247101</v>
      </c>
      <c r="I448" t="n">
        <v>0.02444990910589695</v>
      </c>
      <c r="J448" t="n">
        <v>0.02883300185203552</v>
      </c>
      <c r="K448" t="n">
        <v>0.03367719426751137</v>
      </c>
      <c r="L448" t="n">
        <v>0.0299040861427784</v>
      </c>
      <c r="M448" t="n">
        <v>-0.0601036325097084</v>
      </c>
      <c r="N448" t="n">
        <v>-0.01540921069681644</v>
      </c>
      <c r="O448" t="n">
        <v>0.05412516742944717</v>
      </c>
      <c r="P448" t="n">
        <v>-0.02832339145243168</v>
      </c>
      <c r="Q448" t="n">
        <v>0.0136190690100193</v>
      </c>
      <c r="R448" t="n">
        <v>-0.08902455866336823</v>
      </c>
      <c r="S448" t="n">
        <v>0.04819513857364655</v>
      </c>
      <c r="T448" t="n">
        <v>0.03937353938817978</v>
      </c>
      <c r="U448" t="n">
        <v>-0.05125469341874123</v>
      </c>
      <c r="V448" t="n">
        <v>0.03251577168703079</v>
      </c>
      <c r="W448" t="n">
        <v>0.0563623458147049</v>
      </c>
      <c r="X448" t="n">
        <v>-0.07646055519580841</v>
      </c>
      <c r="Y448" t="n">
        <v>0.09120833873748779</v>
      </c>
      <c r="Z448" t="n">
        <v>-0.09526683390140533</v>
      </c>
      <c r="AA448" t="n">
        <v>0.05796118453145027</v>
      </c>
      <c r="AB448" t="n">
        <v>-0.07271267473697662</v>
      </c>
      <c r="AC448" t="n">
        <v>0.04273580759763718</v>
      </c>
      <c r="AD448" t="n">
        <v>-0.01793210580945015</v>
      </c>
      <c r="AE448" t="n">
        <v>-0.03065942600369453</v>
      </c>
      <c r="AF448" t="n">
        <v>0.06161970272660255</v>
      </c>
    </row>
    <row r="449">
      <c r="A449" t="n">
        <v>0.03452163562178612</v>
      </c>
      <c r="B449" t="n">
        <v>-0.04223842173814774</v>
      </c>
      <c r="C449" t="n">
        <v>0.05787328630685806</v>
      </c>
      <c r="D449" t="n">
        <v>-0.04947235435247421</v>
      </c>
      <c r="E449" t="n">
        <v>-0.005790827330201864</v>
      </c>
      <c r="F449" t="n">
        <v>0.04940244928002357</v>
      </c>
      <c r="G449" t="n">
        <v>-0.03249555826187134</v>
      </c>
      <c r="H449" t="n">
        <v>0.1103636398911476</v>
      </c>
      <c r="I449" t="n">
        <v>-0.01974699273705482</v>
      </c>
      <c r="J449" t="n">
        <v>0.0194733627140522</v>
      </c>
      <c r="K449" t="n">
        <v>0.03339135646820068</v>
      </c>
      <c r="L449" t="n">
        <v>0.01881557144224644</v>
      </c>
      <c r="M449" t="n">
        <v>-0.01579211466014385</v>
      </c>
      <c r="N449" t="n">
        <v>-0.01105497218668461</v>
      </c>
      <c r="O449" t="n">
        <v>0.03860561922192574</v>
      </c>
      <c r="P449" t="n">
        <v>-0.02284046448767185</v>
      </c>
      <c r="Q449" t="n">
        <v>0.04114064201712608</v>
      </c>
      <c r="R449" t="n">
        <v>-0.006398684345185757</v>
      </c>
      <c r="S449" t="n">
        <v>0.05296538397669792</v>
      </c>
      <c r="T449" t="n">
        <v>-0.01866317912936211</v>
      </c>
      <c r="U449" t="n">
        <v>-0.05372718721628189</v>
      </c>
      <c r="V449" t="n">
        <v>0.006394984200596809</v>
      </c>
      <c r="W449" t="n">
        <v>-0.05054119974374771</v>
      </c>
      <c r="X449" t="n">
        <v>-0.06674426048994064</v>
      </c>
      <c r="Y449" t="n">
        <v>-0.01309659611433744</v>
      </c>
      <c r="Z449" t="n">
        <v>0.04259921237826347</v>
      </c>
      <c r="AA449" t="n">
        <v>0.008989561349153519</v>
      </c>
      <c r="AB449" t="n">
        <v>-0.002588562434539199</v>
      </c>
      <c r="AC449" t="n">
        <v>0.001735532190650702</v>
      </c>
      <c r="AD449" t="n">
        <v>0.0559883639216423</v>
      </c>
      <c r="AE449" t="n">
        <v>0.09168826043605804</v>
      </c>
      <c r="AF449" t="n">
        <v>0.02398687601089478</v>
      </c>
    </row>
    <row r="450">
      <c r="A450" t="n">
        <v>-0.3723354637622833</v>
      </c>
      <c r="B450" t="n">
        <v>-0.1072745621204376</v>
      </c>
      <c r="C450" t="n">
        <v>-0.03748876228928566</v>
      </c>
      <c r="D450" t="n">
        <v>-0.04457145184278488</v>
      </c>
      <c r="E450" t="n">
        <v>-0.0131307290866971</v>
      </c>
      <c r="F450" t="n">
        <v>0.001404846552759409</v>
      </c>
      <c r="G450" t="n">
        <v>0.01263152994215488</v>
      </c>
      <c r="H450" t="n">
        <v>-0.2878122329711914</v>
      </c>
      <c r="I450" t="n">
        <v>-0.06737874448299408</v>
      </c>
      <c r="J450" t="n">
        <v>-0.1681225448846817</v>
      </c>
      <c r="K450" t="n">
        <v>0.4002206027507782</v>
      </c>
      <c r="L450" t="n">
        <v>-0.2238652110099792</v>
      </c>
      <c r="M450" t="n">
        <v>-0.2739077508449554</v>
      </c>
      <c r="N450" t="n">
        <v>-0.428956151008606</v>
      </c>
      <c r="O450" t="n">
        <v>0.04073969647288322</v>
      </c>
      <c r="P450" t="n">
        <v>-0.07704500108957291</v>
      </c>
      <c r="Q450" t="n">
        <v>-0.1144305169582367</v>
      </c>
      <c r="R450" t="n">
        <v>-0.2454594969749451</v>
      </c>
      <c r="S450" t="n">
        <v>-0.2154299169778824</v>
      </c>
      <c r="T450" t="n">
        <v>0.05285127088427544</v>
      </c>
      <c r="U450" t="n">
        <v>0.1867253929376602</v>
      </c>
      <c r="V450" t="n">
        <v>0.009191077202558517</v>
      </c>
      <c r="W450" t="n">
        <v>0.435208261013031</v>
      </c>
      <c r="X450" t="n">
        <v>-0.1712876707315445</v>
      </c>
      <c r="Y450" t="n">
        <v>0.2063250690698624</v>
      </c>
      <c r="Z450" t="n">
        <v>0.04280087724328041</v>
      </c>
      <c r="AA450" t="n">
        <v>0.2353228777647018</v>
      </c>
      <c r="AB450" t="n">
        <v>-0.09395519644021988</v>
      </c>
      <c r="AC450" t="n">
        <v>0.243358314037323</v>
      </c>
      <c r="AD450" t="n">
        <v>-0.3100354969501495</v>
      </c>
      <c r="AE450" t="n">
        <v>-0.1966599375009537</v>
      </c>
      <c r="AF450" t="n">
        <v>-0.004801253788173199</v>
      </c>
    </row>
    <row r="451">
      <c r="A451" t="n">
        <v>-0.2056790143251419</v>
      </c>
      <c r="B451" t="n">
        <v>-0.2340898960828781</v>
      </c>
      <c r="C451" t="n">
        <v>-0.1452049016952515</v>
      </c>
      <c r="D451" t="n">
        <v>0.1065616384148598</v>
      </c>
      <c r="E451" t="n">
        <v>0.0989406406879425</v>
      </c>
      <c r="F451" t="n">
        <v>0.08214040100574493</v>
      </c>
      <c r="G451" t="n">
        <v>-0.2299147248268127</v>
      </c>
      <c r="H451" t="n">
        <v>-0.1905819326639175</v>
      </c>
      <c r="I451" t="n">
        <v>-0.2619961798191071</v>
      </c>
      <c r="J451" t="n">
        <v>0.03424523398280144</v>
      </c>
      <c r="K451" t="n">
        <v>0.1720052808523178</v>
      </c>
      <c r="L451" t="n">
        <v>-0.1547351181507111</v>
      </c>
      <c r="M451" t="n">
        <v>0.08712077140808105</v>
      </c>
      <c r="N451" t="n">
        <v>-0.4045407176017761</v>
      </c>
      <c r="O451" t="n">
        <v>0.128723680973053</v>
      </c>
      <c r="P451" t="n">
        <v>0.122372679412365</v>
      </c>
      <c r="Q451" t="n">
        <v>0.01926514506340027</v>
      </c>
      <c r="R451" t="n">
        <v>0.009976953268051147</v>
      </c>
      <c r="S451" t="n">
        <v>-0.1356799900531769</v>
      </c>
      <c r="T451" t="n">
        <v>-0.1568567603826523</v>
      </c>
      <c r="U451" t="n">
        <v>0.02119763195514679</v>
      </c>
      <c r="V451" t="n">
        <v>-0.06732866913080215</v>
      </c>
      <c r="W451" t="n">
        <v>0.1920096129179001</v>
      </c>
      <c r="X451" t="n">
        <v>-0.08458766341209412</v>
      </c>
      <c r="Y451" t="n">
        <v>-0.03447195515036583</v>
      </c>
      <c r="Z451" t="n">
        <v>0.05429926887154579</v>
      </c>
      <c r="AA451" t="n">
        <v>0.04609992355108261</v>
      </c>
      <c r="AB451" t="n">
        <v>-0.1627128422260284</v>
      </c>
      <c r="AC451" t="n">
        <v>-0.149313822388649</v>
      </c>
      <c r="AD451" t="n">
        <v>-0.3360535502433777</v>
      </c>
      <c r="AE451" t="n">
        <v>-0.229028046131134</v>
      </c>
      <c r="AF451" t="n">
        <v>0.1140805408358574</v>
      </c>
    </row>
    <row r="452">
      <c r="A452" t="n">
        <v>-0.03330077975988388</v>
      </c>
      <c r="B452" t="n">
        <v>-0.2392556965351105</v>
      </c>
      <c r="C452" t="n">
        <v>-0.05949358642101288</v>
      </c>
      <c r="D452" t="n">
        <v>-0.1480435431003571</v>
      </c>
      <c r="E452" t="n">
        <v>0.1415422409772873</v>
      </c>
      <c r="F452" t="n">
        <v>-0.1581465154886246</v>
      </c>
      <c r="G452" t="n">
        <v>-0.2908620238304138</v>
      </c>
      <c r="H452" t="n">
        <v>0.002042987383902073</v>
      </c>
      <c r="I452" t="n">
        <v>0.1596318930387497</v>
      </c>
      <c r="J452" t="n">
        <v>0.07621549069881439</v>
      </c>
      <c r="K452" t="n">
        <v>0.1749441027641296</v>
      </c>
      <c r="L452" t="n">
        <v>-0.512574315071106</v>
      </c>
      <c r="M452" t="n">
        <v>-0.07182005792856216</v>
      </c>
      <c r="N452" t="n">
        <v>-0.3081462681293488</v>
      </c>
      <c r="O452" t="n">
        <v>0.02419305220246315</v>
      </c>
      <c r="P452" t="n">
        <v>0.001645149081014097</v>
      </c>
      <c r="Q452" t="n">
        <v>-0.04509306699037552</v>
      </c>
      <c r="R452" t="n">
        <v>-0.1223614737391472</v>
      </c>
      <c r="S452" t="n">
        <v>-0.02366907335817814</v>
      </c>
      <c r="T452" t="n">
        <v>-0.133662074804306</v>
      </c>
      <c r="U452" t="n">
        <v>-0.1041915789246559</v>
      </c>
      <c r="V452" t="n">
        <v>-0.02371439523994923</v>
      </c>
      <c r="W452" t="n">
        <v>-0.2145910561084747</v>
      </c>
      <c r="X452" t="n">
        <v>0.02382410131394863</v>
      </c>
      <c r="Y452" t="n">
        <v>-0.1902776807546616</v>
      </c>
      <c r="Z452" t="n">
        <v>-0.02043228410184383</v>
      </c>
      <c r="AA452" t="n">
        <v>0.1365481168031693</v>
      </c>
      <c r="AB452" t="n">
        <v>-0.01631619967520237</v>
      </c>
      <c r="AC452" t="n">
        <v>-0.04439703747630119</v>
      </c>
      <c r="AD452" t="n">
        <v>-0.03985417634248734</v>
      </c>
      <c r="AE452" t="n">
        <v>-0.05392464995384216</v>
      </c>
      <c r="AF452" t="n">
        <v>-0.06007841974496841</v>
      </c>
    </row>
    <row r="453">
      <c r="A453" t="n">
        <v>-0.1727861911058426</v>
      </c>
      <c r="B453" t="n">
        <v>-0.2505755722522736</v>
      </c>
      <c r="C453" t="n">
        <v>-0.2535585463047028</v>
      </c>
      <c r="D453" t="n">
        <v>-0.1238458752632141</v>
      </c>
      <c r="E453" t="n">
        <v>0.01313172467052937</v>
      </c>
      <c r="F453" t="n">
        <v>-0.1515804976224899</v>
      </c>
      <c r="G453" t="n">
        <v>0.339601457118988</v>
      </c>
      <c r="H453" t="n">
        <v>-0.06779476255178452</v>
      </c>
      <c r="I453" t="n">
        <v>0.1444450616836548</v>
      </c>
      <c r="J453" t="n">
        <v>-0.02524026297032833</v>
      </c>
      <c r="K453" t="n">
        <v>-0.02042278833687305</v>
      </c>
      <c r="L453" t="n">
        <v>-0.1869976967573166</v>
      </c>
      <c r="M453" t="n">
        <v>0.03262485936284065</v>
      </c>
      <c r="N453" t="n">
        <v>-0.268320620059967</v>
      </c>
      <c r="O453" t="n">
        <v>-0.02031943947076797</v>
      </c>
      <c r="P453" t="n">
        <v>0.09467528015375137</v>
      </c>
      <c r="Q453" t="n">
        <v>0.03710578754544258</v>
      </c>
      <c r="R453" t="n">
        <v>-0.05206576362252235</v>
      </c>
      <c r="S453" t="n">
        <v>0.04045616462826729</v>
      </c>
      <c r="T453" t="n">
        <v>-0.1282556056976318</v>
      </c>
      <c r="U453" t="n">
        <v>0.03247670456767082</v>
      </c>
      <c r="V453" t="n">
        <v>-0.07895816117525101</v>
      </c>
      <c r="W453" t="n">
        <v>0.1070279702544212</v>
      </c>
      <c r="X453" t="n">
        <v>0.1127040982246399</v>
      </c>
      <c r="Y453" t="n">
        <v>-0.01972521282732487</v>
      </c>
      <c r="Z453" t="n">
        <v>-0.06921776384115219</v>
      </c>
      <c r="AA453" t="n">
        <v>0.1540499478578568</v>
      </c>
      <c r="AB453" t="n">
        <v>-0.01614593714475632</v>
      </c>
      <c r="AC453" t="n">
        <v>-0.1510389447212219</v>
      </c>
      <c r="AD453" t="n">
        <v>-0.1500881761312485</v>
      </c>
      <c r="AE453" t="n">
        <v>-0.03088829852640629</v>
      </c>
      <c r="AF453" t="n">
        <v>-0.05271119251847267</v>
      </c>
    </row>
    <row r="454">
      <c r="A454" t="n">
        <v>-0.09297757595777512</v>
      </c>
      <c r="B454" t="n">
        <v>0.006638813763856888</v>
      </c>
      <c r="C454" t="n">
        <v>-0.4510857760906219</v>
      </c>
      <c r="D454" t="n">
        <v>-0.2198762446641922</v>
      </c>
      <c r="E454" t="n">
        <v>-0.02107875980436802</v>
      </c>
      <c r="F454" t="n">
        <v>-0.08952314406633377</v>
      </c>
      <c r="G454" t="n">
        <v>0.3425463736057281</v>
      </c>
      <c r="H454" t="n">
        <v>-0.06412261724472046</v>
      </c>
      <c r="I454" t="n">
        <v>0.2927514612674713</v>
      </c>
      <c r="J454" t="n">
        <v>0.14237180352211</v>
      </c>
      <c r="K454" t="n">
        <v>0.01393580995500088</v>
      </c>
      <c r="L454" t="n">
        <v>0.09247086942195892</v>
      </c>
      <c r="M454" t="n">
        <v>0.1127155050635338</v>
      </c>
      <c r="N454" t="n">
        <v>-0.0652003213763237</v>
      </c>
      <c r="O454" t="n">
        <v>0.1814976632595062</v>
      </c>
      <c r="P454" t="n">
        <v>-0.1976791769266129</v>
      </c>
      <c r="Q454" t="n">
        <v>0.05215274542570114</v>
      </c>
      <c r="R454" t="n">
        <v>-0.2350249886512756</v>
      </c>
      <c r="S454" t="n">
        <v>-0.007143745198845863</v>
      </c>
      <c r="T454" t="n">
        <v>-0.02914261631667614</v>
      </c>
      <c r="U454" t="n">
        <v>0.1428364664316177</v>
      </c>
      <c r="V454" t="n">
        <v>0.2162849754095078</v>
      </c>
      <c r="W454" t="n">
        <v>0.3048299252986908</v>
      </c>
      <c r="X454" t="n">
        <v>0.2252461612224579</v>
      </c>
      <c r="Y454" t="n">
        <v>-0.1030352339148521</v>
      </c>
      <c r="Z454" t="n">
        <v>-0.2051893025636673</v>
      </c>
      <c r="AA454" t="n">
        <v>0.1730320304632187</v>
      </c>
      <c r="AB454" t="n">
        <v>-0.04338571429252625</v>
      </c>
      <c r="AC454" t="n">
        <v>0.01496000587940216</v>
      </c>
      <c r="AD454" t="n">
        <v>-0.07814671099185944</v>
      </c>
      <c r="AE454" t="n">
        <v>0.1100002974271774</v>
      </c>
      <c r="AF454" t="n">
        <v>0.1029393523931503</v>
      </c>
    </row>
    <row r="455">
      <c r="A455" t="n">
        <v>-0.331699013710022</v>
      </c>
      <c r="B455" t="n">
        <v>-0.00521538034081459</v>
      </c>
      <c r="C455" t="n">
        <v>-0.1879059374332428</v>
      </c>
      <c r="D455" t="n">
        <v>-0.09265023469924927</v>
      </c>
      <c r="E455" t="n">
        <v>-0.1539430320262909</v>
      </c>
      <c r="F455" t="n">
        <v>0.08814151585102081</v>
      </c>
      <c r="G455" t="n">
        <v>-0.0001135297789005563</v>
      </c>
      <c r="H455" t="n">
        <v>0.1396373361349106</v>
      </c>
      <c r="I455" t="n">
        <v>0.1750279664993286</v>
      </c>
      <c r="J455" t="n">
        <v>0.001161496737040579</v>
      </c>
      <c r="K455" t="n">
        <v>-0.05273347720503807</v>
      </c>
      <c r="L455" t="n">
        <v>0.1610545068979263</v>
      </c>
      <c r="M455" t="n">
        <v>-0.07142097502946854</v>
      </c>
      <c r="N455" t="n">
        <v>-0.05621162429451942</v>
      </c>
      <c r="O455" t="n">
        <v>0.04920188337564468</v>
      </c>
      <c r="P455" t="n">
        <v>-0.06625275313854218</v>
      </c>
      <c r="Q455" t="n">
        <v>0.03621623292565346</v>
      </c>
      <c r="R455" t="n">
        <v>-0.07652537524700165</v>
      </c>
      <c r="S455" t="n">
        <v>0.03420406207442284</v>
      </c>
      <c r="T455" t="n">
        <v>0.03491850569844246</v>
      </c>
      <c r="U455" t="n">
        <v>0.2416059970855713</v>
      </c>
      <c r="V455" t="n">
        <v>0.03583610057830811</v>
      </c>
      <c r="W455" t="n">
        <v>0.2900093197822571</v>
      </c>
      <c r="X455" t="n">
        <v>0.07593552768230438</v>
      </c>
      <c r="Y455" t="n">
        <v>-0.02447283267974854</v>
      </c>
      <c r="Z455" t="n">
        <v>0.03199156001210213</v>
      </c>
      <c r="AA455" t="n">
        <v>-0.03067952953279018</v>
      </c>
      <c r="AB455" t="n">
        <v>-0.07060162723064423</v>
      </c>
      <c r="AC455" t="n">
        <v>-0.08783210813999176</v>
      </c>
      <c r="AD455" t="n">
        <v>-0.2920266687870026</v>
      </c>
      <c r="AE455" t="n">
        <v>-0.1682297140359879</v>
      </c>
      <c r="AF455" t="n">
        <v>-0.07834494113922119</v>
      </c>
    </row>
    <row r="456">
      <c r="A456" t="n">
        <v>-0.2780414521694183</v>
      </c>
      <c r="B456" t="n">
        <v>-0.03456926718354225</v>
      </c>
      <c r="C456" t="n">
        <v>0.2070930898189545</v>
      </c>
      <c r="D456" t="n">
        <v>-0.08861958980560303</v>
      </c>
      <c r="E456" t="n">
        <v>-0.09453556686639786</v>
      </c>
      <c r="F456" t="n">
        <v>-0.2167767733335495</v>
      </c>
      <c r="G456" t="n">
        <v>0.00208410550840199</v>
      </c>
      <c r="H456" t="n">
        <v>0.2085213214159012</v>
      </c>
      <c r="I456" t="n">
        <v>0.0450330562889576</v>
      </c>
      <c r="J456" t="n">
        <v>0.001502780010923743</v>
      </c>
      <c r="K456" t="n">
        <v>-0.09334702789783478</v>
      </c>
      <c r="L456" t="n">
        <v>0.02960760332643986</v>
      </c>
      <c r="M456" t="n">
        <v>-0.09826415032148361</v>
      </c>
      <c r="N456" t="n">
        <v>-0.1510324776172638</v>
      </c>
      <c r="O456" t="n">
        <v>0.03994607925415039</v>
      </c>
      <c r="P456" t="n">
        <v>-0.276953399181366</v>
      </c>
      <c r="Q456" t="n">
        <v>0.1352765709161758</v>
      </c>
      <c r="R456" t="n">
        <v>0.04105507582426071</v>
      </c>
      <c r="S456" t="n">
        <v>-0.02072307653725147</v>
      </c>
      <c r="T456" t="n">
        <v>-0.06981988251209259</v>
      </c>
      <c r="U456" t="n">
        <v>0.1933874785900116</v>
      </c>
      <c r="V456" t="n">
        <v>-0.06597822159528732</v>
      </c>
      <c r="W456" t="n">
        <v>-0.03027673624455929</v>
      </c>
      <c r="X456" t="n">
        <v>0.1236399486660957</v>
      </c>
      <c r="Y456" t="n">
        <v>-0.1039484441280365</v>
      </c>
      <c r="Z456" t="n">
        <v>0.07773538678884506</v>
      </c>
      <c r="AA456" t="n">
        <v>-0.006136546842753887</v>
      </c>
      <c r="AB456" t="n">
        <v>-0.003347504884004593</v>
      </c>
      <c r="AC456" t="n">
        <v>0.1375157237052917</v>
      </c>
      <c r="AD456" t="n">
        <v>-0.2709318697452545</v>
      </c>
      <c r="AE456" t="n">
        <v>0.08980792015790939</v>
      </c>
      <c r="AF456" t="n">
        <v>-0.002634260803461075</v>
      </c>
    </row>
    <row r="457">
      <c r="A457" t="n">
        <v>-0.02431577444076538</v>
      </c>
      <c r="B457" t="n">
        <v>0.06244736909866333</v>
      </c>
      <c r="C457" t="n">
        <v>0.1006700843572617</v>
      </c>
      <c r="D457" t="n">
        <v>-0.2371061742305756</v>
      </c>
      <c r="E457" t="n">
        <v>-0.1090158000588417</v>
      </c>
      <c r="F457" t="n">
        <v>0.06514319777488708</v>
      </c>
      <c r="G457" t="n">
        <v>-0.05355770140886307</v>
      </c>
      <c r="H457" t="n">
        <v>0.01777735538780689</v>
      </c>
      <c r="I457" t="n">
        <v>0.2161247581243515</v>
      </c>
      <c r="J457" t="n">
        <v>0.04775363951921463</v>
      </c>
      <c r="K457" t="n">
        <v>-0.1049647927284241</v>
      </c>
      <c r="L457" t="n">
        <v>0.08790628612041473</v>
      </c>
      <c r="M457" t="n">
        <v>0.04914892837405205</v>
      </c>
      <c r="N457" t="n">
        <v>-0.09296836704015732</v>
      </c>
      <c r="O457" t="n">
        <v>-0.1141536757349968</v>
      </c>
      <c r="P457" t="n">
        <v>-0.1688486188650131</v>
      </c>
      <c r="Q457" t="n">
        <v>0.2179169356822968</v>
      </c>
      <c r="R457" t="n">
        <v>0.04870665445923805</v>
      </c>
      <c r="S457" t="n">
        <v>-0.06209124997258186</v>
      </c>
      <c r="T457" t="n">
        <v>-0.007769365794956684</v>
      </c>
      <c r="U457" t="n">
        <v>0.1713168621063232</v>
      </c>
      <c r="V457" t="n">
        <v>-0.04043149575591087</v>
      </c>
      <c r="W457" t="n">
        <v>-0.3523060381412506</v>
      </c>
      <c r="X457" t="n">
        <v>-0.04468115791678429</v>
      </c>
      <c r="Y457" t="n">
        <v>-0.01988232508301735</v>
      </c>
      <c r="Z457" t="n">
        <v>0.2507459223270416</v>
      </c>
      <c r="AA457" t="n">
        <v>-0.02493679709732533</v>
      </c>
      <c r="AB457" t="n">
        <v>-0.09240069985389709</v>
      </c>
      <c r="AC457" t="n">
        <v>-0.1204372569918633</v>
      </c>
      <c r="AD457" t="n">
        <v>-0.08219186216592789</v>
      </c>
      <c r="AE457" t="n">
        <v>0.04071656614542007</v>
      </c>
      <c r="AF457" t="n">
        <v>-0.01592406257987022</v>
      </c>
    </row>
    <row r="458">
      <c r="A458" t="n">
        <v>-0.1134879142045975</v>
      </c>
      <c r="B458" t="n">
        <v>0.1390970200300217</v>
      </c>
      <c r="C458" t="n">
        <v>-0.04941079393029213</v>
      </c>
      <c r="D458" t="n">
        <v>-0.02961695194244385</v>
      </c>
      <c r="E458" t="n">
        <v>-0.2728970646858215</v>
      </c>
      <c r="F458" t="n">
        <v>0.0664205327630043</v>
      </c>
      <c r="G458" t="n">
        <v>0.1172533109784126</v>
      </c>
      <c r="H458" t="n">
        <v>-0.2370170652866364</v>
      </c>
      <c r="I458" t="n">
        <v>0.0991942510008812</v>
      </c>
      <c r="J458" t="n">
        <v>-0.02882280573248863</v>
      </c>
      <c r="K458" t="n">
        <v>0.0802689790725708</v>
      </c>
      <c r="L458" t="n">
        <v>0.04851294681429863</v>
      </c>
      <c r="M458" t="n">
        <v>-0.06137495487928391</v>
      </c>
      <c r="N458" t="n">
        <v>0.1095739752054214</v>
      </c>
      <c r="O458" t="n">
        <v>-0.1203356385231018</v>
      </c>
      <c r="P458" t="n">
        <v>0.04891331493854523</v>
      </c>
      <c r="Q458" t="n">
        <v>0.04484538733959198</v>
      </c>
      <c r="R458" t="n">
        <v>0.02291030995547771</v>
      </c>
      <c r="S458" t="n">
        <v>-0.04752743616700172</v>
      </c>
      <c r="T458" t="n">
        <v>-0.06451547890901566</v>
      </c>
      <c r="U458" t="n">
        <v>0.2621945440769196</v>
      </c>
      <c r="V458" t="n">
        <v>0.0361727774143219</v>
      </c>
      <c r="W458" t="n">
        <v>0.1047115698456764</v>
      </c>
      <c r="X458" t="n">
        <v>0.05880054458975792</v>
      </c>
      <c r="Y458" t="n">
        <v>0.04747090488672256</v>
      </c>
      <c r="Z458" t="n">
        <v>0.165257528424263</v>
      </c>
      <c r="AA458" t="n">
        <v>0.03326402232050896</v>
      </c>
      <c r="AB458" t="n">
        <v>-0.1668500453233719</v>
      </c>
      <c r="AC458" t="n">
        <v>-0.1872506737709045</v>
      </c>
      <c r="AD458" t="n">
        <v>-0.1136227995157242</v>
      </c>
      <c r="AE458" t="n">
        <v>0.0633724182844162</v>
      </c>
      <c r="AF458" t="n">
        <v>-0.04230964928865433</v>
      </c>
    </row>
    <row r="459">
      <c r="A459" t="n">
        <v>-0.01846844702959061</v>
      </c>
      <c r="B459" t="n">
        <v>0.1892952919006348</v>
      </c>
      <c r="C459" t="n">
        <v>0.05189517885446548</v>
      </c>
      <c r="D459" t="n">
        <v>0.07398185133934021</v>
      </c>
      <c r="E459" t="n">
        <v>-0.1837802082300186</v>
      </c>
      <c r="F459" t="n">
        <v>-0.08942746371030807</v>
      </c>
      <c r="G459" t="n">
        <v>-0.06240663677453995</v>
      </c>
      <c r="H459" t="n">
        <v>-0.1387042999267578</v>
      </c>
      <c r="I459" t="n">
        <v>-0.01189737673848867</v>
      </c>
      <c r="J459" t="n">
        <v>-0.006479606498032808</v>
      </c>
      <c r="K459" t="n">
        <v>-0.03089385852217674</v>
      </c>
      <c r="L459" t="n">
        <v>0.102312907576561</v>
      </c>
      <c r="M459" t="n">
        <v>0.09819814562797546</v>
      </c>
      <c r="N459" t="n">
        <v>-0.02351908944547176</v>
      </c>
      <c r="O459" t="n">
        <v>-0.2122881859540939</v>
      </c>
      <c r="P459" t="n">
        <v>0.05204231292009354</v>
      </c>
      <c r="Q459" t="n">
        <v>-0.07853437960147858</v>
      </c>
      <c r="R459" t="n">
        <v>0.0455239973962307</v>
      </c>
      <c r="S459" t="n">
        <v>0.02453599683940411</v>
      </c>
      <c r="T459" t="n">
        <v>-0.04241901636123657</v>
      </c>
      <c r="U459" t="n">
        <v>0.1380815505981445</v>
      </c>
      <c r="V459" t="n">
        <v>0.1374845504760742</v>
      </c>
      <c r="W459" t="n">
        <v>0.1571329832077026</v>
      </c>
      <c r="X459" t="n">
        <v>0.04828092455863953</v>
      </c>
      <c r="Y459" t="n">
        <v>0.03958171233534813</v>
      </c>
      <c r="Z459" t="n">
        <v>0.04868311434984207</v>
      </c>
      <c r="AA459" t="n">
        <v>0.05532893538475037</v>
      </c>
      <c r="AB459" t="n">
        <v>-0.1156127750873566</v>
      </c>
      <c r="AC459" t="n">
        <v>-0.1277681291103363</v>
      </c>
      <c r="AD459" t="n">
        <v>-0.2131603062152863</v>
      </c>
      <c r="AE459" t="n">
        <v>0.02104071713984013</v>
      </c>
      <c r="AF459" t="n">
        <v>-0.03013451397418976</v>
      </c>
    </row>
    <row r="460">
      <c r="A460" t="n">
        <v>0.01659003458917141</v>
      </c>
      <c r="B460" t="n">
        <v>0.1677287966012955</v>
      </c>
      <c r="C460" t="n">
        <v>-0.1565475314855576</v>
      </c>
      <c r="D460" t="n">
        <v>0.1163745298981667</v>
      </c>
      <c r="E460" t="n">
        <v>-0.14228455722332</v>
      </c>
      <c r="F460" t="n">
        <v>-0.06765363365411758</v>
      </c>
      <c r="G460" t="n">
        <v>-0.04384422674775124</v>
      </c>
      <c r="H460" t="n">
        <v>-0.05521693825721741</v>
      </c>
      <c r="I460" t="n">
        <v>-0.01364269573241472</v>
      </c>
      <c r="J460" t="n">
        <v>-0.1444660723209381</v>
      </c>
      <c r="K460" t="n">
        <v>-0.1220665127038956</v>
      </c>
      <c r="L460" t="n">
        <v>0.04521243646740913</v>
      </c>
      <c r="M460" t="n">
        <v>0.05457497015595436</v>
      </c>
      <c r="N460" t="n">
        <v>-0.02274087630212307</v>
      </c>
      <c r="O460" t="n">
        <v>-0.5381616353988647</v>
      </c>
      <c r="P460" t="n">
        <v>-0.05828679352998734</v>
      </c>
      <c r="Q460" t="n">
        <v>-0.007625123485922813</v>
      </c>
      <c r="R460" t="n">
        <v>0.05772839486598969</v>
      </c>
      <c r="S460" t="n">
        <v>0.01364776305854321</v>
      </c>
      <c r="T460" t="n">
        <v>0.05344777926802635</v>
      </c>
      <c r="U460" t="n">
        <v>-0.07646363973617554</v>
      </c>
      <c r="V460" t="n">
        <v>0.08556561917066574</v>
      </c>
      <c r="W460" t="n">
        <v>0.1005168929696083</v>
      </c>
      <c r="X460" t="n">
        <v>-0.007635922636836767</v>
      </c>
      <c r="Y460" t="n">
        <v>0.02836831100285053</v>
      </c>
      <c r="Z460" t="n">
        <v>-0.01993440464138985</v>
      </c>
      <c r="AA460" t="n">
        <v>-0.1267904490232468</v>
      </c>
      <c r="AB460" t="n">
        <v>0.07415293902158737</v>
      </c>
      <c r="AC460" t="n">
        <v>-0.06756418198347092</v>
      </c>
      <c r="AD460" t="n">
        <v>-0.05727382376790047</v>
      </c>
      <c r="AE460" t="n">
        <v>0.150774747133255</v>
      </c>
      <c r="AF460" t="n">
        <v>-0.1274586617946625</v>
      </c>
    </row>
    <row r="461">
      <c r="A461" t="n">
        <v>0.1671243607997894</v>
      </c>
      <c r="B461" t="n">
        <v>0.2029833793640137</v>
      </c>
      <c r="C461" t="n">
        <v>-0.07020068913698196</v>
      </c>
      <c r="D461" t="n">
        <v>0.06271187961101532</v>
      </c>
      <c r="E461" t="n">
        <v>-0.1622277647256851</v>
      </c>
      <c r="F461" t="n">
        <v>-0.01297666318714619</v>
      </c>
      <c r="G461" t="n">
        <v>-0.09017502516508102</v>
      </c>
      <c r="H461" t="n">
        <v>-0.05792323872447014</v>
      </c>
      <c r="I461" t="n">
        <v>-0.04741629585623741</v>
      </c>
      <c r="J461" t="n">
        <v>-0.1456811428070068</v>
      </c>
      <c r="K461" t="n">
        <v>-0.06412576138973236</v>
      </c>
      <c r="L461" t="n">
        <v>-0.03975783288478851</v>
      </c>
      <c r="M461" t="n">
        <v>0.08581553399562836</v>
      </c>
      <c r="N461" t="n">
        <v>-0.01533560268580914</v>
      </c>
      <c r="O461" t="n">
        <v>-0.6761692762374878</v>
      </c>
      <c r="P461" t="n">
        <v>0.04176980257034302</v>
      </c>
      <c r="Q461" t="n">
        <v>-0.005268492270261049</v>
      </c>
      <c r="R461" t="n">
        <v>0.1848562508821487</v>
      </c>
      <c r="S461" t="n">
        <v>-0.1023440361022949</v>
      </c>
      <c r="T461" t="n">
        <v>-0.06739945709705353</v>
      </c>
      <c r="U461" t="n">
        <v>-0.01755990833044052</v>
      </c>
      <c r="V461" t="n">
        <v>0.1967266201972961</v>
      </c>
      <c r="W461" t="n">
        <v>0.01266569830477238</v>
      </c>
      <c r="X461" t="n">
        <v>-0.06267424672842026</v>
      </c>
      <c r="Y461" t="n">
        <v>-0.03747865930199623</v>
      </c>
      <c r="Z461" t="n">
        <v>-0.03634339570999146</v>
      </c>
      <c r="AA461" t="n">
        <v>-0.007213989738374949</v>
      </c>
      <c r="AB461" t="n">
        <v>-0.08869544416666031</v>
      </c>
      <c r="AC461" t="n">
        <v>0.04055043309926987</v>
      </c>
      <c r="AD461" t="n">
        <v>0.02889976836740971</v>
      </c>
      <c r="AE461" t="n">
        <v>0.01834282465279102</v>
      </c>
      <c r="AF461" t="n">
        <v>-0.2811158299446106</v>
      </c>
    </row>
    <row r="462">
      <c r="A462" t="n">
        <v>0.009304551407694817</v>
      </c>
      <c r="B462" t="n">
        <v>0.04833541065454483</v>
      </c>
      <c r="C462" t="n">
        <v>0.1056549921631813</v>
      </c>
      <c r="D462" t="n">
        <v>0.02728851325809956</v>
      </c>
      <c r="E462" t="n">
        <v>0.1189680024981499</v>
      </c>
      <c r="F462" t="n">
        <v>-0.03634697943925858</v>
      </c>
      <c r="G462" t="n">
        <v>-0.2277700155973434</v>
      </c>
      <c r="H462" t="n">
        <v>0.001653363928198814</v>
      </c>
      <c r="I462" t="n">
        <v>-0.1851646453142166</v>
      </c>
      <c r="J462" t="n">
        <v>-0.02030527591705322</v>
      </c>
      <c r="K462" t="n">
        <v>0.1079290583729744</v>
      </c>
      <c r="L462" t="n">
        <v>0.05999188870191574</v>
      </c>
      <c r="M462" t="n">
        <v>-0.1307944357395172</v>
      </c>
      <c r="N462" t="n">
        <v>-0.0102005610242486</v>
      </c>
      <c r="O462" t="n">
        <v>-0.5126883983612061</v>
      </c>
      <c r="P462" t="n">
        <v>0.1795075088739395</v>
      </c>
      <c r="Q462" t="n">
        <v>0.005158018320798874</v>
      </c>
      <c r="R462" t="n">
        <v>0.03048890456557274</v>
      </c>
      <c r="S462" t="n">
        <v>0.1142163649201393</v>
      </c>
      <c r="T462" t="n">
        <v>-0.04799435287714005</v>
      </c>
      <c r="U462" t="n">
        <v>0.04327426478266716</v>
      </c>
      <c r="V462" t="n">
        <v>0.1661777347326279</v>
      </c>
      <c r="W462" t="n">
        <v>-0.06157767772674561</v>
      </c>
      <c r="X462" t="n">
        <v>-0.1820576190948486</v>
      </c>
      <c r="Y462" t="n">
        <v>0.05313265696167946</v>
      </c>
      <c r="Z462" t="n">
        <v>-0.09587234258651733</v>
      </c>
      <c r="AA462" t="n">
        <v>-0.06881815940141678</v>
      </c>
      <c r="AB462" t="n">
        <v>-0.06719797104597092</v>
      </c>
      <c r="AC462" t="n">
        <v>-0.02364281378686428</v>
      </c>
      <c r="AD462" t="n">
        <v>0.07180236279964447</v>
      </c>
      <c r="AE462" t="n">
        <v>-0.1282284259796143</v>
      </c>
      <c r="AF462" t="n">
        <v>-0.4345847368240356</v>
      </c>
    </row>
    <row r="463">
      <c r="A463" t="n">
        <v>0.01492534205317497</v>
      </c>
      <c r="B463" t="n">
        <v>-0.06762682646512985</v>
      </c>
      <c r="C463" t="n">
        <v>-0.06147443503141403</v>
      </c>
      <c r="D463" t="n">
        <v>0.2263038158416748</v>
      </c>
      <c r="E463" t="n">
        <v>0.1979647725820541</v>
      </c>
      <c r="F463" t="n">
        <v>-0.07629921287298203</v>
      </c>
      <c r="G463" t="n">
        <v>-0.1187743321061134</v>
      </c>
      <c r="H463" t="n">
        <v>0.04084145650267601</v>
      </c>
      <c r="I463" t="n">
        <v>-0.1021795272827148</v>
      </c>
      <c r="J463" t="n">
        <v>-0.04142345115542412</v>
      </c>
      <c r="K463" t="n">
        <v>0.1453620195388794</v>
      </c>
      <c r="L463" t="n">
        <v>0.03282086923718452</v>
      </c>
      <c r="M463" t="n">
        <v>-0.09962620586156845</v>
      </c>
      <c r="N463" t="n">
        <v>-0.05072827637195587</v>
      </c>
      <c r="O463" t="n">
        <v>-0.183080181479454</v>
      </c>
      <c r="P463" t="n">
        <v>0.1673294007778168</v>
      </c>
      <c r="Q463" t="n">
        <v>0.005405126605182886</v>
      </c>
      <c r="R463" t="n">
        <v>-0.008920114487409592</v>
      </c>
      <c r="S463" t="n">
        <v>0.02294419333338737</v>
      </c>
      <c r="T463" t="n">
        <v>0.02319792285561562</v>
      </c>
      <c r="U463" t="n">
        <v>-0.003740158397704363</v>
      </c>
      <c r="V463" t="n">
        <v>-0.07262037694454193</v>
      </c>
      <c r="W463" t="n">
        <v>-0.0415179431438446</v>
      </c>
      <c r="X463" t="n">
        <v>-0.03504784032702446</v>
      </c>
      <c r="Y463" t="n">
        <v>0.06813457608222961</v>
      </c>
      <c r="Z463" t="n">
        <v>-0.0720263198018074</v>
      </c>
      <c r="AA463" t="n">
        <v>-0.0916946604847908</v>
      </c>
      <c r="AB463" t="n">
        <v>-0.0680246502161026</v>
      </c>
      <c r="AC463" t="n">
        <v>0.03808455541729927</v>
      </c>
      <c r="AD463" t="n">
        <v>0.1604202389717102</v>
      </c>
      <c r="AE463" t="n">
        <v>-0.009367132559418678</v>
      </c>
      <c r="AF463" t="n">
        <v>-0.3769532740116119</v>
      </c>
    </row>
    <row r="464">
      <c r="A464" t="n">
        <v>0.08229018002748489</v>
      </c>
      <c r="B464" t="n">
        <v>0.002380785532295704</v>
      </c>
      <c r="C464" t="n">
        <v>0.07052516937255859</v>
      </c>
      <c r="D464" t="n">
        <v>0.08391351252794266</v>
      </c>
      <c r="E464" t="n">
        <v>0.06327264010906219</v>
      </c>
      <c r="F464" t="n">
        <v>-0.02790557034313679</v>
      </c>
      <c r="G464" t="n">
        <v>-0.06613890826702118</v>
      </c>
      <c r="H464" t="n">
        <v>-0.09121812134981155</v>
      </c>
      <c r="I464" t="n">
        <v>-0.05808504670858383</v>
      </c>
      <c r="J464" t="n">
        <v>-0.1539642065763474</v>
      </c>
      <c r="K464" t="n">
        <v>-0.0496739037334919</v>
      </c>
      <c r="L464" t="n">
        <v>0.02866595983505249</v>
      </c>
      <c r="M464" t="n">
        <v>-0.03522470220923424</v>
      </c>
      <c r="N464" t="n">
        <v>0.02806946262717247</v>
      </c>
      <c r="O464" t="n">
        <v>-0.3448015749454498</v>
      </c>
      <c r="P464" t="n">
        <v>-0.0860733687877655</v>
      </c>
      <c r="Q464" t="n">
        <v>0.1143358051776886</v>
      </c>
      <c r="R464" t="n">
        <v>0.05811794474720955</v>
      </c>
      <c r="S464" t="n">
        <v>0.03530881926417351</v>
      </c>
      <c r="T464" t="n">
        <v>-0.1084337458014488</v>
      </c>
      <c r="U464" t="n">
        <v>-0.02832192368805408</v>
      </c>
      <c r="V464" t="n">
        <v>0.03241166844964027</v>
      </c>
      <c r="W464" t="n">
        <v>-0.03170330077409744</v>
      </c>
      <c r="X464" t="n">
        <v>-0.05536352843046188</v>
      </c>
      <c r="Y464" t="n">
        <v>0.0234894584864378</v>
      </c>
      <c r="Z464" t="n">
        <v>0.0554344542324543</v>
      </c>
      <c r="AA464" t="n">
        <v>0.04403179511427879</v>
      </c>
      <c r="AB464" t="n">
        <v>-0.09777641296386719</v>
      </c>
      <c r="AC464" t="n">
        <v>-0.09102744609117508</v>
      </c>
      <c r="AD464" t="n">
        <v>0.01384097617119551</v>
      </c>
      <c r="AE464" t="n">
        <v>0.1412261873483658</v>
      </c>
      <c r="AF464" t="n">
        <v>0.1625496447086334</v>
      </c>
    </row>
    <row r="465">
      <c r="A465" t="n">
        <v>-0.002586510963737965</v>
      </c>
      <c r="B465" t="n">
        <v>-0.04135563597083092</v>
      </c>
      <c r="C465" t="n">
        <v>-0.05392477288842201</v>
      </c>
      <c r="D465" t="n">
        <v>0.1333135813474655</v>
      </c>
      <c r="E465" t="n">
        <v>-0.02137179113924503</v>
      </c>
      <c r="F465" t="n">
        <v>-0.1350221037864685</v>
      </c>
      <c r="G465" t="n">
        <v>-0.02140653505921364</v>
      </c>
      <c r="H465" t="n">
        <v>-0.09689560532569885</v>
      </c>
      <c r="I465" t="n">
        <v>0.04494349658489227</v>
      </c>
      <c r="J465" t="n">
        <v>-0.06979361921548843</v>
      </c>
      <c r="K465" t="n">
        <v>0.01606870256364346</v>
      </c>
      <c r="L465" t="n">
        <v>0.08712261915206909</v>
      </c>
      <c r="M465" t="n">
        <v>-0.009678540751338005</v>
      </c>
      <c r="N465" t="n">
        <v>0.06130217760801315</v>
      </c>
      <c r="O465" t="n">
        <v>-0.2861184477806091</v>
      </c>
      <c r="P465" t="n">
        <v>-0.008020085282623768</v>
      </c>
      <c r="Q465" t="n">
        <v>-0.005553565453737974</v>
      </c>
      <c r="R465" t="n">
        <v>0.06725810468196869</v>
      </c>
      <c r="S465" t="n">
        <v>-0.1796510368585587</v>
      </c>
      <c r="T465" t="n">
        <v>0.1067144647240639</v>
      </c>
      <c r="U465" t="n">
        <v>0.1412320137023926</v>
      </c>
      <c r="V465" t="n">
        <v>0.07009180635213852</v>
      </c>
      <c r="W465" t="n">
        <v>0.09325514733791351</v>
      </c>
      <c r="X465" t="n">
        <v>-0.1397114098072052</v>
      </c>
      <c r="Y465" t="n">
        <v>0.04580562189221382</v>
      </c>
      <c r="Z465" t="n">
        <v>0.05749176815152168</v>
      </c>
      <c r="AA465" t="n">
        <v>-0.04335485026240349</v>
      </c>
      <c r="AB465" t="n">
        <v>-0.1581612527370453</v>
      </c>
      <c r="AC465" t="n">
        <v>-0.02836000919342041</v>
      </c>
      <c r="AD465" t="n">
        <v>0.04184507951140404</v>
      </c>
      <c r="AE465" t="n">
        <v>-0.05979501456022263</v>
      </c>
      <c r="AF465" t="n">
        <v>-0.006124932318925858</v>
      </c>
    </row>
    <row r="466">
      <c r="A466" t="n">
        <v>0.06345131248235703</v>
      </c>
      <c r="B466" t="n">
        <v>-0.08929643034934998</v>
      </c>
      <c r="C466" t="n">
        <v>0.02107527479529381</v>
      </c>
      <c r="D466" t="n">
        <v>-0.004115530755370855</v>
      </c>
      <c r="E466" t="n">
        <v>-0.05479685962200165</v>
      </c>
      <c r="F466" t="n">
        <v>-0.2196401059627533</v>
      </c>
      <c r="G466" t="n">
        <v>-0.09159015119075775</v>
      </c>
      <c r="H466" t="n">
        <v>-0.07465482503175735</v>
      </c>
      <c r="I466" t="n">
        <v>0.08005808293819427</v>
      </c>
      <c r="J466" t="n">
        <v>-0.008059150539338589</v>
      </c>
      <c r="K466" t="n">
        <v>-0.007711613085120916</v>
      </c>
      <c r="L466" t="n">
        <v>0.01511010155081749</v>
      </c>
      <c r="M466" t="n">
        <v>-0.008694110438227654</v>
      </c>
      <c r="N466" t="n">
        <v>-0.07699736207723618</v>
      </c>
      <c r="O466" t="n">
        <v>-0.07602141797542572</v>
      </c>
      <c r="P466" t="n">
        <v>0.1009428724646568</v>
      </c>
      <c r="Q466" t="n">
        <v>0.03020767122507095</v>
      </c>
      <c r="R466" t="n">
        <v>-0.07325020432472229</v>
      </c>
      <c r="S466" t="n">
        <v>-0.1317627876996994</v>
      </c>
      <c r="T466" t="n">
        <v>0.05273852869868279</v>
      </c>
      <c r="U466" t="n">
        <v>0.2327603101730347</v>
      </c>
      <c r="V466" t="n">
        <v>0.08613787591457367</v>
      </c>
      <c r="W466" t="n">
        <v>0.006450227927416563</v>
      </c>
      <c r="X466" t="n">
        <v>0.08183379471302032</v>
      </c>
      <c r="Y466" t="n">
        <v>0.09068150818347931</v>
      </c>
      <c r="Z466" t="n">
        <v>0.03655726462602615</v>
      </c>
      <c r="AA466" t="n">
        <v>0.02632209286093712</v>
      </c>
      <c r="AB466" t="n">
        <v>0.04814920946955681</v>
      </c>
      <c r="AC466" t="n">
        <v>-0.1177588179707527</v>
      </c>
      <c r="AD466" t="n">
        <v>-0.05353746935725212</v>
      </c>
      <c r="AE466" t="n">
        <v>-0.03491536155343056</v>
      </c>
      <c r="AF466" t="n">
        <v>0.05687092989683151</v>
      </c>
    </row>
    <row r="467">
      <c r="A467" t="n">
        <v>-0.0701507180929184</v>
      </c>
      <c r="B467" t="n">
        <v>0.03768302127718925</v>
      </c>
      <c r="C467" t="n">
        <v>0.02032603323459625</v>
      </c>
      <c r="D467" t="n">
        <v>-0.1381111592054367</v>
      </c>
      <c r="E467" t="n">
        <v>-0.074259914457798</v>
      </c>
      <c r="F467" t="n">
        <v>-0.03175805881619453</v>
      </c>
      <c r="G467" t="n">
        <v>0.003244897117838264</v>
      </c>
      <c r="H467" t="n">
        <v>-0.2577770352363586</v>
      </c>
      <c r="I467" t="n">
        <v>-0.00885977316647768</v>
      </c>
      <c r="J467" t="n">
        <v>-0.03758877143263817</v>
      </c>
      <c r="K467" t="n">
        <v>-0.05213389545679092</v>
      </c>
      <c r="L467" t="n">
        <v>0.07651399821043015</v>
      </c>
      <c r="M467" t="n">
        <v>-0.02212903276085854</v>
      </c>
      <c r="N467" t="n">
        <v>0.1342409253120422</v>
      </c>
      <c r="O467" t="n">
        <v>0.06208601221442223</v>
      </c>
      <c r="P467" t="n">
        <v>-0.1016382947564125</v>
      </c>
      <c r="Q467" t="n">
        <v>0.1296730488538742</v>
      </c>
      <c r="R467" t="n">
        <v>0.06764640659093857</v>
      </c>
      <c r="S467" t="n">
        <v>-0.01179312821477652</v>
      </c>
      <c r="T467" t="n">
        <v>-0.04735683649778366</v>
      </c>
      <c r="U467" t="n">
        <v>0.1402496993541718</v>
      </c>
      <c r="V467" t="n">
        <v>0.1829981058835983</v>
      </c>
      <c r="W467" t="n">
        <v>-0.04656409099698067</v>
      </c>
      <c r="X467" t="n">
        <v>-0.00857488252222538</v>
      </c>
      <c r="Y467" t="n">
        <v>-0.1189476773142815</v>
      </c>
      <c r="Z467" t="n">
        <v>-0.05255221948027611</v>
      </c>
      <c r="AA467" t="n">
        <v>-0.006673113442957401</v>
      </c>
      <c r="AB467" t="n">
        <v>0.1477954834699631</v>
      </c>
      <c r="AC467" t="n">
        <v>-0.1110217571258545</v>
      </c>
      <c r="AD467" t="n">
        <v>-0.1963298320770264</v>
      </c>
      <c r="AE467" t="n">
        <v>0.2798980176448822</v>
      </c>
      <c r="AF467" t="n">
        <v>0.01994023099541664</v>
      </c>
    </row>
    <row r="468">
      <c r="A468" t="n">
        <v>0.02484452724456787</v>
      </c>
      <c r="B468" t="n">
        <v>0.007680804003030062</v>
      </c>
      <c r="C468" t="n">
        <v>0.02414502948522568</v>
      </c>
      <c r="D468" t="n">
        <v>-0.2274823635816574</v>
      </c>
      <c r="E468" t="n">
        <v>-0.1957308650016785</v>
      </c>
      <c r="F468" t="n">
        <v>-0.1194601953029633</v>
      </c>
      <c r="G468" t="n">
        <v>0.1316630393266678</v>
      </c>
      <c r="H468" t="n">
        <v>-0.1003800854086876</v>
      </c>
      <c r="I468" t="n">
        <v>0.05973454564809799</v>
      </c>
      <c r="J468" t="n">
        <v>-0.1715632528066635</v>
      </c>
      <c r="K468" t="n">
        <v>-0.01809301413595676</v>
      </c>
      <c r="L468" t="n">
        <v>0.01912667788565159</v>
      </c>
      <c r="M468" t="n">
        <v>-0.1093627065420151</v>
      </c>
      <c r="N468" t="n">
        <v>0.03688343614339828</v>
      </c>
      <c r="O468" t="n">
        <v>0.06347161531448364</v>
      </c>
      <c r="P468" t="n">
        <v>0.02362031303346157</v>
      </c>
      <c r="Q468" t="n">
        <v>0.09132476896047592</v>
      </c>
      <c r="R468" t="n">
        <v>0.07148339599370956</v>
      </c>
      <c r="S468" t="n">
        <v>-0.01594427227973938</v>
      </c>
      <c r="T468" t="n">
        <v>-0.04892903193831444</v>
      </c>
      <c r="U468" t="n">
        <v>0.3231160640716553</v>
      </c>
      <c r="V468" t="n">
        <v>0.01485151145607233</v>
      </c>
      <c r="W468" t="n">
        <v>-0.07006017118692398</v>
      </c>
      <c r="X468" t="n">
        <v>0.06900250166654587</v>
      </c>
      <c r="Y468" t="n">
        <v>0.008184417150914669</v>
      </c>
      <c r="Z468" t="n">
        <v>-0.2411130964756012</v>
      </c>
      <c r="AA468" t="n">
        <v>0.1048188135027885</v>
      </c>
      <c r="AB468" t="n">
        <v>-0.07257607579231262</v>
      </c>
      <c r="AC468" t="n">
        <v>-0.130948930978775</v>
      </c>
      <c r="AD468" t="n">
        <v>-0.004323098342865705</v>
      </c>
      <c r="AE468" t="n">
        <v>0.09775345027446747</v>
      </c>
      <c r="AF468" t="n">
        <v>-0.01903402805328369</v>
      </c>
    </row>
    <row r="469">
      <c r="A469" t="n">
        <v>0.1332350224256516</v>
      </c>
      <c r="B469" t="n">
        <v>-0.01210936065763235</v>
      </c>
      <c r="C469" t="n">
        <v>0.2595148980617523</v>
      </c>
      <c r="D469" t="n">
        <v>-0.08982305228710175</v>
      </c>
      <c r="E469" t="n">
        <v>-0.08374675363302231</v>
      </c>
      <c r="F469" t="n">
        <v>-0.1311999410390854</v>
      </c>
      <c r="G469" t="n">
        <v>-0.01878134906291962</v>
      </c>
      <c r="H469" t="n">
        <v>0.009672987274825573</v>
      </c>
      <c r="I469" t="n">
        <v>0.2199221253395081</v>
      </c>
      <c r="J469" t="n">
        <v>-0.05609764531254768</v>
      </c>
      <c r="K469" t="n">
        <v>-0.07959180325269699</v>
      </c>
      <c r="L469" t="n">
        <v>0.01438322477042675</v>
      </c>
      <c r="M469" t="n">
        <v>-0.1037739887833595</v>
      </c>
      <c r="N469" t="n">
        <v>-0.07952625304460526</v>
      </c>
      <c r="O469" t="n">
        <v>0.1035886853933334</v>
      </c>
      <c r="P469" t="n">
        <v>-0.03618694469332695</v>
      </c>
      <c r="Q469" t="n">
        <v>0.02125013247132301</v>
      </c>
      <c r="R469" t="n">
        <v>0.08680792897939682</v>
      </c>
      <c r="S469" t="n">
        <v>-0.1073117181658745</v>
      </c>
      <c r="T469" t="n">
        <v>0.02583631873130798</v>
      </c>
      <c r="U469" t="n">
        <v>0.2029213160276413</v>
      </c>
      <c r="V469" t="n">
        <v>0.05684638395905495</v>
      </c>
      <c r="W469" t="n">
        <v>0.09574064612388611</v>
      </c>
      <c r="X469" t="n">
        <v>-0.05154522508382797</v>
      </c>
      <c r="Y469" t="n">
        <v>-0.008530391380190849</v>
      </c>
      <c r="Z469" t="n">
        <v>-0.08484712988138199</v>
      </c>
      <c r="AA469" t="n">
        <v>0.01811307668685913</v>
      </c>
      <c r="AB469" t="n">
        <v>-0.07996735721826553</v>
      </c>
      <c r="AC469" t="n">
        <v>0.02642793208360672</v>
      </c>
      <c r="AD469" t="n">
        <v>-0.04243061691522598</v>
      </c>
      <c r="AE469" t="n">
        <v>0.137979581952095</v>
      </c>
      <c r="AF469" t="n">
        <v>0.03534901142120361</v>
      </c>
    </row>
    <row r="470">
      <c r="A470" t="n">
        <v>0.01104845013469458</v>
      </c>
      <c r="B470" t="n">
        <v>0.0258590392768383</v>
      </c>
      <c r="C470" t="n">
        <v>0.1222744435071945</v>
      </c>
      <c r="D470" t="n">
        <v>0.03016002662479877</v>
      </c>
      <c r="E470" t="n">
        <v>-0.1889658272266388</v>
      </c>
      <c r="F470" t="n">
        <v>-0.06836517155170441</v>
      </c>
      <c r="G470" t="n">
        <v>0.02513709664344788</v>
      </c>
      <c r="H470" t="n">
        <v>0.1118720546364784</v>
      </c>
      <c r="I470" t="n">
        <v>0.01967885345220566</v>
      </c>
      <c r="J470" t="n">
        <v>0.1293690353631973</v>
      </c>
      <c r="K470" t="n">
        <v>0.1425419002771378</v>
      </c>
      <c r="L470" t="n">
        <v>0.01754974760115147</v>
      </c>
      <c r="M470" t="n">
        <v>-0.1184898912906647</v>
      </c>
      <c r="N470" t="n">
        <v>-0.1066654846072197</v>
      </c>
      <c r="O470" t="n">
        <v>0.1435645967721939</v>
      </c>
      <c r="P470" t="n">
        <v>-0.3018975555896759</v>
      </c>
      <c r="Q470" t="n">
        <v>0.0510580912232399</v>
      </c>
      <c r="R470" t="n">
        <v>0.04766733944416046</v>
      </c>
      <c r="S470" t="n">
        <v>-0.08446624875068665</v>
      </c>
      <c r="T470" t="n">
        <v>-0.005498885177075863</v>
      </c>
      <c r="U470" t="n">
        <v>0.2438754886388779</v>
      </c>
      <c r="V470" t="n">
        <v>-0.04526389017701149</v>
      </c>
      <c r="W470" t="n">
        <v>0.2424691766500473</v>
      </c>
      <c r="X470" t="n">
        <v>0.03747561201453209</v>
      </c>
      <c r="Y470" t="n">
        <v>-0.05996411666274071</v>
      </c>
      <c r="Z470" t="n">
        <v>-0.1223719716072083</v>
      </c>
      <c r="AA470" t="n">
        <v>0.06969646364450455</v>
      </c>
      <c r="AB470" t="n">
        <v>-0.1335001587867737</v>
      </c>
      <c r="AC470" t="n">
        <v>0.08313793689012527</v>
      </c>
      <c r="AD470" t="n">
        <v>-0.2043075561523438</v>
      </c>
      <c r="AE470" t="n">
        <v>0.169044092297554</v>
      </c>
      <c r="AF470" t="n">
        <v>0.2065680474042892</v>
      </c>
    </row>
    <row r="471">
      <c r="A471" t="n">
        <v>0.1882942020893097</v>
      </c>
      <c r="B471" t="n">
        <v>-0.05776004493236542</v>
      </c>
      <c r="C471" t="n">
        <v>-0.1007276326417923</v>
      </c>
      <c r="D471" t="n">
        <v>0.06275147944688797</v>
      </c>
      <c r="E471" t="n">
        <v>-0.03185446187853813</v>
      </c>
      <c r="F471" t="n">
        <v>-0.1099636778235435</v>
      </c>
      <c r="G471" t="n">
        <v>0.2003536373376846</v>
      </c>
      <c r="H471" t="n">
        <v>0.009118824265897274</v>
      </c>
      <c r="I471" t="n">
        <v>-0.06257268786430359</v>
      </c>
      <c r="J471" t="n">
        <v>0.1302615851163864</v>
      </c>
      <c r="K471" t="n">
        <v>0.1264383494853973</v>
      </c>
      <c r="L471" t="n">
        <v>-0.05796964839100838</v>
      </c>
      <c r="M471" t="n">
        <v>-0.1760811656713486</v>
      </c>
      <c r="N471" t="n">
        <v>-0.2968291938304901</v>
      </c>
      <c r="O471" t="n">
        <v>0.1674468517303467</v>
      </c>
      <c r="P471" t="n">
        <v>0.05096381902694702</v>
      </c>
      <c r="Q471" t="n">
        <v>-0.03806233406066895</v>
      </c>
      <c r="R471" t="n">
        <v>0.03262250870466232</v>
      </c>
      <c r="S471" t="n">
        <v>0.04652556777000427</v>
      </c>
      <c r="T471" t="n">
        <v>-0.094392329454422</v>
      </c>
      <c r="U471" t="n">
        <v>0.1506973206996918</v>
      </c>
      <c r="V471" t="n">
        <v>0.0104776918888092</v>
      </c>
      <c r="W471" t="n">
        <v>0.02226638235151768</v>
      </c>
      <c r="X471" t="n">
        <v>0.104486458003521</v>
      </c>
      <c r="Y471" t="n">
        <v>-0.07910299301147461</v>
      </c>
      <c r="Z471" t="n">
        <v>0.01649531535804272</v>
      </c>
      <c r="AA471" t="n">
        <v>-0.003126576077193022</v>
      </c>
      <c r="AB471" t="n">
        <v>-0.1025813072919846</v>
      </c>
      <c r="AC471" t="n">
        <v>0.1553763151168823</v>
      </c>
      <c r="AD471" t="n">
        <v>-0.27733114361763</v>
      </c>
      <c r="AE471" t="n">
        <v>-0.06414733827114105</v>
      </c>
      <c r="AF471" t="n">
        <v>0.02290624752640724</v>
      </c>
    </row>
    <row r="472">
      <c r="A472" t="n">
        <v>0.02534458972513676</v>
      </c>
      <c r="B472" t="n">
        <v>0.009910834021866322</v>
      </c>
      <c r="C472" t="n">
        <v>-0.07669749855995178</v>
      </c>
      <c r="D472" t="n">
        <v>0.01093953102827072</v>
      </c>
      <c r="E472" t="n">
        <v>-0.09939189255237579</v>
      </c>
      <c r="F472" t="n">
        <v>0.1382137835025787</v>
      </c>
      <c r="G472" t="n">
        <v>0.181139811873436</v>
      </c>
      <c r="H472" t="n">
        <v>-0.003015429945662618</v>
      </c>
      <c r="I472" t="n">
        <v>-0.2036331743001938</v>
      </c>
      <c r="J472" t="n">
        <v>0.08602777868509293</v>
      </c>
      <c r="K472" t="n">
        <v>0.1960481554269791</v>
      </c>
      <c r="L472" t="n">
        <v>-0.3040095567703247</v>
      </c>
      <c r="M472" t="n">
        <v>-0.2816653847694397</v>
      </c>
      <c r="N472" t="n">
        <v>-0.2110095620155334</v>
      </c>
      <c r="O472" t="n">
        <v>0.07145436108112335</v>
      </c>
      <c r="P472" t="n">
        <v>0.09687992185354233</v>
      </c>
      <c r="Q472" t="n">
        <v>-0.09227591007947922</v>
      </c>
      <c r="R472" t="n">
        <v>0.04259677603840828</v>
      </c>
      <c r="S472" t="n">
        <v>0.0995456874370575</v>
      </c>
      <c r="T472" t="n">
        <v>-0.1138527318835258</v>
      </c>
      <c r="U472" t="n">
        <v>-0.03642984479665756</v>
      </c>
      <c r="V472" t="n">
        <v>-0.02379973977804184</v>
      </c>
      <c r="W472" t="n">
        <v>0.06041184440255165</v>
      </c>
      <c r="X472" t="n">
        <v>0.0663287416100502</v>
      </c>
      <c r="Y472" t="n">
        <v>-0.0502350702881813</v>
      </c>
      <c r="Z472" t="n">
        <v>0.1337375342845917</v>
      </c>
      <c r="AA472" t="n">
        <v>0.1034868508577347</v>
      </c>
      <c r="AB472" t="n">
        <v>0.002850014017894864</v>
      </c>
      <c r="AC472" t="n">
        <v>0.0166328102350235</v>
      </c>
      <c r="AD472" t="n">
        <v>-0.08459288626909256</v>
      </c>
      <c r="AE472" t="n">
        <v>-0.01265207398682833</v>
      </c>
      <c r="AF472" t="n">
        <v>0.08456806838512421</v>
      </c>
    </row>
    <row r="473">
      <c r="A473" t="n">
        <v>-0.03960788995027542</v>
      </c>
      <c r="B473" t="n">
        <v>0.07049413770437241</v>
      </c>
      <c r="C473" t="n">
        <v>-0.229833573102951</v>
      </c>
      <c r="D473" t="n">
        <v>-0.08359360694885254</v>
      </c>
      <c r="E473" t="n">
        <v>-0.1065448671579361</v>
      </c>
      <c r="F473" t="n">
        <v>0.1601523160934448</v>
      </c>
      <c r="G473" t="n">
        <v>-0.194710373878479</v>
      </c>
      <c r="H473" t="n">
        <v>-0.05810602381825447</v>
      </c>
      <c r="I473" t="n">
        <v>-0.1834487318992615</v>
      </c>
      <c r="J473" t="n">
        <v>-0.04026778787374496</v>
      </c>
      <c r="K473" t="n">
        <v>0.1576926708221436</v>
      </c>
      <c r="L473" t="n">
        <v>-0.2942680418491364</v>
      </c>
      <c r="M473" t="n">
        <v>-0.1747261136770248</v>
      </c>
      <c r="N473" t="n">
        <v>-0.04501522704958916</v>
      </c>
      <c r="O473" t="n">
        <v>0.05760958045721054</v>
      </c>
      <c r="P473" t="n">
        <v>0.03802501782774925</v>
      </c>
      <c r="Q473" t="n">
        <v>-0.1936289221048355</v>
      </c>
      <c r="R473" t="n">
        <v>0.1438387185335159</v>
      </c>
      <c r="S473" t="n">
        <v>-0.07736248522996902</v>
      </c>
      <c r="T473" t="n">
        <v>-0.1426253616809845</v>
      </c>
      <c r="U473" t="n">
        <v>-0.1002505943179131</v>
      </c>
      <c r="V473" t="n">
        <v>0.03397316485643387</v>
      </c>
      <c r="W473" t="n">
        <v>0.05335960909724236</v>
      </c>
      <c r="X473" t="n">
        <v>0.2614049315452576</v>
      </c>
      <c r="Y473" t="n">
        <v>-0.005307681858539581</v>
      </c>
      <c r="Z473" t="n">
        <v>0.003201334737241268</v>
      </c>
      <c r="AA473" t="n">
        <v>0.104338027536869</v>
      </c>
      <c r="AB473" t="n">
        <v>-0.091565802693367</v>
      </c>
      <c r="AC473" t="n">
        <v>0.09950552135705948</v>
      </c>
      <c r="AD473" t="n">
        <v>-0.07530943304300308</v>
      </c>
      <c r="AE473" t="n">
        <v>0.03576681762933731</v>
      </c>
      <c r="AF473" t="n">
        <v>-0.09525512158870697</v>
      </c>
    </row>
    <row r="474">
      <c r="A474" t="n">
        <v>-0.08387729525566101</v>
      </c>
      <c r="B474" t="n">
        <v>0.09489529579877853</v>
      </c>
      <c r="C474" t="n">
        <v>0.211766317486763</v>
      </c>
      <c r="D474" t="n">
        <v>0.03807308152318001</v>
      </c>
      <c r="E474" t="n">
        <v>-0.06344515830278397</v>
      </c>
      <c r="F474" t="n">
        <v>0.03818478807806969</v>
      </c>
      <c r="G474" t="n">
        <v>-0.1884027719497681</v>
      </c>
      <c r="H474" t="n">
        <v>-0.1501809507608414</v>
      </c>
      <c r="I474" t="n">
        <v>-0.01740706153213978</v>
      </c>
      <c r="J474" t="n">
        <v>-0.02378479577600956</v>
      </c>
      <c r="K474" t="n">
        <v>0.04415540397167206</v>
      </c>
      <c r="L474" t="n">
        <v>0.08797020465135574</v>
      </c>
      <c r="M474" t="n">
        <v>-0.2522712349891663</v>
      </c>
      <c r="N474" t="n">
        <v>0.05127867683768272</v>
      </c>
      <c r="O474" t="n">
        <v>0.1945062130689621</v>
      </c>
      <c r="P474" t="n">
        <v>-0.1168316528201103</v>
      </c>
      <c r="Q474" t="n">
        <v>0.0007927751285023987</v>
      </c>
      <c r="R474" t="n">
        <v>0.1733715534210205</v>
      </c>
      <c r="S474" t="n">
        <v>-0.004100421443581581</v>
      </c>
      <c r="T474" t="n">
        <v>-0.1777829080820084</v>
      </c>
      <c r="U474" t="n">
        <v>0.07910889387130737</v>
      </c>
      <c r="V474" t="n">
        <v>-0.1965574324131012</v>
      </c>
      <c r="W474" t="n">
        <v>0.2221038043498993</v>
      </c>
      <c r="X474" t="n">
        <v>-0.05978084728121758</v>
      </c>
      <c r="Y474" t="n">
        <v>0.04255867376923561</v>
      </c>
      <c r="Z474" t="n">
        <v>0.05465499311685562</v>
      </c>
      <c r="AA474" t="n">
        <v>0.02277698181569576</v>
      </c>
      <c r="AB474" t="n">
        <v>-0.189715564250946</v>
      </c>
      <c r="AC474" t="n">
        <v>0.1157619059085846</v>
      </c>
      <c r="AD474" t="n">
        <v>-0.07889556139707565</v>
      </c>
      <c r="AE474" t="n">
        <v>-0.03030526451766491</v>
      </c>
      <c r="AF474" t="n">
        <v>-0.1078303456306458</v>
      </c>
    </row>
    <row r="475">
      <c r="A475" t="n">
        <v>0.2472468614578247</v>
      </c>
      <c r="B475" t="n">
        <v>-0.07437328994274139</v>
      </c>
      <c r="C475" t="n">
        <v>0.3710892498493195</v>
      </c>
      <c r="D475" t="n">
        <v>-0.05059392377734184</v>
      </c>
      <c r="E475" t="n">
        <v>-0.2013326585292816</v>
      </c>
      <c r="F475" t="n">
        <v>0.08052618056535721</v>
      </c>
      <c r="G475" t="n">
        <v>-0.143554300069809</v>
      </c>
      <c r="H475" t="n">
        <v>0.02048899233341217</v>
      </c>
      <c r="I475" t="n">
        <v>-0.05194645002484322</v>
      </c>
      <c r="J475" t="n">
        <v>-0.2175602316856384</v>
      </c>
      <c r="K475" t="n">
        <v>0.1219325438141823</v>
      </c>
      <c r="L475" t="n">
        <v>0.1160911098122597</v>
      </c>
      <c r="M475" t="n">
        <v>-0.1810210198163986</v>
      </c>
      <c r="N475" t="n">
        <v>-0.188396081328392</v>
      </c>
      <c r="O475" t="n">
        <v>0.3817218840122223</v>
      </c>
      <c r="P475" t="n">
        <v>0.1011322140693665</v>
      </c>
      <c r="Q475" t="n">
        <v>-0.003246086416766047</v>
      </c>
      <c r="R475" t="n">
        <v>-0.03738899156451225</v>
      </c>
      <c r="S475" t="n">
        <v>-0.1979833841323853</v>
      </c>
      <c r="T475" t="n">
        <v>0.09507345408201218</v>
      </c>
      <c r="U475" t="n">
        <v>-0.2000044137239456</v>
      </c>
      <c r="V475" t="n">
        <v>-0.1646284461021423</v>
      </c>
      <c r="W475" t="n">
        <v>0.3684389591217041</v>
      </c>
      <c r="X475" t="n">
        <v>-0.03408202528953552</v>
      </c>
      <c r="Y475" t="n">
        <v>0.3037723898887634</v>
      </c>
      <c r="Z475" t="n">
        <v>-0.2630181312561035</v>
      </c>
      <c r="AA475" t="n">
        <v>0.1823918670415878</v>
      </c>
      <c r="AB475" t="n">
        <v>-0.2252898812294006</v>
      </c>
      <c r="AC475" t="n">
        <v>0.1516315340995789</v>
      </c>
      <c r="AD475" t="n">
        <v>-0.0995892658829689</v>
      </c>
      <c r="AE475" t="n">
        <v>-0.2091406285762787</v>
      </c>
      <c r="AF475" t="n">
        <v>-0.1079073920845985</v>
      </c>
    </row>
    <row r="476">
      <c r="A476" t="n">
        <v>-0.05278415232896805</v>
      </c>
      <c r="B476" t="n">
        <v>-0.02871125005185604</v>
      </c>
      <c r="C476" t="n">
        <v>0.05830037966370583</v>
      </c>
      <c r="D476" t="n">
        <v>0.03876905888319016</v>
      </c>
      <c r="E476" t="n">
        <v>-0.03331578522920609</v>
      </c>
      <c r="F476" t="n">
        <v>-0.003516568569466472</v>
      </c>
      <c r="G476" t="n">
        <v>0.0602259449660778</v>
      </c>
      <c r="H476" t="n">
        <v>0.06199415773153305</v>
      </c>
      <c r="I476" t="n">
        <v>-0.1056884601712227</v>
      </c>
      <c r="J476" t="n">
        <v>-0.0517507940530777</v>
      </c>
      <c r="K476" t="n">
        <v>-0.09538482129573822</v>
      </c>
      <c r="L476" t="n">
        <v>-0.002656902186572552</v>
      </c>
      <c r="M476" t="n">
        <v>0.07275918871164322</v>
      </c>
      <c r="N476" t="n">
        <v>-0.00631169555708766</v>
      </c>
      <c r="O476" t="n">
        <v>-0.01823768578469753</v>
      </c>
      <c r="P476" t="n">
        <v>0.01895778812468052</v>
      </c>
      <c r="Q476" t="n">
        <v>0.001623537740670145</v>
      </c>
      <c r="R476" t="n">
        <v>-0.03000672347843647</v>
      </c>
      <c r="S476" t="n">
        <v>-0.03768637776374817</v>
      </c>
      <c r="T476" t="n">
        <v>-0.03417547419667244</v>
      </c>
      <c r="U476" t="n">
        <v>0.07106584310531616</v>
      </c>
      <c r="V476" t="n">
        <v>-0.08228190243244171</v>
      </c>
      <c r="W476" t="n">
        <v>0.03176943212747574</v>
      </c>
      <c r="X476" t="n">
        <v>0.08406855165958405</v>
      </c>
      <c r="Y476" t="n">
        <v>-0.005447325762361288</v>
      </c>
      <c r="Z476" t="n">
        <v>-0.03961614891886711</v>
      </c>
      <c r="AA476" t="n">
        <v>0.03732844814658165</v>
      </c>
      <c r="AB476" t="n">
        <v>-0.0450630895793438</v>
      </c>
      <c r="AC476" t="n">
        <v>0.07330118864774704</v>
      </c>
      <c r="AD476" t="n">
        <v>-0.0634605810046196</v>
      </c>
      <c r="AE476" t="n">
        <v>0.03200918436050415</v>
      </c>
      <c r="AF476" t="n">
        <v>0.02768667787313461</v>
      </c>
    </row>
    <row r="477">
      <c r="A477" t="n">
        <v>-0.009208261966705322</v>
      </c>
      <c r="B477" t="n">
        <v>-0.005661743227392435</v>
      </c>
      <c r="C477" t="n">
        <v>-0.0395672507584095</v>
      </c>
      <c r="D477" t="n">
        <v>-0.01561443880200386</v>
      </c>
      <c r="E477" t="n">
        <v>-0.1065037250518799</v>
      </c>
      <c r="F477" t="n">
        <v>-0.0377948023378849</v>
      </c>
      <c r="G477" t="n">
        <v>0.03286904096603394</v>
      </c>
      <c r="H477" t="n">
        <v>0.003494173055514693</v>
      </c>
      <c r="I477" t="n">
        <v>0.04202061891555786</v>
      </c>
      <c r="J477" t="n">
        <v>0.1008114740252495</v>
      </c>
      <c r="K477" t="n">
        <v>0.01713761873543262</v>
      </c>
      <c r="L477" t="n">
        <v>0.006660455837845802</v>
      </c>
      <c r="M477" t="n">
        <v>0.04333003982901573</v>
      </c>
      <c r="N477" t="n">
        <v>0.05496183037757874</v>
      </c>
      <c r="O477" t="n">
        <v>0.02758342586457729</v>
      </c>
      <c r="P477" t="n">
        <v>-0.06717027723789215</v>
      </c>
      <c r="Q477" t="n">
        <v>-0.02541369199752808</v>
      </c>
      <c r="R477" t="n">
        <v>0.01923392899334431</v>
      </c>
      <c r="S477" t="n">
        <v>-0.02036514319479465</v>
      </c>
      <c r="T477" t="n">
        <v>0.01952457800507545</v>
      </c>
      <c r="U477" t="n">
        <v>-0.03833291679620743</v>
      </c>
      <c r="V477" t="n">
        <v>0.0133522218093276</v>
      </c>
      <c r="W477" t="n">
        <v>-0.003040351206436753</v>
      </c>
      <c r="X477" t="n">
        <v>0.02421285957098007</v>
      </c>
      <c r="Y477" t="n">
        <v>0.02159251272678375</v>
      </c>
      <c r="Z477" t="n">
        <v>0.06423988938331604</v>
      </c>
      <c r="AA477" t="n">
        <v>-0.002551102777943015</v>
      </c>
      <c r="AB477" t="n">
        <v>-0.01771988533437252</v>
      </c>
      <c r="AC477" t="n">
        <v>0.04798177629709244</v>
      </c>
      <c r="AD477" t="n">
        <v>-0.02868418022990227</v>
      </c>
      <c r="AE477" t="n">
        <v>0.04315533488988876</v>
      </c>
      <c r="AF477" t="n">
        <v>0.04308155551552773</v>
      </c>
    </row>
    <row r="478">
      <c r="A478" t="n">
        <v>0.4984283745288849</v>
      </c>
      <c r="B478" t="n">
        <v>-0.2286756485700607</v>
      </c>
      <c r="C478" t="n">
        <v>0.1457469165325165</v>
      </c>
      <c r="D478" t="n">
        <v>-0.1521995514631271</v>
      </c>
      <c r="E478" t="n">
        <v>0.03571139648556709</v>
      </c>
      <c r="F478" t="n">
        <v>0.2061552107334137</v>
      </c>
      <c r="G478" t="n">
        <v>-0.1608020067214966</v>
      </c>
      <c r="H478" t="n">
        <v>-0.2446853816509247</v>
      </c>
      <c r="I478" t="n">
        <v>-0.3731660842895508</v>
      </c>
      <c r="J478" t="n">
        <v>-0.04932308197021484</v>
      </c>
      <c r="K478" t="n">
        <v>0.1939810365438461</v>
      </c>
      <c r="L478" t="n">
        <v>-0.04018803313374519</v>
      </c>
      <c r="M478" t="n">
        <v>-0.1479024887084961</v>
      </c>
      <c r="N478" t="n">
        <v>-0.3966512084007263</v>
      </c>
      <c r="O478" t="n">
        <v>0.1105961799621582</v>
      </c>
      <c r="P478" t="n">
        <v>-0.00430751871317625</v>
      </c>
      <c r="Q478" t="n">
        <v>-0.1381637305021286</v>
      </c>
      <c r="R478" t="n">
        <v>-0.3129335939884186</v>
      </c>
      <c r="S478" t="n">
        <v>-0.2113499343395233</v>
      </c>
      <c r="T478" t="n">
        <v>0.2667934000492096</v>
      </c>
      <c r="U478" t="n">
        <v>-0.1611620932817459</v>
      </c>
      <c r="V478" t="n">
        <v>-0.05736235529184341</v>
      </c>
      <c r="W478" t="n">
        <v>0.407607764005661</v>
      </c>
      <c r="X478" t="n">
        <v>0.03805682808160782</v>
      </c>
      <c r="Y478" t="n">
        <v>0.2424629777669907</v>
      </c>
      <c r="Z478" t="n">
        <v>0.05559095740318298</v>
      </c>
      <c r="AA478" t="n">
        <v>0.08797389268875122</v>
      </c>
      <c r="AB478" t="n">
        <v>-0.1686018854379654</v>
      </c>
      <c r="AC478" t="n">
        <v>-0.2596158087253571</v>
      </c>
      <c r="AD478" t="n">
        <v>-0.1108371615409851</v>
      </c>
      <c r="AE478" t="n">
        <v>-0.05650126561522484</v>
      </c>
      <c r="AF478" t="n">
        <v>-0.2225302010774612</v>
      </c>
    </row>
    <row r="479">
      <c r="A479" t="n">
        <v>0.203544408082962</v>
      </c>
      <c r="B479" t="n">
        <v>-0.2860769331455231</v>
      </c>
      <c r="C479" t="n">
        <v>0.05645309761166573</v>
      </c>
      <c r="D479" t="n">
        <v>0.05081676319241524</v>
      </c>
      <c r="E479" t="n">
        <v>-0.0325712077319622</v>
      </c>
      <c r="F479" t="n">
        <v>0.02783388271927834</v>
      </c>
      <c r="G479" t="n">
        <v>-0.225589245557785</v>
      </c>
      <c r="H479" t="n">
        <v>-0.137957364320755</v>
      </c>
      <c r="I479" t="n">
        <v>-0.1357381045818329</v>
      </c>
      <c r="J479" t="n">
        <v>-0.2074496746063232</v>
      </c>
      <c r="K479" t="n">
        <v>0.2020944803953171</v>
      </c>
      <c r="L479" t="n">
        <v>-0.2283276170492172</v>
      </c>
      <c r="M479" t="n">
        <v>0.07113350182771683</v>
      </c>
      <c r="N479" t="n">
        <v>-0.4168604016304016</v>
      </c>
      <c r="O479" t="n">
        <v>-0.003904951037839055</v>
      </c>
      <c r="P479" t="n">
        <v>0.07071206718683243</v>
      </c>
      <c r="Q479" t="n">
        <v>0.05866613984107971</v>
      </c>
      <c r="R479" t="n">
        <v>0.06059400737285614</v>
      </c>
      <c r="S479" t="n">
        <v>-0.08339471369981766</v>
      </c>
      <c r="T479" t="n">
        <v>0.1083341538906097</v>
      </c>
      <c r="U479" t="n">
        <v>0.1356219500303268</v>
      </c>
      <c r="V479" t="n">
        <v>-0.1681189239025116</v>
      </c>
      <c r="W479" t="n">
        <v>-0.01243879366666079</v>
      </c>
      <c r="X479" t="n">
        <v>-0.01561308559030294</v>
      </c>
      <c r="Y479" t="n">
        <v>0.1295357495546341</v>
      </c>
      <c r="Z479" t="n">
        <v>-0.04557783156633377</v>
      </c>
      <c r="AA479" t="n">
        <v>0.1792495399713516</v>
      </c>
      <c r="AB479" t="n">
        <v>-0.2512549161911011</v>
      </c>
      <c r="AC479" t="n">
        <v>0.002800600603222847</v>
      </c>
      <c r="AD479" t="n">
        <v>-0.2381839901208878</v>
      </c>
      <c r="AE479" t="n">
        <v>-0.2200334668159485</v>
      </c>
      <c r="AF479" t="n">
        <v>0.04547524824738503</v>
      </c>
    </row>
    <row r="480">
      <c r="A480" t="n">
        <v>0.2310094237327576</v>
      </c>
      <c r="B480" t="n">
        <v>-0.2079168260097504</v>
      </c>
      <c r="C480" t="n">
        <v>-0.0253365021198988</v>
      </c>
      <c r="D480" t="n">
        <v>-0.04919911175966263</v>
      </c>
      <c r="E480" t="n">
        <v>-0.04736065492033958</v>
      </c>
      <c r="F480" t="n">
        <v>-0.1883667707443237</v>
      </c>
      <c r="G480" t="n">
        <v>-0.2387753278017044</v>
      </c>
      <c r="H480" t="n">
        <v>0.01208021212369204</v>
      </c>
      <c r="I480" t="n">
        <v>-0.02167767658829689</v>
      </c>
      <c r="J480" t="n">
        <v>0.03914051875472069</v>
      </c>
      <c r="K480" t="n">
        <v>-0.03319225832819939</v>
      </c>
      <c r="L480" t="n">
        <v>-0.1541266590356827</v>
      </c>
      <c r="M480" t="n">
        <v>0.02576775848865509</v>
      </c>
      <c r="N480" t="n">
        <v>-0.1673463433980942</v>
      </c>
      <c r="O480" t="n">
        <v>-0.02275926619768143</v>
      </c>
      <c r="P480" t="n">
        <v>0.1964367181062698</v>
      </c>
      <c r="Q480" t="n">
        <v>0.074183389544487</v>
      </c>
      <c r="R480" t="n">
        <v>0.01323256455361843</v>
      </c>
      <c r="S480" t="n">
        <v>-0.08392617106437683</v>
      </c>
      <c r="T480" t="n">
        <v>0.1235185712575912</v>
      </c>
      <c r="U480" t="n">
        <v>0.07234911620616913</v>
      </c>
      <c r="V480" t="n">
        <v>-0.09716127812862396</v>
      </c>
      <c r="W480" t="n">
        <v>-0.2298498749732971</v>
      </c>
      <c r="X480" t="n">
        <v>0.1032590791583061</v>
      </c>
      <c r="Y480" t="n">
        <v>-0.1216029301285744</v>
      </c>
      <c r="Z480" t="n">
        <v>-0.07269161194562912</v>
      </c>
      <c r="AA480" t="n">
        <v>0.118445910513401</v>
      </c>
      <c r="AB480" t="n">
        <v>-0.09682406485080719</v>
      </c>
      <c r="AC480" t="n">
        <v>0.2173230797052383</v>
      </c>
      <c r="AD480" t="n">
        <v>0.0213907677680254</v>
      </c>
      <c r="AE480" t="n">
        <v>-0.1854057163000107</v>
      </c>
      <c r="AF480" t="n">
        <v>0.08489449322223663</v>
      </c>
    </row>
    <row r="481">
      <c r="A481" t="n">
        <v>0.001733456156216562</v>
      </c>
      <c r="B481" t="n">
        <v>-0.203941136598587</v>
      </c>
      <c r="C481" t="n">
        <v>-0.3274241089820862</v>
      </c>
      <c r="D481" t="n">
        <v>-0.1632919013500214</v>
      </c>
      <c r="E481" t="n">
        <v>-0.1427724957466125</v>
      </c>
      <c r="F481" t="n">
        <v>0.03873045742511749</v>
      </c>
      <c r="G481" t="n">
        <v>0.271169126033783</v>
      </c>
      <c r="H481" t="n">
        <v>-0.03441658616065979</v>
      </c>
      <c r="I481" t="n">
        <v>0.1011380553245544</v>
      </c>
      <c r="J481" t="n">
        <v>0.1048284024000168</v>
      </c>
      <c r="K481" t="n">
        <v>0.07738056033849716</v>
      </c>
      <c r="L481" t="n">
        <v>-0.05856961011886597</v>
      </c>
      <c r="M481" t="n">
        <v>-0.08101499080657959</v>
      </c>
      <c r="N481" t="n">
        <v>0.004822186194360256</v>
      </c>
      <c r="O481" t="n">
        <v>0.1197822540998459</v>
      </c>
      <c r="P481" t="n">
        <v>-0.04406382516026497</v>
      </c>
      <c r="Q481" t="n">
        <v>-0.07013885676860809</v>
      </c>
      <c r="R481" t="n">
        <v>-0.1748363971710205</v>
      </c>
      <c r="S481" t="n">
        <v>-0.03373073786497116</v>
      </c>
      <c r="T481" t="n">
        <v>-0.05727957934141159</v>
      </c>
      <c r="U481" t="n">
        <v>0.2477462440729141</v>
      </c>
      <c r="V481" t="n">
        <v>-0.07828579097986221</v>
      </c>
      <c r="W481" t="n">
        <v>0.09524322301149368</v>
      </c>
      <c r="X481" t="n">
        <v>0.08537320792675018</v>
      </c>
      <c r="Y481" t="n">
        <v>-0.07645426690578461</v>
      </c>
      <c r="Z481" t="n">
        <v>0.1731380224227905</v>
      </c>
      <c r="AA481" t="n">
        <v>0.03998153284192085</v>
      </c>
      <c r="AB481" t="n">
        <v>-0.07953879982233047</v>
      </c>
      <c r="AC481" t="n">
        <v>0.01044343691319227</v>
      </c>
      <c r="AD481" t="n">
        <v>-0.1364329308271408</v>
      </c>
      <c r="AE481" t="n">
        <v>-0.07570130378007889</v>
      </c>
      <c r="AF481" t="n">
        <v>-0.06083099171519279</v>
      </c>
    </row>
    <row r="482">
      <c r="A482" t="n">
        <v>-0.214764803647995</v>
      </c>
      <c r="B482" t="n">
        <v>0.07843741774559021</v>
      </c>
      <c r="C482" t="n">
        <v>-0.3981990814208984</v>
      </c>
      <c r="D482" t="n">
        <v>-0.3042384684085846</v>
      </c>
      <c r="E482" t="n">
        <v>-0.1246777027845383</v>
      </c>
      <c r="F482" t="n">
        <v>-0.08797616511583328</v>
      </c>
      <c r="G482" t="n">
        <v>0.1905368715524673</v>
      </c>
      <c r="H482" t="n">
        <v>-0.06856915354728699</v>
      </c>
      <c r="I482" t="n">
        <v>0.1082344055175781</v>
      </c>
      <c r="J482" t="n">
        <v>0.1121355667710304</v>
      </c>
      <c r="K482" t="n">
        <v>0.1316478103399277</v>
      </c>
      <c r="L482" t="n">
        <v>0.1843567490577698</v>
      </c>
      <c r="M482" t="n">
        <v>-0.02012661099433899</v>
      </c>
      <c r="N482" t="n">
        <v>-0.026337506249547</v>
      </c>
      <c r="O482" t="n">
        <v>0.3020426034927368</v>
      </c>
      <c r="P482" t="n">
        <v>-0.2114061117172241</v>
      </c>
      <c r="Q482" t="n">
        <v>0.06893112510442734</v>
      </c>
      <c r="R482" t="n">
        <v>-0.03585018217563629</v>
      </c>
      <c r="S482" t="n">
        <v>-0.02339710295200348</v>
      </c>
      <c r="T482" t="n">
        <v>-0.02747211791574955</v>
      </c>
      <c r="U482" t="n">
        <v>0.1965921074151993</v>
      </c>
      <c r="V482" t="n">
        <v>0.0814492478966713</v>
      </c>
      <c r="W482" t="n">
        <v>0.280310183763504</v>
      </c>
      <c r="X482" t="n">
        <v>0.22724449634552</v>
      </c>
      <c r="Y482" t="n">
        <v>0.1103370413184166</v>
      </c>
      <c r="Z482" t="n">
        <v>0.02559427358210087</v>
      </c>
      <c r="AA482" t="n">
        <v>0.03718414530158043</v>
      </c>
      <c r="AB482" t="n">
        <v>0.02182671055197716</v>
      </c>
      <c r="AC482" t="n">
        <v>0.2979366779327393</v>
      </c>
      <c r="AD482" t="n">
        <v>-0.06637538224458694</v>
      </c>
      <c r="AE482" t="n">
        <v>0.1872251629829407</v>
      </c>
      <c r="AF482" t="n">
        <v>-0.05852855369448662</v>
      </c>
    </row>
    <row r="483">
      <c r="A483" t="n">
        <v>-0.2957644760608673</v>
      </c>
      <c r="B483" t="n">
        <v>-0.0395522378385067</v>
      </c>
      <c r="C483" t="n">
        <v>-0.0320693738758564</v>
      </c>
      <c r="D483" t="n">
        <v>-0.1061398461461067</v>
      </c>
      <c r="E483" t="n">
        <v>-0.2068092226982117</v>
      </c>
      <c r="F483" t="n">
        <v>-0.1576949506998062</v>
      </c>
      <c r="G483" t="n">
        <v>0.06881201267242432</v>
      </c>
      <c r="H483" t="n">
        <v>0.1578329354524612</v>
      </c>
      <c r="I483" t="n">
        <v>0.1873845756053925</v>
      </c>
      <c r="J483" t="n">
        <v>0.04638588801026344</v>
      </c>
      <c r="K483" t="n">
        <v>0.02829787880182266</v>
      </c>
      <c r="L483" t="n">
        <v>0.03685566782951355</v>
      </c>
      <c r="M483" t="n">
        <v>0.01285410672426224</v>
      </c>
      <c r="N483" t="n">
        <v>-0.08128201216459274</v>
      </c>
      <c r="O483" t="n">
        <v>0.05081189423799515</v>
      </c>
      <c r="P483" t="n">
        <v>-0.04027663543820381</v>
      </c>
      <c r="Q483" t="n">
        <v>-0.01837397739291191</v>
      </c>
      <c r="R483" t="n">
        <v>-0.0345311351120472</v>
      </c>
      <c r="S483" t="n">
        <v>0.00644436851143837</v>
      </c>
      <c r="T483" t="n">
        <v>0.005037423223257065</v>
      </c>
      <c r="U483" t="n">
        <v>0.2552127540111542</v>
      </c>
      <c r="V483" t="n">
        <v>0.03175168484449387</v>
      </c>
      <c r="W483" t="n">
        <v>0.225579559803009</v>
      </c>
      <c r="X483" t="n">
        <v>0.04493062943220139</v>
      </c>
      <c r="Y483" t="n">
        <v>0.09141422808170319</v>
      </c>
      <c r="Z483" t="n">
        <v>0.03001631610095501</v>
      </c>
      <c r="AA483" t="n">
        <v>0.02097341232001781</v>
      </c>
      <c r="AB483" t="n">
        <v>0.0072713871486485</v>
      </c>
      <c r="AC483" t="n">
        <v>0.1469205617904663</v>
      </c>
      <c r="AD483" t="n">
        <v>-0.1108343601226807</v>
      </c>
      <c r="AE483" t="n">
        <v>0.06042556837201118</v>
      </c>
      <c r="AF483" t="n">
        <v>-0.1464147120714188</v>
      </c>
    </row>
    <row r="484">
      <c r="A484" t="n">
        <v>-0.3592507243156433</v>
      </c>
      <c r="B484" t="n">
        <v>0.0006100352038629353</v>
      </c>
      <c r="C484" t="n">
        <v>0.211994469165802</v>
      </c>
      <c r="D484" t="n">
        <v>-0.04104853421449661</v>
      </c>
      <c r="E484" t="n">
        <v>-0.04813538864254951</v>
      </c>
      <c r="F484" t="n">
        <v>-0.1428677439689636</v>
      </c>
      <c r="G484" t="n">
        <v>-0.0265018604695797</v>
      </c>
      <c r="H484" t="n">
        <v>0.1278442293405533</v>
      </c>
      <c r="I484" t="n">
        <v>0.04213295876979828</v>
      </c>
      <c r="J484" t="n">
        <v>0.08011108636856079</v>
      </c>
      <c r="K484" t="n">
        <v>0.09866663813591003</v>
      </c>
      <c r="L484" t="n">
        <v>0.2604392468929291</v>
      </c>
      <c r="M484" t="n">
        <v>0.06103017926216125</v>
      </c>
      <c r="N484" t="n">
        <v>0.006766560953110456</v>
      </c>
      <c r="O484" t="n">
        <v>0.1475890278816223</v>
      </c>
      <c r="P484" t="n">
        <v>-0.3292041122913361</v>
      </c>
      <c r="Q484" t="n">
        <v>0.02790443785488605</v>
      </c>
      <c r="R484" t="n">
        <v>-0.06563548743724823</v>
      </c>
      <c r="S484" t="n">
        <v>-0.112001471221447</v>
      </c>
      <c r="T484" t="n">
        <v>-0.02203010767698288</v>
      </c>
      <c r="U484" t="n">
        <v>0.2925315499305725</v>
      </c>
      <c r="V484" t="n">
        <v>-0.0270126685500145</v>
      </c>
      <c r="W484" t="n">
        <v>0.05712071806192398</v>
      </c>
      <c r="X484" t="n">
        <v>-0.02250112779438496</v>
      </c>
      <c r="Y484" t="n">
        <v>-0.09379962086677551</v>
      </c>
      <c r="Z484" t="n">
        <v>-0.05391651019454002</v>
      </c>
      <c r="AA484" t="n">
        <v>0.003092497121542692</v>
      </c>
      <c r="AB484" t="n">
        <v>0.1247404590249062</v>
      </c>
      <c r="AC484" t="n">
        <v>0.1428563296794891</v>
      </c>
      <c r="AD484" t="n">
        <v>-0.1851690858602524</v>
      </c>
      <c r="AE484" t="n">
        <v>0.07810751348733902</v>
      </c>
      <c r="AF484" t="n">
        <v>0.0457548201084137</v>
      </c>
    </row>
    <row r="485">
      <c r="A485" t="n">
        <v>0.115233801305294</v>
      </c>
      <c r="B485" t="n">
        <v>0.1163469329476357</v>
      </c>
      <c r="C485" t="n">
        <v>0.1652680635452271</v>
      </c>
      <c r="D485" t="n">
        <v>-0.1053069829940796</v>
      </c>
      <c r="E485" t="n">
        <v>-0.1077865660190582</v>
      </c>
      <c r="F485" t="n">
        <v>-0.08719217777252197</v>
      </c>
      <c r="G485" t="n">
        <v>-0.0750182569026947</v>
      </c>
      <c r="H485" t="n">
        <v>0.07512982934713364</v>
      </c>
      <c r="I485" t="n">
        <v>0.1992192268371582</v>
      </c>
      <c r="J485" t="n">
        <v>0.06677617877721786</v>
      </c>
      <c r="K485" t="n">
        <v>0.1261709034442902</v>
      </c>
      <c r="L485" t="n">
        <v>0.1172576025128365</v>
      </c>
      <c r="M485" t="n">
        <v>-0.0817527174949646</v>
      </c>
      <c r="N485" t="n">
        <v>0.07667314261198044</v>
      </c>
      <c r="O485" t="n">
        <v>0.07453624159097672</v>
      </c>
      <c r="P485" t="n">
        <v>-0.01385129429399967</v>
      </c>
      <c r="Q485" t="n">
        <v>-0.04786357283592224</v>
      </c>
      <c r="R485" t="n">
        <v>0.02593138627707958</v>
      </c>
      <c r="S485" t="n">
        <v>0.02942799590528011</v>
      </c>
      <c r="T485" t="n">
        <v>0.1066261231899261</v>
      </c>
      <c r="U485" t="n">
        <v>0.2900668680667877</v>
      </c>
      <c r="V485" t="n">
        <v>-0.03737037256360054</v>
      </c>
      <c r="W485" t="n">
        <v>-0.4251687526702881</v>
      </c>
      <c r="X485" t="n">
        <v>0.001987729221582413</v>
      </c>
      <c r="Y485" t="n">
        <v>-0.1188283339142799</v>
      </c>
      <c r="Z485" t="n">
        <v>-0.07006301730871201</v>
      </c>
      <c r="AA485" t="n">
        <v>0.1393073797225952</v>
      </c>
      <c r="AB485" t="n">
        <v>-0.05032603442668915</v>
      </c>
      <c r="AC485" t="n">
        <v>-0.12973552942276</v>
      </c>
      <c r="AD485" t="n">
        <v>-0.1477473825216293</v>
      </c>
      <c r="AE485" t="n">
        <v>0.1780346184968948</v>
      </c>
      <c r="AF485" t="n">
        <v>0.1099649593234062</v>
      </c>
    </row>
    <row r="486">
      <c r="A486" t="n">
        <v>-0.06224987655878067</v>
      </c>
      <c r="B486" t="n">
        <v>0.126139909029007</v>
      </c>
      <c r="C486" t="n">
        <v>0.0529932789504528</v>
      </c>
      <c r="D486" t="n">
        <v>-0.001005278201773763</v>
      </c>
      <c r="E486" t="n">
        <v>-0.2373924106359482</v>
      </c>
      <c r="F486" t="n">
        <v>-0.08786991238594055</v>
      </c>
      <c r="G486" t="n">
        <v>0.03916938230395317</v>
      </c>
      <c r="H486" t="n">
        <v>-0.3165591359138489</v>
      </c>
      <c r="I486" t="n">
        <v>0.1305041909217834</v>
      </c>
      <c r="J486" t="n">
        <v>0.1057278215885162</v>
      </c>
      <c r="K486" t="n">
        <v>-0.06946001201868057</v>
      </c>
      <c r="L486" t="n">
        <v>0.1468677371740341</v>
      </c>
      <c r="M486" t="n">
        <v>-0.01508170645684004</v>
      </c>
      <c r="N486" t="n">
        <v>0.04920491203665733</v>
      </c>
      <c r="O486" t="n">
        <v>-0.1612789928913116</v>
      </c>
      <c r="P486" t="n">
        <v>0.05384721606969833</v>
      </c>
      <c r="Q486" t="n">
        <v>-0.003675805870443583</v>
      </c>
      <c r="R486" t="n">
        <v>0.06078984215855598</v>
      </c>
      <c r="S486" t="n">
        <v>-0.08142860978841782</v>
      </c>
      <c r="T486" t="n">
        <v>0.04461401328444481</v>
      </c>
      <c r="U486" t="n">
        <v>0.1544470936059952</v>
      </c>
      <c r="V486" t="n">
        <v>-0.05886474996805191</v>
      </c>
      <c r="W486" t="n">
        <v>-0.03141202032566071</v>
      </c>
      <c r="X486" t="n">
        <v>0.01741613820195198</v>
      </c>
      <c r="Y486" t="n">
        <v>-0.005326495505869389</v>
      </c>
      <c r="Z486" t="n">
        <v>0.02164089307188988</v>
      </c>
      <c r="AA486" t="n">
        <v>0.1185057014226913</v>
      </c>
      <c r="AB486" t="n">
        <v>0.04249028116464615</v>
      </c>
      <c r="AC486" t="n">
        <v>-0.1049736514687538</v>
      </c>
      <c r="AD486" t="n">
        <v>-0.2895939350128174</v>
      </c>
      <c r="AE486" t="n">
        <v>0.02444561757147312</v>
      </c>
      <c r="AF486" t="n">
        <v>-0.1931589096784592</v>
      </c>
    </row>
    <row r="487">
      <c r="A487" t="n">
        <v>-0.08047394454479218</v>
      </c>
      <c r="B487" t="n">
        <v>0.1893497109413147</v>
      </c>
      <c r="C487" t="n">
        <v>-0.04913944751024246</v>
      </c>
      <c r="D487" t="n">
        <v>0.08556104451417923</v>
      </c>
      <c r="E487" t="n">
        <v>0.09998093545436859</v>
      </c>
      <c r="F487" t="n">
        <v>-0.2452803701162338</v>
      </c>
      <c r="G487" t="n">
        <v>-0.04159338772296906</v>
      </c>
      <c r="H487" t="n">
        <v>-0.1423076391220093</v>
      </c>
      <c r="I487" t="n">
        <v>0.1618805974721909</v>
      </c>
      <c r="J487" t="n">
        <v>0.01664557866752148</v>
      </c>
      <c r="K487" t="n">
        <v>-0.03988975659012794</v>
      </c>
      <c r="L487" t="n">
        <v>0.08620642870664597</v>
      </c>
      <c r="M487" t="n">
        <v>0.04013143107295036</v>
      </c>
      <c r="N487" t="n">
        <v>0.01077190972864628</v>
      </c>
      <c r="O487" t="n">
        <v>-0.3403382301330566</v>
      </c>
      <c r="P487" t="n">
        <v>-0.0259246826171875</v>
      </c>
      <c r="Q487" t="n">
        <v>-0.006852633319795132</v>
      </c>
      <c r="R487" t="n">
        <v>0.0464080274105072</v>
      </c>
      <c r="S487" t="n">
        <v>-0.2553605139255524</v>
      </c>
      <c r="T487" t="n">
        <v>-0.06498806178569794</v>
      </c>
      <c r="U487" t="n">
        <v>0.09058231860399246</v>
      </c>
      <c r="V487" t="n">
        <v>0.08212053030729294</v>
      </c>
      <c r="W487" t="n">
        <v>0.0655018538236618</v>
      </c>
      <c r="X487" t="n">
        <v>-0.08107001334428787</v>
      </c>
      <c r="Y487" t="n">
        <v>-0.1288613826036453</v>
      </c>
      <c r="Z487" t="n">
        <v>0.07130338251590729</v>
      </c>
      <c r="AA487" t="n">
        <v>0.1692565381526947</v>
      </c>
      <c r="AB487" t="n">
        <v>-0.0429474376142025</v>
      </c>
      <c r="AC487" t="n">
        <v>-0.08715154975652695</v>
      </c>
      <c r="AD487" t="n">
        <v>-0.03062499314546585</v>
      </c>
      <c r="AE487" t="n">
        <v>0.07618889212608337</v>
      </c>
      <c r="AF487" t="n">
        <v>0.213066503405571</v>
      </c>
    </row>
    <row r="488">
      <c r="A488" t="n">
        <v>0.01910847425460815</v>
      </c>
      <c r="B488" t="n">
        <v>0.2611710429191589</v>
      </c>
      <c r="C488" t="n">
        <v>-0.09620647132396698</v>
      </c>
      <c r="D488" t="n">
        <v>0.190358966588974</v>
      </c>
      <c r="E488" t="n">
        <v>0.003704185364767909</v>
      </c>
      <c r="F488" t="n">
        <v>-0.07950021326541901</v>
      </c>
      <c r="G488" t="n">
        <v>-0.01464273780584335</v>
      </c>
      <c r="H488" t="n">
        <v>-0.1486990004777908</v>
      </c>
      <c r="I488" t="n">
        <v>0.02904144302010536</v>
      </c>
      <c r="J488" t="n">
        <v>-0.0007790352683514357</v>
      </c>
      <c r="K488" t="n">
        <v>0.1473844051361084</v>
      </c>
      <c r="L488" t="n">
        <v>0.1175426542758942</v>
      </c>
      <c r="M488" t="n">
        <v>0.05616289377212524</v>
      </c>
      <c r="N488" t="n">
        <v>-0.09462673962116241</v>
      </c>
      <c r="O488" t="n">
        <v>-0.6265785694122314</v>
      </c>
      <c r="P488" t="n">
        <v>-0.1054046675562859</v>
      </c>
      <c r="Q488" t="n">
        <v>-0.03345410153269768</v>
      </c>
      <c r="R488" t="n">
        <v>0.05538065358996391</v>
      </c>
      <c r="S488" t="n">
        <v>-0.02625384368002415</v>
      </c>
      <c r="T488" t="n">
        <v>0.01995395682752132</v>
      </c>
      <c r="U488" t="n">
        <v>0.01084967330098152</v>
      </c>
      <c r="V488" t="n">
        <v>0.1414561718702316</v>
      </c>
      <c r="W488" t="n">
        <v>0.1357984095811844</v>
      </c>
      <c r="X488" t="n">
        <v>-0.1227502301335335</v>
      </c>
      <c r="Y488" t="n">
        <v>-0.07290884852409363</v>
      </c>
      <c r="Z488" t="n">
        <v>-0.03584368526935577</v>
      </c>
      <c r="AA488" t="n">
        <v>-0.05445403605699539</v>
      </c>
      <c r="AB488" t="n">
        <v>0.01222690753638744</v>
      </c>
      <c r="AC488" t="n">
        <v>-0.06253664940595627</v>
      </c>
      <c r="AD488" t="n">
        <v>0.03774441406130791</v>
      </c>
      <c r="AE488" t="n">
        <v>0.117599718272686</v>
      </c>
      <c r="AF488" t="n">
        <v>0.1417611688375473</v>
      </c>
    </row>
    <row r="489">
      <c r="A489" t="n">
        <v>-0.04133894667029381</v>
      </c>
      <c r="B489" t="n">
        <v>0.1466923952102661</v>
      </c>
      <c r="C489" t="n">
        <v>0.06755422055721283</v>
      </c>
      <c r="D489" t="n">
        <v>0.08419670164585114</v>
      </c>
      <c r="E489" t="n">
        <v>-0.04559793323278427</v>
      </c>
      <c r="F489" t="n">
        <v>-0.002706959145143628</v>
      </c>
      <c r="G489" t="n">
        <v>0.0294096115976572</v>
      </c>
      <c r="H489" t="n">
        <v>-0.06515741348266602</v>
      </c>
      <c r="I489" t="n">
        <v>0.07345446199178696</v>
      </c>
      <c r="J489" t="n">
        <v>-0.0689275786280632</v>
      </c>
      <c r="K489" t="n">
        <v>0.1399150490760803</v>
      </c>
      <c r="L489" t="n">
        <v>-0.003627415513619781</v>
      </c>
      <c r="M489" t="n">
        <v>0.01615136675536633</v>
      </c>
      <c r="N489" t="n">
        <v>-0.06409446150064468</v>
      </c>
      <c r="O489" t="n">
        <v>-0.5271230936050415</v>
      </c>
      <c r="P489" t="n">
        <v>0.0967048779129982</v>
      </c>
      <c r="Q489" t="n">
        <v>-0.02687913924455643</v>
      </c>
      <c r="R489" t="n">
        <v>0.1026909574866295</v>
      </c>
      <c r="S489" t="n">
        <v>0.04488037526607513</v>
      </c>
      <c r="T489" t="n">
        <v>0.1215311363339424</v>
      </c>
      <c r="U489" t="n">
        <v>-0.006661871448159218</v>
      </c>
      <c r="V489" t="n">
        <v>0.0976845994591713</v>
      </c>
      <c r="W489" t="n">
        <v>0.08869192004203796</v>
      </c>
      <c r="X489" t="n">
        <v>-0.12265595048666</v>
      </c>
      <c r="Y489" t="n">
        <v>-0.06845449656248093</v>
      </c>
      <c r="Z489" t="n">
        <v>0.1023456752300262</v>
      </c>
      <c r="AA489" t="n">
        <v>-0.01443768758326769</v>
      </c>
      <c r="AB489" t="n">
        <v>-0.02088489383459091</v>
      </c>
      <c r="AC489" t="n">
        <v>-0.09102623164653778</v>
      </c>
      <c r="AD489" t="n">
        <v>0.004719721619039774</v>
      </c>
      <c r="AE489" t="n">
        <v>-0.1262881457805634</v>
      </c>
      <c r="AF489" t="n">
        <v>-0.4133062362670898</v>
      </c>
    </row>
    <row r="490">
      <c r="A490" t="n">
        <v>0.06360666453838348</v>
      </c>
      <c r="B490" t="n">
        <v>0.02510558441281319</v>
      </c>
      <c r="C490" t="n">
        <v>0.0617293119430542</v>
      </c>
      <c r="D490" t="n">
        <v>-0.02150581032037735</v>
      </c>
      <c r="E490" t="n">
        <v>0.03229282051324844</v>
      </c>
      <c r="F490" t="n">
        <v>-0.02270392514765263</v>
      </c>
      <c r="G490" t="n">
        <v>0.01001593749970198</v>
      </c>
      <c r="H490" t="n">
        <v>-0.2465046942234039</v>
      </c>
      <c r="I490" t="n">
        <v>0.02554450929164886</v>
      </c>
      <c r="J490" t="n">
        <v>-0.1436378061771393</v>
      </c>
      <c r="K490" t="n">
        <v>0.1682400107383728</v>
      </c>
      <c r="L490" t="n">
        <v>0.1081248223781586</v>
      </c>
      <c r="M490" t="n">
        <v>-0.0522475503385067</v>
      </c>
      <c r="N490" t="n">
        <v>-0.05484726279973984</v>
      </c>
      <c r="O490" t="n">
        <v>-0.3663168847560883</v>
      </c>
      <c r="P490" t="n">
        <v>0.1033992543816566</v>
      </c>
      <c r="Q490" t="n">
        <v>0.07295405119657516</v>
      </c>
      <c r="R490" t="n">
        <v>0.06468686461448669</v>
      </c>
      <c r="S490" t="n">
        <v>0.1548479944467545</v>
      </c>
      <c r="T490" t="n">
        <v>0.04116500914096832</v>
      </c>
      <c r="U490" t="n">
        <v>-0.002979203592985868</v>
      </c>
      <c r="V490" t="n">
        <v>0.07828750461339951</v>
      </c>
      <c r="W490" t="n">
        <v>-0.09257329255342484</v>
      </c>
      <c r="X490" t="n">
        <v>-0.2612011730670929</v>
      </c>
      <c r="Y490" t="n">
        <v>-0.1003370434045792</v>
      </c>
      <c r="Z490" t="n">
        <v>-0.001482537481933832</v>
      </c>
      <c r="AA490" t="n">
        <v>-0.2397755086421967</v>
      </c>
      <c r="AB490" t="n">
        <v>0.0125146983191371</v>
      </c>
      <c r="AC490" t="n">
        <v>-0.06997640430927277</v>
      </c>
      <c r="AD490" t="n">
        <v>0.09043295681476593</v>
      </c>
      <c r="AE490" t="n">
        <v>-0.05178626626729965</v>
      </c>
      <c r="AF490" t="n">
        <v>-0.3469479978084564</v>
      </c>
    </row>
    <row r="491">
      <c r="A491" t="n">
        <v>-0.07175856083631516</v>
      </c>
      <c r="B491" t="n">
        <v>0.161859855055809</v>
      </c>
      <c r="C491" t="n">
        <v>-0.1336885839700699</v>
      </c>
      <c r="D491" t="n">
        <v>0.004446098580956459</v>
      </c>
      <c r="E491" t="n">
        <v>0.1549870520830154</v>
      </c>
      <c r="F491" t="n">
        <v>-0.07783830165863037</v>
      </c>
      <c r="G491" t="n">
        <v>-0.09879858046770096</v>
      </c>
      <c r="H491" t="n">
        <v>-0.1831154376268387</v>
      </c>
      <c r="I491" t="n">
        <v>-0.1233109533786774</v>
      </c>
      <c r="J491" t="n">
        <v>-0.03340315446257591</v>
      </c>
      <c r="K491" t="n">
        <v>0.1781384348869324</v>
      </c>
      <c r="L491" t="n">
        <v>0.03709174320101738</v>
      </c>
      <c r="M491" t="n">
        <v>-0.01304700504988432</v>
      </c>
      <c r="N491" t="n">
        <v>-0.03170054778456688</v>
      </c>
      <c r="O491" t="n">
        <v>-0.1388425081968307</v>
      </c>
      <c r="P491" t="n">
        <v>0.03184692189097404</v>
      </c>
      <c r="Q491" t="n">
        <v>0.02424896322190762</v>
      </c>
      <c r="R491" t="n">
        <v>0.06542621552944183</v>
      </c>
      <c r="S491" t="n">
        <v>0.2467451989650726</v>
      </c>
      <c r="T491" t="n">
        <v>0.111201174557209</v>
      </c>
      <c r="U491" t="n">
        <v>-0.04224103689193726</v>
      </c>
      <c r="V491" t="n">
        <v>0.01165496278554201</v>
      </c>
      <c r="W491" t="n">
        <v>0.03759340941905975</v>
      </c>
      <c r="X491" t="n">
        <v>-0.3068817555904388</v>
      </c>
      <c r="Y491" t="n">
        <v>-0.06282585114240646</v>
      </c>
      <c r="Z491" t="n">
        <v>0.1263816803693771</v>
      </c>
      <c r="AA491" t="n">
        <v>-0.0189818125218153</v>
      </c>
      <c r="AB491" t="n">
        <v>0.08173208683729172</v>
      </c>
      <c r="AC491" t="n">
        <v>-0.0109010674059391</v>
      </c>
      <c r="AD491" t="n">
        <v>0.1634621322154999</v>
      </c>
      <c r="AE491" t="n">
        <v>0.0349770188331604</v>
      </c>
      <c r="AF491" t="n">
        <v>-0.2256885766983032</v>
      </c>
    </row>
    <row r="492">
      <c r="A492" t="n">
        <v>-0.02980293519794941</v>
      </c>
      <c r="B492" t="n">
        <v>-0.1020738556981087</v>
      </c>
      <c r="C492" t="n">
        <v>0.01854538172483444</v>
      </c>
      <c r="D492" t="n">
        <v>0.002405746141448617</v>
      </c>
      <c r="E492" t="n">
        <v>0.05869939550757408</v>
      </c>
      <c r="F492" t="n">
        <v>0.1131057590246201</v>
      </c>
      <c r="G492" t="n">
        <v>0.01358428224921227</v>
      </c>
      <c r="H492" t="n">
        <v>-0.02528123557567596</v>
      </c>
      <c r="I492" t="n">
        <v>-0.2103657573461533</v>
      </c>
      <c r="J492" t="n">
        <v>-0.06259769946336746</v>
      </c>
      <c r="K492" t="n">
        <v>0.007063227705657482</v>
      </c>
      <c r="L492" t="n">
        <v>0.007444964721798897</v>
      </c>
      <c r="M492" t="n">
        <v>-0.03047394379973412</v>
      </c>
      <c r="N492" t="n">
        <v>0.08148951083421707</v>
      </c>
      <c r="O492" t="n">
        <v>-0.2309749722480774</v>
      </c>
      <c r="P492" t="n">
        <v>-0.001750031486153603</v>
      </c>
      <c r="Q492" t="n">
        <v>0.05374277383089066</v>
      </c>
      <c r="R492" t="n">
        <v>0.1017945781350136</v>
      </c>
      <c r="S492" t="n">
        <v>0.1649806946516037</v>
      </c>
      <c r="T492" t="n">
        <v>0.131663978099823</v>
      </c>
      <c r="U492" t="n">
        <v>-0.1003638356924057</v>
      </c>
      <c r="V492" t="n">
        <v>-0.0478401817381382</v>
      </c>
      <c r="W492" t="n">
        <v>0.01117189507931471</v>
      </c>
      <c r="X492" t="n">
        <v>-0.004621433559805155</v>
      </c>
      <c r="Y492" t="n">
        <v>-0.05363175645470619</v>
      </c>
      <c r="Z492" t="n">
        <v>-0.02486663497984409</v>
      </c>
      <c r="AA492" t="n">
        <v>0.140896737575531</v>
      </c>
      <c r="AB492" t="n">
        <v>-0.03605595231056213</v>
      </c>
      <c r="AC492" t="n">
        <v>-0.03150216117501259</v>
      </c>
      <c r="AD492" t="n">
        <v>0.04432707279920578</v>
      </c>
      <c r="AE492" t="n">
        <v>0.05145090818405151</v>
      </c>
      <c r="AF492" t="n">
        <v>-0.007977736182510853</v>
      </c>
    </row>
    <row r="493">
      <c r="A493" t="n">
        <v>-0.03027260303497314</v>
      </c>
      <c r="B493" t="n">
        <v>-0.01807323843240738</v>
      </c>
      <c r="C493" t="n">
        <v>-0.006186914164572954</v>
      </c>
      <c r="D493" t="n">
        <v>0.1122450083494186</v>
      </c>
      <c r="E493" t="n">
        <v>0.09070491790771484</v>
      </c>
      <c r="F493" t="n">
        <v>0.004503196105360985</v>
      </c>
      <c r="G493" t="n">
        <v>-0.1610929369926453</v>
      </c>
      <c r="H493" t="n">
        <v>-0.01468916889280081</v>
      </c>
      <c r="I493" t="n">
        <v>0.03719877824187279</v>
      </c>
      <c r="J493" t="n">
        <v>-0.0662563219666481</v>
      </c>
      <c r="K493" t="n">
        <v>-0.0004432019195519388</v>
      </c>
      <c r="L493" t="n">
        <v>-0.02266807109117508</v>
      </c>
      <c r="M493" t="n">
        <v>-0.1329541653394699</v>
      </c>
      <c r="N493" t="n">
        <v>-0.03406455740332603</v>
      </c>
      <c r="O493" t="n">
        <v>-0.09303198009729385</v>
      </c>
      <c r="P493" t="n">
        <v>0.1677243858575821</v>
      </c>
      <c r="Q493" t="n">
        <v>-0.05866009742021561</v>
      </c>
      <c r="R493" t="n">
        <v>-0.03691889345645905</v>
      </c>
      <c r="S493" t="n">
        <v>-0.109841413795948</v>
      </c>
      <c r="T493" t="n">
        <v>-0.07463735342025757</v>
      </c>
      <c r="U493" t="n">
        <v>-0.008225285448133945</v>
      </c>
      <c r="V493" t="n">
        <v>0.002235506661236286</v>
      </c>
      <c r="W493" t="n">
        <v>0.04143819957971573</v>
      </c>
      <c r="X493" t="n">
        <v>-0.003917631227523088</v>
      </c>
      <c r="Y493" t="n">
        <v>-0.03582104668021202</v>
      </c>
      <c r="Z493" t="n">
        <v>0.109222374856472</v>
      </c>
      <c r="AA493" t="n">
        <v>0.1017639562487602</v>
      </c>
      <c r="AB493" t="n">
        <v>0.07217472046613693</v>
      </c>
      <c r="AC493" t="n">
        <v>-0.09195458889007568</v>
      </c>
      <c r="AD493" t="n">
        <v>-0.003642865922302008</v>
      </c>
      <c r="AE493" t="n">
        <v>0.06151808053255081</v>
      </c>
      <c r="AF493" t="n">
        <v>-0.01453939266502857</v>
      </c>
    </row>
    <row r="494">
      <c r="A494" t="n">
        <v>0.03625785186886787</v>
      </c>
      <c r="B494" t="n">
        <v>-0.1192028746008873</v>
      </c>
      <c r="C494" t="n">
        <v>0.01765166595578194</v>
      </c>
      <c r="D494" t="n">
        <v>0.03796668350696564</v>
      </c>
      <c r="E494" t="n">
        <v>0.1063489019870758</v>
      </c>
      <c r="F494" t="n">
        <v>-0.05895242094993591</v>
      </c>
      <c r="G494" t="n">
        <v>-0.09880697727203369</v>
      </c>
      <c r="H494" t="n">
        <v>-0.1007137298583984</v>
      </c>
      <c r="I494" t="n">
        <v>0.01351957116276026</v>
      </c>
      <c r="J494" t="n">
        <v>-0.05400173738598824</v>
      </c>
      <c r="K494" t="n">
        <v>-0.02386890910565853</v>
      </c>
      <c r="L494" t="n">
        <v>0.04637871310114861</v>
      </c>
      <c r="M494" t="n">
        <v>0.07893966138362885</v>
      </c>
      <c r="N494" t="n">
        <v>-0.09324313700199127</v>
      </c>
      <c r="O494" t="n">
        <v>-0.05409083515405655</v>
      </c>
      <c r="P494" t="n">
        <v>0.0346156433224678</v>
      </c>
      <c r="Q494" t="n">
        <v>0.08787727355957031</v>
      </c>
      <c r="R494" t="n">
        <v>0.01355040539056063</v>
      </c>
      <c r="S494" t="n">
        <v>-0.1057585254311562</v>
      </c>
      <c r="T494" t="n">
        <v>-0.16655433177948</v>
      </c>
      <c r="U494" t="n">
        <v>0.1097208932042122</v>
      </c>
      <c r="V494" t="n">
        <v>0.008680140599608421</v>
      </c>
      <c r="W494" t="n">
        <v>0.1128004863858223</v>
      </c>
      <c r="X494" t="n">
        <v>0.1296553760766983</v>
      </c>
      <c r="Y494" t="n">
        <v>0.05708407610654831</v>
      </c>
      <c r="Z494" t="n">
        <v>-0.1047808155417442</v>
      </c>
      <c r="AA494" t="n">
        <v>0.1127845346927643</v>
      </c>
      <c r="AB494" t="n">
        <v>0.2398161590099335</v>
      </c>
      <c r="AC494" t="n">
        <v>-0.09338703751564026</v>
      </c>
      <c r="AD494" t="n">
        <v>-0.0276225171983242</v>
      </c>
      <c r="AE494" t="n">
        <v>0.06999726593494415</v>
      </c>
      <c r="AF494" t="n">
        <v>0.05353759974241257</v>
      </c>
    </row>
    <row r="495">
      <c r="A495" t="n">
        <v>-0.1352061927318573</v>
      </c>
      <c r="B495" t="n">
        <v>-0.01608180068433285</v>
      </c>
      <c r="C495" t="n">
        <v>0.04145967587828636</v>
      </c>
      <c r="D495" t="n">
        <v>-0.107210174202919</v>
      </c>
      <c r="E495" t="n">
        <v>0.02129334583878517</v>
      </c>
      <c r="F495" t="n">
        <v>-0.01558517664670944</v>
      </c>
      <c r="G495" t="n">
        <v>-0.02246822044253349</v>
      </c>
      <c r="H495" t="n">
        <v>-0.1941302269697189</v>
      </c>
      <c r="I495" t="n">
        <v>0.05790145322680473</v>
      </c>
      <c r="J495" t="n">
        <v>0.1194772645831108</v>
      </c>
      <c r="K495" t="n">
        <v>-0.009376670233905315</v>
      </c>
      <c r="L495" t="n">
        <v>0.08037805557250977</v>
      </c>
      <c r="M495" t="n">
        <v>-0.1563505679368973</v>
      </c>
      <c r="N495" t="n">
        <v>-0.08488583564758301</v>
      </c>
      <c r="O495" t="n">
        <v>0.05236753076314926</v>
      </c>
      <c r="P495" t="n">
        <v>0.2359931617975235</v>
      </c>
      <c r="Q495" t="n">
        <v>0.02254683338105679</v>
      </c>
      <c r="R495" t="n">
        <v>0.04647586494684219</v>
      </c>
      <c r="S495" t="n">
        <v>0.08948387205600739</v>
      </c>
      <c r="T495" t="n">
        <v>0.006192464847117662</v>
      </c>
      <c r="U495" t="n">
        <v>0.05467720702290535</v>
      </c>
      <c r="V495" t="n">
        <v>0.1094790324568748</v>
      </c>
      <c r="W495" t="n">
        <v>0.1308445781469345</v>
      </c>
      <c r="X495" t="n">
        <v>0.1970830112695694</v>
      </c>
      <c r="Y495" t="n">
        <v>-0.09264474362134933</v>
      </c>
      <c r="Z495" t="n">
        <v>-0.2860317528247833</v>
      </c>
      <c r="AA495" t="n">
        <v>0.07145774364471436</v>
      </c>
      <c r="AB495" t="n">
        <v>0.07470395416021347</v>
      </c>
      <c r="AC495" t="n">
        <v>0.04809023439884186</v>
      </c>
      <c r="AD495" t="n">
        <v>-0.0759456530213356</v>
      </c>
      <c r="AE495" t="n">
        <v>0.02073447406291962</v>
      </c>
      <c r="AF495" t="n">
        <v>0.07846777141094208</v>
      </c>
    </row>
    <row r="496">
      <c r="A496" t="n">
        <v>0.2389769852161407</v>
      </c>
      <c r="B496" t="n">
        <v>-0.003246034495532513</v>
      </c>
      <c r="C496" t="n">
        <v>0.01368606369942427</v>
      </c>
      <c r="D496" t="n">
        <v>-0.2429282814264297</v>
      </c>
      <c r="E496" t="n">
        <v>-0.112409345805645</v>
      </c>
      <c r="F496" t="n">
        <v>0.07495755702257156</v>
      </c>
      <c r="G496" t="n">
        <v>-0.076282799243927</v>
      </c>
      <c r="H496" t="n">
        <v>-0.1695976257324219</v>
      </c>
      <c r="I496" t="n">
        <v>0.09121447801589966</v>
      </c>
      <c r="J496" t="n">
        <v>-0.02789094112813473</v>
      </c>
      <c r="K496" t="n">
        <v>-0.06508207321166992</v>
      </c>
      <c r="L496" t="n">
        <v>-0.05908346176147461</v>
      </c>
      <c r="M496" t="n">
        <v>-0.1189394891262054</v>
      </c>
      <c r="N496" t="n">
        <v>-0.1564665585756302</v>
      </c>
      <c r="O496" t="n">
        <v>0.1936615258455276</v>
      </c>
      <c r="P496" t="n">
        <v>-0.0003639610076788813</v>
      </c>
      <c r="Q496" t="n">
        <v>0.1258532255887985</v>
      </c>
      <c r="R496" t="n">
        <v>0.0850144699215889</v>
      </c>
      <c r="S496" t="n">
        <v>-0.07980336248874664</v>
      </c>
      <c r="T496" t="n">
        <v>-0.02594107948243618</v>
      </c>
      <c r="U496" t="n">
        <v>0.1686870604753494</v>
      </c>
      <c r="V496" t="n">
        <v>0.1341328769922256</v>
      </c>
      <c r="W496" t="n">
        <v>0.01094117015600204</v>
      </c>
      <c r="X496" t="n">
        <v>0.08565160632133484</v>
      </c>
      <c r="Y496" t="n">
        <v>-0.01620064862072468</v>
      </c>
      <c r="Z496" t="n">
        <v>-0.1622810363769531</v>
      </c>
      <c r="AA496" t="n">
        <v>0.118705078959465</v>
      </c>
      <c r="AB496" t="n">
        <v>0.006312486249953508</v>
      </c>
      <c r="AC496" t="n">
        <v>-0.05974214524030685</v>
      </c>
      <c r="AD496" t="n">
        <v>-0.1774015426635742</v>
      </c>
      <c r="AE496" t="n">
        <v>0.07984892278909683</v>
      </c>
      <c r="AF496" t="n">
        <v>-0.08239316940307617</v>
      </c>
    </row>
    <row r="497">
      <c r="A497" t="n">
        <v>-0.1776266843080521</v>
      </c>
      <c r="B497" t="n">
        <v>0.008316086605191231</v>
      </c>
      <c r="C497" t="n">
        <v>0.06640920042991638</v>
      </c>
      <c r="D497" t="n">
        <v>-0.1471841931343079</v>
      </c>
      <c r="E497" t="n">
        <v>-0.04936486482620239</v>
      </c>
      <c r="F497" t="n">
        <v>-0.07104706764221191</v>
      </c>
      <c r="G497" t="n">
        <v>-0.1023048684000969</v>
      </c>
      <c r="H497" t="n">
        <v>-0.1218738704919815</v>
      </c>
      <c r="I497" t="n">
        <v>-0.02045086398720741</v>
      </c>
      <c r="J497" t="n">
        <v>0.03603733330965042</v>
      </c>
      <c r="K497" t="n">
        <v>0.05686124414205551</v>
      </c>
      <c r="L497" t="n">
        <v>-0.1124334186315536</v>
      </c>
      <c r="M497" t="n">
        <v>-0.2075567692518234</v>
      </c>
      <c r="N497" t="n">
        <v>-0.2876777350902557</v>
      </c>
      <c r="O497" t="n">
        <v>0.2408361285924911</v>
      </c>
      <c r="P497" t="n">
        <v>-0.001810133690014482</v>
      </c>
      <c r="Q497" t="n">
        <v>0.03025980107486248</v>
      </c>
      <c r="R497" t="n">
        <v>0.0838010162115097</v>
      </c>
      <c r="S497" t="n">
        <v>-0.09028653055429459</v>
      </c>
      <c r="T497" t="n">
        <v>-0.0206482969224453</v>
      </c>
      <c r="U497" t="n">
        <v>0.1462572515010834</v>
      </c>
      <c r="V497" t="n">
        <v>0.009201468899846077</v>
      </c>
      <c r="W497" t="n">
        <v>0.2304449081420898</v>
      </c>
      <c r="X497" t="n">
        <v>0.1040245294570923</v>
      </c>
      <c r="Y497" t="n">
        <v>0.1451882869005203</v>
      </c>
      <c r="Z497" t="n">
        <v>-0.08051617443561554</v>
      </c>
      <c r="AA497" t="n">
        <v>0.09534011781215668</v>
      </c>
      <c r="AB497" t="n">
        <v>-0.02172931283712387</v>
      </c>
      <c r="AC497" t="n">
        <v>-0.01995091140270233</v>
      </c>
      <c r="AD497" t="n">
        <v>-0.200853630900383</v>
      </c>
      <c r="AE497" t="n">
        <v>0.09103444963693619</v>
      </c>
      <c r="AF497" t="n">
        <v>-0.0783379077911377</v>
      </c>
    </row>
    <row r="498">
      <c r="A498" t="n">
        <v>0.01906543225049973</v>
      </c>
      <c r="B498" t="n">
        <v>0.03825782984495163</v>
      </c>
      <c r="C498" t="n">
        <v>0.02491237781941891</v>
      </c>
      <c r="D498" t="n">
        <v>-0.04089349508285522</v>
      </c>
      <c r="E498" t="n">
        <v>-0.001703625544905663</v>
      </c>
      <c r="F498" t="n">
        <v>-0.05746016651391983</v>
      </c>
      <c r="G498" t="n">
        <v>0.01850419119000435</v>
      </c>
      <c r="H498" t="n">
        <v>-0.1039105951786041</v>
      </c>
      <c r="I498" t="n">
        <v>-0.05134290084242821</v>
      </c>
      <c r="J498" t="n">
        <v>0.05205758288502693</v>
      </c>
      <c r="K498" t="n">
        <v>0.06169621273875237</v>
      </c>
      <c r="L498" t="n">
        <v>0.05994793027639389</v>
      </c>
      <c r="M498" t="n">
        <v>-0.07547727227210999</v>
      </c>
      <c r="N498" t="n">
        <v>-0.3541324138641357</v>
      </c>
      <c r="O498" t="n">
        <v>0.1813979148864746</v>
      </c>
      <c r="P498" t="n">
        <v>-0.2191904038190842</v>
      </c>
      <c r="Q498" t="n">
        <v>-0.02823004126548767</v>
      </c>
      <c r="R498" t="n">
        <v>0.06655531376600266</v>
      </c>
      <c r="S498" t="n">
        <v>-0.04420394077897072</v>
      </c>
      <c r="T498" t="n">
        <v>0.04613415151834488</v>
      </c>
      <c r="U498" t="n">
        <v>0.1876398473978043</v>
      </c>
      <c r="V498" t="n">
        <v>0.03599908575415611</v>
      </c>
      <c r="W498" t="n">
        <v>0.1688683182001114</v>
      </c>
      <c r="X498" t="n">
        <v>0.1972168982028961</v>
      </c>
      <c r="Y498" t="n">
        <v>0.1688295006752014</v>
      </c>
      <c r="Z498" t="n">
        <v>-0.2086335569620132</v>
      </c>
      <c r="AA498" t="n">
        <v>0.0510619655251503</v>
      </c>
      <c r="AB498" t="n">
        <v>-0.1520471572875977</v>
      </c>
      <c r="AC498" t="n">
        <v>0.1749482154846191</v>
      </c>
      <c r="AD498" t="n">
        <v>-0.1165322437882423</v>
      </c>
      <c r="AE498" t="n">
        <v>0.08784271031618118</v>
      </c>
      <c r="AF498" t="n">
        <v>-0.06581526249647141</v>
      </c>
    </row>
    <row r="499">
      <c r="A499" t="n">
        <v>0.1937045902013779</v>
      </c>
      <c r="B499" t="n">
        <v>-0.01540100108832121</v>
      </c>
      <c r="C499" t="n">
        <v>-0.1606952697038651</v>
      </c>
      <c r="D499" t="n">
        <v>0.1152758449316025</v>
      </c>
      <c r="E499" t="n">
        <v>-0.1189526915550232</v>
      </c>
      <c r="F499" t="n">
        <v>-0.1271419525146484</v>
      </c>
      <c r="G499" t="n">
        <v>0.1671219021081924</v>
      </c>
      <c r="H499" t="n">
        <v>0.05703914910554886</v>
      </c>
      <c r="I499" t="n">
        <v>0.02176093868911266</v>
      </c>
      <c r="J499" t="n">
        <v>0.03409324213862419</v>
      </c>
      <c r="K499" t="n">
        <v>0.08867374807596207</v>
      </c>
      <c r="L499" t="n">
        <v>-0.07472315430641174</v>
      </c>
      <c r="M499" t="n">
        <v>-0.1783812344074249</v>
      </c>
      <c r="N499" t="n">
        <v>-0.2555147707462311</v>
      </c>
      <c r="O499" t="n">
        <v>0.02689783833920956</v>
      </c>
      <c r="P499" t="n">
        <v>-0.03289776295423508</v>
      </c>
      <c r="Q499" t="n">
        <v>-0.02118975110352039</v>
      </c>
      <c r="R499" t="n">
        <v>-0.02700678259134293</v>
      </c>
      <c r="S499" t="n">
        <v>0.02436811849474907</v>
      </c>
      <c r="T499" t="n">
        <v>-0.03591687977313995</v>
      </c>
      <c r="U499" t="n">
        <v>0.2160983681678772</v>
      </c>
      <c r="V499" t="n">
        <v>0.01333124469965696</v>
      </c>
      <c r="W499" t="n">
        <v>0.09171494841575623</v>
      </c>
      <c r="X499" t="n">
        <v>-0.02064762078225613</v>
      </c>
      <c r="Y499" t="n">
        <v>-0.02224502898752689</v>
      </c>
      <c r="Z499" t="n">
        <v>-0.05338267236948013</v>
      </c>
      <c r="AA499" t="n">
        <v>-0.0230169240385294</v>
      </c>
      <c r="AB499" t="n">
        <v>-0.1680230498313904</v>
      </c>
      <c r="AC499" t="n">
        <v>0.07450758665800095</v>
      </c>
      <c r="AD499" t="n">
        <v>-0.2806513607501984</v>
      </c>
      <c r="AE499" t="n">
        <v>0.01679489575326443</v>
      </c>
      <c r="AF499" t="n">
        <v>-0.1096866130828857</v>
      </c>
    </row>
    <row r="500">
      <c r="A500" t="n">
        <v>-0.0632663294672966</v>
      </c>
      <c r="B500" t="n">
        <v>-0.00642425986006856</v>
      </c>
      <c r="C500" t="n">
        <v>-0.1360251009464264</v>
      </c>
      <c r="D500" t="n">
        <v>-0.01187585853040218</v>
      </c>
      <c r="E500" t="n">
        <v>-0.1982298493385315</v>
      </c>
      <c r="F500" t="n">
        <v>0.07521156221628189</v>
      </c>
      <c r="G500" t="n">
        <v>0.05358730256557465</v>
      </c>
      <c r="H500" t="n">
        <v>0.1792677491903305</v>
      </c>
      <c r="I500" t="n">
        <v>-0.02195247262716293</v>
      </c>
      <c r="J500" t="n">
        <v>0.09883411228656769</v>
      </c>
      <c r="K500" t="n">
        <v>0.1334900110960007</v>
      </c>
      <c r="L500" t="n">
        <v>-0.2244760543107986</v>
      </c>
      <c r="M500" t="n">
        <v>-0.3116786479949951</v>
      </c>
      <c r="N500" t="n">
        <v>-0.2016215473413467</v>
      </c>
      <c r="O500" t="n">
        <v>0.06463821232318878</v>
      </c>
      <c r="P500" t="n">
        <v>0.2308330088853836</v>
      </c>
      <c r="Q500" t="n">
        <v>0.01580332219600677</v>
      </c>
      <c r="R500" t="n">
        <v>0.001492225448600948</v>
      </c>
      <c r="S500" t="n">
        <v>-0.01838319189846516</v>
      </c>
      <c r="T500" t="n">
        <v>-0.05482622981071472</v>
      </c>
      <c r="U500" t="n">
        <v>0.1404777318239212</v>
      </c>
      <c r="V500" t="n">
        <v>-0.04832823574542999</v>
      </c>
      <c r="W500" t="n">
        <v>-0.0328424833714962</v>
      </c>
      <c r="X500" t="n">
        <v>0.0704662948846817</v>
      </c>
      <c r="Y500" t="n">
        <v>0.02584860101342201</v>
      </c>
      <c r="Z500" t="n">
        <v>0.04364179447293282</v>
      </c>
      <c r="AA500" t="n">
        <v>0.1037592142820358</v>
      </c>
      <c r="AB500" t="n">
        <v>-0.1044559255242348</v>
      </c>
      <c r="AC500" t="n">
        <v>0.0816589817404747</v>
      </c>
      <c r="AD500" t="n">
        <v>-0.09107104688882828</v>
      </c>
      <c r="AE500" t="n">
        <v>0.02458601258695126</v>
      </c>
      <c r="AF500" t="n">
        <v>0.1870560646057129</v>
      </c>
    </row>
    <row r="501">
      <c r="A501" t="n">
        <v>-0.09615731239318848</v>
      </c>
      <c r="B501" t="n">
        <v>0.06516536325216293</v>
      </c>
      <c r="C501" t="n">
        <v>-0.2549601793289185</v>
      </c>
      <c r="D501" t="n">
        <v>-0.08090882748365402</v>
      </c>
      <c r="E501" t="n">
        <v>-0.1918863505125046</v>
      </c>
      <c r="F501" t="n">
        <v>0.3092518448829651</v>
      </c>
      <c r="G501" t="n">
        <v>-0.0607379786670208</v>
      </c>
      <c r="H501" t="n">
        <v>-0.01952854916453362</v>
      </c>
      <c r="I501" t="n">
        <v>0.06139235943555832</v>
      </c>
      <c r="J501" t="n">
        <v>-0.05526234954595566</v>
      </c>
      <c r="K501" t="n">
        <v>0.1423026323318481</v>
      </c>
      <c r="L501" t="n">
        <v>-0.4957083463668823</v>
      </c>
      <c r="M501" t="n">
        <v>-0.1228996142745018</v>
      </c>
      <c r="N501" t="n">
        <v>-0.2393018305301666</v>
      </c>
      <c r="O501" t="n">
        <v>-0.08519913256168365</v>
      </c>
      <c r="P501" t="n">
        <v>0.1298440098762512</v>
      </c>
      <c r="Q501" t="n">
        <v>-0.1299207508563995</v>
      </c>
      <c r="R501" t="n">
        <v>0.1409658938646317</v>
      </c>
      <c r="S501" t="n">
        <v>0.1365699023008347</v>
      </c>
      <c r="T501" t="n">
        <v>-0.02426516264677048</v>
      </c>
      <c r="U501" t="n">
        <v>0.02634906582534313</v>
      </c>
      <c r="V501" t="n">
        <v>-0.051170464605093</v>
      </c>
      <c r="W501" t="n">
        <v>-0.01010735984891653</v>
      </c>
      <c r="X501" t="n">
        <v>0.1976092159748077</v>
      </c>
      <c r="Y501" t="n">
        <v>0.0802198052406311</v>
      </c>
      <c r="Z501" t="n">
        <v>-0.09167821705341339</v>
      </c>
      <c r="AA501" t="n">
        <v>0.01172787696123123</v>
      </c>
      <c r="AB501" t="n">
        <v>-0.08213896304368973</v>
      </c>
      <c r="AC501" t="n">
        <v>0.1734533160924911</v>
      </c>
      <c r="AD501" t="n">
        <v>0.112549364566803</v>
      </c>
      <c r="AE501" t="n">
        <v>-0.09420569241046906</v>
      </c>
      <c r="AF501" t="n">
        <v>-0.1150436699390411</v>
      </c>
    </row>
    <row r="502">
      <c r="A502" t="n">
        <v>-0.2243075668811798</v>
      </c>
      <c r="B502" t="n">
        <v>0.06912404298782349</v>
      </c>
      <c r="C502" t="n">
        <v>-0.07667508721351624</v>
      </c>
      <c r="D502" t="n">
        <v>0.01112993061542511</v>
      </c>
      <c r="E502" t="n">
        <v>-0.1117377057671547</v>
      </c>
      <c r="F502" t="n">
        <v>-0.02995764091610909</v>
      </c>
      <c r="G502" t="n">
        <v>-0.2750608921051025</v>
      </c>
      <c r="H502" t="n">
        <v>-0.03056100010871887</v>
      </c>
      <c r="I502" t="n">
        <v>-0.1757842749357224</v>
      </c>
      <c r="J502" t="n">
        <v>0.08132565021514893</v>
      </c>
      <c r="K502" t="n">
        <v>-0.006841802038252354</v>
      </c>
      <c r="L502" t="n">
        <v>-0.2687663435935974</v>
      </c>
      <c r="M502" t="n">
        <v>-0.2088513970375061</v>
      </c>
      <c r="N502" t="n">
        <v>-0.161256417632103</v>
      </c>
      <c r="O502" t="n">
        <v>0.04483441635966301</v>
      </c>
      <c r="P502" t="n">
        <v>0.01441109273582697</v>
      </c>
      <c r="Q502" t="n">
        <v>0.009368260391056538</v>
      </c>
      <c r="R502" t="n">
        <v>0.06416570395231247</v>
      </c>
      <c r="S502" t="n">
        <v>-0.005367979407310486</v>
      </c>
      <c r="T502" t="n">
        <v>0.00994123425334692</v>
      </c>
      <c r="U502" t="n">
        <v>0.02254622243344784</v>
      </c>
      <c r="V502" t="n">
        <v>-0.1349584609270096</v>
      </c>
      <c r="W502" t="n">
        <v>0.02916557714343071</v>
      </c>
      <c r="X502" t="n">
        <v>-0.2329357862472534</v>
      </c>
      <c r="Y502" t="n">
        <v>0.03159623593091965</v>
      </c>
      <c r="Z502" t="n">
        <v>-0.0160536952316761</v>
      </c>
      <c r="AA502" t="n">
        <v>-0.01837125979363918</v>
      </c>
      <c r="AB502" t="n">
        <v>-0.1097712367773056</v>
      </c>
      <c r="AC502" t="n">
        <v>0.07515651732683182</v>
      </c>
      <c r="AD502" t="n">
        <v>0.03636274114251137</v>
      </c>
      <c r="AE502" t="n">
        <v>-0.1690310090780258</v>
      </c>
      <c r="AF502" t="n">
        <v>-0.03526060283184052</v>
      </c>
    </row>
    <row r="503">
      <c r="A503" t="n">
        <v>-0.5075109004974365</v>
      </c>
      <c r="B503" t="n">
        <v>0.0672561377286911</v>
      </c>
      <c r="C503" t="n">
        <v>-0.003883186960592866</v>
      </c>
      <c r="D503" t="n">
        <v>0.1182490363717079</v>
      </c>
      <c r="E503" t="n">
        <v>-0.05877358093857765</v>
      </c>
      <c r="F503" t="n">
        <v>-0.1952043771743774</v>
      </c>
      <c r="G503" t="n">
        <v>-0.03444769605994225</v>
      </c>
      <c r="H503" t="n">
        <v>-0.1935966908931732</v>
      </c>
      <c r="I503" t="n">
        <v>-0.1718252897262573</v>
      </c>
      <c r="J503" t="n">
        <v>0.02003927901387215</v>
      </c>
      <c r="K503" t="n">
        <v>0.03772225603461266</v>
      </c>
      <c r="L503" t="n">
        <v>-0.2903261184692383</v>
      </c>
      <c r="M503" t="n">
        <v>-0.1533985733985901</v>
      </c>
      <c r="N503" t="n">
        <v>-0.4378645420074463</v>
      </c>
      <c r="O503" t="n">
        <v>0.1443416029214859</v>
      </c>
      <c r="P503" t="n">
        <v>-0.01921725086867809</v>
      </c>
      <c r="Q503" t="n">
        <v>-0.01735100336372852</v>
      </c>
      <c r="R503" t="n">
        <v>0.0450681746006012</v>
      </c>
      <c r="S503" t="n">
        <v>0.01003760006278753</v>
      </c>
      <c r="T503" t="n">
        <v>0.2430456727743149</v>
      </c>
      <c r="U503" t="n">
        <v>-0.1932761073112488</v>
      </c>
      <c r="V503" t="n">
        <v>-0.1081032380461693</v>
      </c>
      <c r="W503" t="n">
        <v>-0.001946528675034642</v>
      </c>
      <c r="X503" t="n">
        <v>-0.1884427517652512</v>
      </c>
      <c r="Y503" t="n">
        <v>0.1795769184827805</v>
      </c>
      <c r="Z503" t="n">
        <v>-0.2124621570110321</v>
      </c>
      <c r="AA503" t="n">
        <v>0.0598900280892849</v>
      </c>
      <c r="AB503" t="n">
        <v>-0.4086323976516724</v>
      </c>
      <c r="AC503" t="n">
        <v>0.2373174428939819</v>
      </c>
      <c r="AD503" t="n">
        <v>0.1018765494227409</v>
      </c>
      <c r="AE503" t="n">
        <v>-0.1550215184688568</v>
      </c>
      <c r="AF503" t="n">
        <v>-0.1694788485765457</v>
      </c>
    </row>
    <row r="504">
      <c r="A504" t="n">
        <v>-0.08033487200737</v>
      </c>
      <c r="B504" t="n">
        <v>-0.06114892289042473</v>
      </c>
      <c r="C504" t="n">
        <v>-0.05391239374876022</v>
      </c>
      <c r="D504" t="n">
        <v>-0.04891063645482063</v>
      </c>
      <c r="E504" t="n">
        <v>0.03885656595230103</v>
      </c>
      <c r="F504" t="n">
        <v>0.02554201893508434</v>
      </c>
      <c r="G504" t="n">
        <v>-0.03435745090246201</v>
      </c>
      <c r="H504" t="n">
        <v>0.05972843617200851</v>
      </c>
      <c r="I504" t="n">
        <v>0.07382860034704208</v>
      </c>
      <c r="J504" t="n">
        <v>-0.02639011479914188</v>
      </c>
      <c r="K504" t="n">
        <v>0.005774933844804764</v>
      </c>
      <c r="L504" t="n">
        <v>-0.01124476827681065</v>
      </c>
      <c r="M504" t="n">
        <v>0.03013528697192669</v>
      </c>
      <c r="N504" t="n">
        <v>-0.007917941547930241</v>
      </c>
      <c r="O504" t="n">
        <v>0.07604044675827026</v>
      </c>
      <c r="P504" t="n">
        <v>0.05878090113401413</v>
      </c>
      <c r="Q504" t="n">
        <v>-0.04282063618302345</v>
      </c>
      <c r="R504" t="n">
        <v>0.005919654853641987</v>
      </c>
      <c r="S504" t="n">
        <v>-0.03892791643738747</v>
      </c>
      <c r="T504" t="n">
        <v>0.008360814303159714</v>
      </c>
      <c r="U504" t="n">
        <v>0.05579175800085068</v>
      </c>
      <c r="V504" t="n">
        <v>0.09124759584665298</v>
      </c>
      <c r="W504" t="n">
        <v>-0.02718009240925312</v>
      </c>
      <c r="X504" t="n">
        <v>0.002825644798576832</v>
      </c>
      <c r="Y504" t="n">
        <v>-0.07523228228092194</v>
      </c>
      <c r="Z504" t="n">
        <v>0.02297348529100418</v>
      </c>
      <c r="AA504" t="n">
        <v>0.03439973667263985</v>
      </c>
      <c r="AB504" t="n">
        <v>0.03832815960049629</v>
      </c>
      <c r="AC504" t="n">
        <v>0.03399991989135742</v>
      </c>
      <c r="AD504" t="n">
        <v>0.02227184176445007</v>
      </c>
      <c r="AE504" t="n">
        <v>-0.03167885541915894</v>
      </c>
      <c r="AF504" t="n">
        <v>-0.04939762130379677</v>
      </c>
    </row>
    <row r="505">
      <c r="A505" t="n">
        <v>0.004219058435410261</v>
      </c>
      <c r="B505" t="n">
        <v>-0.03257589414715767</v>
      </c>
      <c r="C505" t="n">
        <v>0.1076812148094177</v>
      </c>
      <c r="D505" t="n">
        <v>0.006256553810089827</v>
      </c>
      <c r="E505" t="n">
        <v>0.06242095679044724</v>
      </c>
      <c r="F505" t="n">
        <v>0.008897393010556698</v>
      </c>
      <c r="G505" t="n">
        <v>0.03403454646468163</v>
      </c>
      <c r="H505" t="n">
        <v>-0.03722346946597099</v>
      </c>
      <c r="I505" t="n">
        <v>0.08949100226163864</v>
      </c>
      <c r="J505" t="n">
        <v>0.04368690773844719</v>
      </c>
      <c r="K505" t="n">
        <v>0.04476576298475266</v>
      </c>
      <c r="L505" t="n">
        <v>0.08984541893005371</v>
      </c>
      <c r="M505" t="n">
        <v>0.06044638529419899</v>
      </c>
      <c r="N505" t="n">
        <v>0.02693553082644939</v>
      </c>
      <c r="O505" t="n">
        <v>-0.01578221842646599</v>
      </c>
      <c r="P505" t="n">
        <v>-0.0035383275244385</v>
      </c>
      <c r="Q505" t="n">
        <v>-0.01214788667857647</v>
      </c>
      <c r="R505" t="n">
        <v>-0.005725403316318989</v>
      </c>
      <c r="S505" t="n">
        <v>-0.0005749553092755377</v>
      </c>
      <c r="T505" t="n">
        <v>0.08516445010900497</v>
      </c>
      <c r="U505" t="n">
        <v>-0.04907170310616493</v>
      </c>
      <c r="V505" t="n">
        <v>0.02306931652128696</v>
      </c>
      <c r="W505" t="n">
        <v>0.03841687366366386</v>
      </c>
      <c r="X505" t="n">
        <v>-0.001346133998595178</v>
      </c>
      <c r="Y505" t="n">
        <v>0.04447566345334053</v>
      </c>
      <c r="Z505" t="n">
        <v>-0.03624141216278076</v>
      </c>
      <c r="AA505" t="n">
        <v>0.0429338738322258</v>
      </c>
      <c r="AB505" t="n">
        <v>0.02705242857336998</v>
      </c>
      <c r="AC505" t="n">
        <v>-0.01119373273104429</v>
      </c>
      <c r="AD505" t="n">
        <v>-0.03984355181455612</v>
      </c>
      <c r="AE505" t="n">
        <v>-0.0716216042637825</v>
      </c>
      <c r="AF505" t="n">
        <v>0.01464795228093863</v>
      </c>
    </row>
    <row r="506">
      <c r="A506" t="n">
        <v>-0.4626605808734894</v>
      </c>
      <c r="B506" t="n">
        <v>-0.01896797865629196</v>
      </c>
      <c r="C506" t="n">
        <v>0.02520096302032471</v>
      </c>
      <c r="D506" t="n">
        <v>-0.1370668709278107</v>
      </c>
      <c r="E506" t="n">
        <v>0.01888461410999298</v>
      </c>
      <c r="F506" t="n">
        <v>0.0346534252166748</v>
      </c>
      <c r="G506" t="n">
        <v>-0.308280736207962</v>
      </c>
      <c r="H506" t="n">
        <v>-0.1428246796131134</v>
      </c>
      <c r="I506" t="n">
        <v>-0.141395166516304</v>
      </c>
      <c r="J506" t="n">
        <v>-0.1139311194419861</v>
      </c>
      <c r="K506" t="n">
        <v>0.2211623936891556</v>
      </c>
      <c r="L506" t="n">
        <v>-0.3508307039737701</v>
      </c>
      <c r="M506" t="n">
        <v>-0.1562627702951431</v>
      </c>
      <c r="N506" t="n">
        <v>-0.1234846338629723</v>
      </c>
      <c r="O506" t="n">
        <v>-0.1001707091927528</v>
      </c>
      <c r="P506" t="n">
        <v>-0.04148247092962265</v>
      </c>
      <c r="Q506" t="n">
        <v>-0.1785885095596313</v>
      </c>
      <c r="R506" t="n">
        <v>-0.2778183817863464</v>
      </c>
      <c r="S506" t="n">
        <v>-0.2479160577058792</v>
      </c>
      <c r="T506" t="n">
        <v>-0.1208897903561592</v>
      </c>
      <c r="U506" t="n">
        <v>-0.1057865917682648</v>
      </c>
      <c r="V506" t="n">
        <v>0.1030632555484772</v>
      </c>
      <c r="W506" t="n">
        <v>0.1331811994314194</v>
      </c>
      <c r="X506" t="n">
        <v>0.02247249707579613</v>
      </c>
      <c r="Y506" t="n">
        <v>0.3366284370422363</v>
      </c>
      <c r="Z506" t="n">
        <v>-0.3457421362400055</v>
      </c>
      <c r="AA506" t="n">
        <v>0.2055944800376892</v>
      </c>
      <c r="AB506" t="n">
        <v>-0.1564862132072449</v>
      </c>
      <c r="AC506" t="n">
        <v>0.02368794940412045</v>
      </c>
      <c r="AD506" t="n">
        <v>-0.2120810896158218</v>
      </c>
      <c r="AE506" t="n">
        <v>-0.1415088772773743</v>
      </c>
      <c r="AF506" t="n">
        <v>-0.1310146003961563</v>
      </c>
    </row>
    <row r="507">
      <c r="A507" t="n">
        <v>-0.4129965901374817</v>
      </c>
      <c r="B507" t="n">
        <v>-0.2957304418087006</v>
      </c>
      <c r="C507" t="n">
        <v>-0.170678973197937</v>
      </c>
      <c r="D507" t="n">
        <v>-0.0680103674530983</v>
      </c>
      <c r="E507" t="n">
        <v>-0.03894749656319618</v>
      </c>
      <c r="F507" t="n">
        <v>-0.03697980940341949</v>
      </c>
      <c r="G507" t="n">
        <v>-0.3147857785224915</v>
      </c>
      <c r="H507" t="n">
        <v>-0.02550522610545158</v>
      </c>
      <c r="I507" t="n">
        <v>-0.09698029607534409</v>
      </c>
      <c r="J507" t="n">
        <v>-0.005223399493843317</v>
      </c>
      <c r="K507" t="n">
        <v>0.1394932717084885</v>
      </c>
      <c r="L507" t="n">
        <v>-0.2774845361709595</v>
      </c>
      <c r="M507" t="n">
        <v>-0.002314424840733409</v>
      </c>
      <c r="N507" t="n">
        <v>-0.1790695637464523</v>
      </c>
      <c r="O507" t="n">
        <v>0.028663020581007</v>
      </c>
      <c r="P507" t="n">
        <v>0.2311466783285141</v>
      </c>
      <c r="Q507" t="n">
        <v>-0.2066944092512131</v>
      </c>
      <c r="R507" t="n">
        <v>-0.1447662860155106</v>
      </c>
      <c r="S507" t="n">
        <v>-0.1248552575707436</v>
      </c>
      <c r="T507" t="n">
        <v>-0.1357809007167816</v>
      </c>
      <c r="U507" t="n">
        <v>0.0726354718208313</v>
      </c>
      <c r="V507" t="n">
        <v>-0.0351763442158699</v>
      </c>
      <c r="W507" t="n">
        <v>-0.1351202726364136</v>
      </c>
      <c r="X507" t="n">
        <v>0.02434080094099045</v>
      </c>
      <c r="Y507" t="n">
        <v>0.2092253267765045</v>
      </c>
      <c r="Z507" t="n">
        <v>-0.3326125144958496</v>
      </c>
      <c r="AA507" t="n">
        <v>0.0775696188211441</v>
      </c>
      <c r="AB507" t="n">
        <v>-0.07428427785634995</v>
      </c>
      <c r="AC507" t="n">
        <v>0.05637353658676147</v>
      </c>
      <c r="AD507" t="n">
        <v>-0.172429621219635</v>
      </c>
      <c r="AE507" t="n">
        <v>-0.2872892320156097</v>
      </c>
      <c r="AF507" t="n">
        <v>-0.03719399869441986</v>
      </c>
    </row>
    <row r="508">
      <c r="A508" t="n">
        <v>-0.1274803578853607</v>
      </c>
      <c r="B508" t="n">
        <v>-0.07110033929347992</v>
      </c>
      <c r="C508" t="n">
        <v>0.01641612872481346</v>
      </c>
      <c r="D508" t="n">
        <v>-0.1257704943418503</v>
      </c>
      <c r="E508" t="n">
        <v>-0.01955703273415565</v>
      </c>
      <c r="F508" t="n">
        <v>-0.1861143559217453</v>
      </c>
      <c r="G508" t="n">
        <v>-0.1631228029727936</v>
      </c>
      <c r="H508" t="n">
        <v>0.2276366204023361</v>
      </c>
      <c r="I508" t="n">
        <v>0.07639815658330917</v>
      </c>
      <c r="J508" t="n">
        <v>0.1611593216657639</v>
      </c>
      <c r="K508" t="n">
        <v>0.03863814473152161</v>
      </c>
      <c r="L508" t="n">
        <v>-0.2875439524650574</v>
      </c>
      <c r="M508" t="n">
        <v>-0.05281677097082138</v>
      </c>
      <c r="N508" t="n">
        <v>-0.1238558515906334</v>
      </c>
      <c r="O508" t="n">
        <v>0.157213106751442</v>
      </c>
      <c r="P508" t="n">
        <v>0.1025550737977028</v>
      </c>
      <c r="Q508" t="n">
        <v>0.0369974784553051</v>
      </c>
      <c r="R508" t="n">
        <v>-0.0735921636223793</v>
      </c>
      <c r="S508" t="n">
        <v>0.02903311140835285</v>
      </c>
      <c r="T508" t="n">
        <v>-0.06226562708616257</v>
      </c>
      <c r="U508" t="n">
        <v>0.1574819833040237</v>
      </c>
      <c r="V508" t="n">
        <v>-0.1559971421957016</v>
      </c>
      <c r="W508" t="n">
        <v>-0.5111687183380127</v>
      </c>
      <c r="X508" t="n">
        <v>0.1320352107286453</v>
      </c>
      <c r="Y508" t="n">
        <v>0.174404114484787</v>
      </c>
      <c r="Z508" t="n">
        <v>0.0234955195337534</v>
      </c>
      <c r="AA508" t="n">
        <v>-0.05894826725125313</v>
      </c>
      <c r="AB508" t="n">
        <v>-0.1488369256258011</v>
      </c>
      <c r="AC508" t="n">
        <v>0.1609191298484802</v>
      </c>
      <c r="AD508" t="n">
        <v>-0.05033083632588387</v>
      </c>
      <c r="AE508" t="n">
        <v>-0.1427690535783768</v>
      </c>
      <c r="AF508" t="n">
        <v>0.1836088597774506</v>
      </c>
    </row>
    <row r="509">
      <c r="A509" t="n">
        <v>-0.1620087176561356</v>
      </c>
      <c r="B509" t="n">
        <v>-0.1101153269410133</v>
      </c>
      <c r="C509" t="n">
        <v>-0.3134667873382568</v>
      </c>
      <c r="D509" t="n">
        <v>-0.2260391414165497</v>
      </c>
      <c r="E509" t="n">
        <v>-0.04175873845815659</v>
      </c>
      <c r="F509" t="n">
        <v>0.05856629461050034</v>
      </c>
      <c r="G509" t="n">
        <v>0.3250101804733276</v>
      </c>
      <c r="H509" t="n">
        <v>0.03691511601209641</v>
      </c>
      <c r="I509" t="n">
        <v>0.1000245362520218</v>
      </c>
      <c r="J509" t="n">
        <v>0.2313079386949539</v>
      </c>
      <c r="K509" t="n">
        <v>0.01898431591689587</v>
      </c>
      <c r="L509" t="n">
        <v>-0.156208798289299</v>
      </c>
      <c r="M509" t="n">
        <v>-0.1165783852338791</v>
      </c>
      <c r="N509" t="n">
        <v>0.1812161058187485</v>
      </c>
      <c r="O509" t="n">
        <v>0.2037037163972855</v>
      </c>
      <c r="P509" t="n">
        <v>0.1401341259479523</v>
      </c>
      <c r="Q509" t="n">
        <v>0.005099697038531303</v>
      </c>
      <c r="R509" t="n">
        <v>-0.1212889030575752</v>
      </c>
      <c r="S509" t="n">
        <v>-0.07226544618606567</v>
      </c>
      <c r="T509" t="n">
        <v>0.1668535172939301</v>
      </c>
      <c r="U509" t="n">
        <v>0.003978007473051548</v>
      </c>
      <c r="V509" t="n">
        <v>0.008402298204600811</v>
      </c>
      <c r="W509" t="n">
        <v>0.04619486629962921</v>
      </c>
      <c r="X509" t="n">
        <v>0.2182554453611374</v>
      </c>
      <c r="Y509" t="n">
        <v>-0.1621910184621811</v>
      </c>
      <c r="Z509" t="n">
        <v>0.2483068704605103</v>
      </c>
      <c r="AA509" t="n">
        <v>-0.07458315044641495</v>
      </c>
      <c r="AB509" t="n">
        <v>-0.05863460153341293</v>
      </c>
      <c r="AC509" t="n">
        <v>0.248550683259964</v>
      </c>
      <c r="AD509" t="n">
        <v>-0.1763681471347809</v>
      </c>
      <c r="AE509" t="n">
        <v>-0.1489652544260025</v>
      </c>
      <c r="AF509" t="n">
        <v>0.06798695772886276</v>
      </c>
    </row>
    <row r="510">
      <c r="A510" t="n">
        <v>-0.1671855300664902</v>
      </c>
      <c r="B510" t="n">
        <v>-0.2239720225334167</v>
      </c>
      <c r="C510" t="n">
        <v>-0.1249239072203636</v>
      </c>
      <c r="D510" t="n">
        <v>-0.07005877792835236</v>
      </c>
      <c r="E510" t="n">
        <v>-0.1130350902676582</v>
      </c>
      <c r="F510" t="n">
        <v>0.002514683175832033</v>
      </c>
      <c r="G510" t="n">
        <v>0.2899790704250336</v>
      </c>
      <c r="H510" t="n">
        <v>-0.01780634745955467</v>
      </c>
      <c r="I510" t="n">
        <v>0.05595210567116737</v>
      </c>
      <c r="J510" t="n">
        <v>0.12069071829319</v>
      </c>
      <c r="K510" t="n">
        <v>0.1307338178157806</v>
      </c>
      <c r="L510" t="n">
        <v>0.09728157520294189</v>
      </c>
      <c r="M510" t="n">
        <v>-0.02024605683982372</v>
      </c>
      <c r="N510" t="n">
        <v>0.01449696905910969</v>
      </c>
      <c r="O510" t="n">
        <v>0.2827029824256897</v>
      </c>
      <c r="P510" t="n">
        <v>-0.05202969536185265</v>
      </c>
      <c r="Q510" t="n">
        <v>0.1323247104883194</v>
      </c>
      <c r="R510" t="n">
        <v>-0.0009781259577721357</v>
      </c>
      <c r="S510" t="n">
        <v>0.09756612032651901</v>
      </c>
      <c r="T510" t="n">
        <v>0.1294468641281128</v>
      </c>
      <c r="U510" t="n">
        <v>0.1325783580541611</v>
      </c>
      <c r="V510" t="n">
        <v>-0.1275407522916794</v>
      </c>
      <c r="W510" t="n">
        <v>0.2949736416339874</v>
      </c>
      <c r="X510" t="n">
        <v>-0.04871167242527008</v>
      </c>
      <c r="Y510" t="n">
        <v>0.1187260672450066</v>
      </c>
      <c r="Z510" t="n">
        <v>0.07597900927066803</v>
      </c>
      <c r="AA510" t="n">
        <v>-0.1336389034986496</v>
      </c>
      <c r="AB510" t="n">
        <v>-0.06601658463478088</v>
      </c>
      <c r="AC510" t="n">
        <v>0.3055010139942169</v>
      </c>
      <c r="AD510" t="n">
        <v>-0.09657850116491318</v>
      </c>
      <c r="AE510" t="n">
        <v>0.1099406257271767</v>
      </c>
      <c r="AF510" t="n">
        <v>-0.009220514446496964</v>
      </c>
    </row>
    <row r="511">
      <c r="A511" t="n">
        <v>-0.2719586491584778</v>
      </c>
      <c r="B511" t="n">
        <v>-0.1515368074178696</v>
      </c>
      <c r="C511" t="n">
        <v>-0.0009438869310542941</v>
      </c>
      <c r="D511" t="n">
        <v>-0.01467872224748135</v>
      </c>
      <c r="E511" t="n">
        <v>-0.1468715220689774</v>
      </c>
      <c r="F511" t="n">
        <v>0.05607164278626442</v>
      </c>
      <c r="G511" t="n">
        <v>0.06430242210626602</v>
      </c>
      <c r="H511" t="n">
        <v>0.0005316706374287605</v>
      </c>
      <c r="I511" t="n">
        <v>0.01675630733370781</v>
      </c>
      <c r="J511" t="n">
        <v>-0.009369606152176857</v>
      </c>
      <c r="K511" t="n">
        <v>0.02427214942872524</v>
      </c>
      <c r="L511" t="n">
        <v>0.09019394963979721</v>
      </c>
      <c r="M511" t="n">
        <v>0.07943356782197952</v>
      </c>
      <c r="N511" t="n">
        <v>0.009336239658296108</v>
      </c>
      <c r="O511" t="n">
        <v>0.06164875999093056</v>
      </c>
      <c r="P511" t="n">
        <v>-0.1373678147792816</v>
      </c>
      <c r="Q511" t="n">
        <v>-0.02006205730140209</v>
      </c>
      <c r="R511" t="n">
        <v>-0.01262881699949503</v>
      </c>
      <c r="S511" t="n">
        <v>0.04568959772586823</v>
      </c>
      <c r="T511" t="n">
        <v>0.02725730277597904</v>
      </c>
      <c r="U511" t="n">
        <v>0.2020722627639771</v>
      </c>
      <c r="V511" t="n">
        <v>0.04765371605753899</v>
      </c>
      <c r="W511" t="n">
        <v>0.2782795131206512</v>
      </c>
      <c r="X511" t="n">
        <v>-0.07113822549581528</v>
      </c>
      <c r="Y511" t="n">
        <v>-0.006422238424420357</v>
      </c>
      <c r="Z511" t="n">
        <v>-0.02542337402701378</v>
      </c>
      <c r="AA511" t="n">
        <v>-0.01034790836274624</v>
      </c>
      <c r="AB511" t="n">
        <v>0.02810736745595932</v>
      </c>
      <c r="AC511" t="n">
        <v>0.2636049687862396</v>
      </c>
      <c r="AD511" t="n">
        <v>-0.04860058054327965</v>
      </c>
      <c r="AE511" t="n">
        <v>0.03513481467962265</v>
      </c>
      <c r="AF511" t="n">
        <v>-0.0051764533855021</v>
      </c>
    </row>
    <row r="512">
      <c r="A512" t="n">
        <v>-0.3749029934406281</v>
      </c>
      <c r="B512" t="n">
        <v>-0.1513432115316391</v>
      </c>
      <c r="C512" t="n">
        <v>0.2252718806266785</v>
      </c>
      <c r="D512" t="n">
        <v>0.05475947260856628</v>
      </c>
      <c r="E512" t="n">
        <v>-0.08573047071695328</v>
      </c>
      <c r="F512" t="n">
        <v>0.01162436418235302</v>
      </c>
      <c r="G512" t="n">
        <v>-0.07745250314474106</v>
      </c>
      <c r="H512" t="n">
        <v>0.1416170299053192</v>
      </c>
      <c r="I512" t="n">
        <v>0.01941586658358574</v>
      </c>
      <c r="J512" t="n">
        <v>-0.02355159260332584</v>
      </c>
      <c r="K512" t="n">
        <v>0.1181690022349358</v>
      </c>
      <c r="L512" t="n">
        <v>0.06048621609807014</v>
      </c>
      <c r="M512" t="n">
        <v>-0.1365218609571457</v>
      </c>
      <c r="N512" t="n">
        <v>0.09735607355833054</v>
      </c>
      <c r="O512" t="n">
        <v>0.1554255485534668</v>
      </c>
      <c r="P512" t="n">
        <v>-0.2666394412517548</v>
      </c>
      <c r="Q512" t="n">
        <v>0.06727279722690582</v>
      </c>
      <c r="R512" t="n">
        <v>0.01042761374264956</v>
      </c>
      <c r="S512" t="n">
        <v>0.04863225296139717</v>
      </c>
      <c r="T512" t="n">
        <v>0.06169193238019943</v>
      </c>
      <c r="U512" t="n">
        <v>0.1747480779886246</v>
      </c>
      <c r="V512" t="n">
        <v>0.1608075946569443</v>
      </c>
      <c r="W512" t="n">
        <v>-0.06984400749206543</v>
      </c>
      <c r="X512" t="n">
        <v>-0.1535228043794632</v>
      </c>
      <c r="Y512" t="n">
        <v>0.08135879039764404</v>
      </c>
      <c r="Z512" t="n">
        <v>-0.07715480029582977</v>
      </c>
      <c r="AA512" t="n">
        <v>-0.1835105419158936</v>
      </c>
      <c r="AB512" t="n">
        <v>-0.00280099012888968</v>
      </c>
      <c r="AC512" t="n">
        <v>0.1259173601865768</v>
      </c>
      <c r="AD512" t="n">
        <v>-0.2017655819654465</v>
      </c>
      <c r="AE512" t="n">
        <v>-0.05382528156042099</v>
      </c>
      <c r="AF512" t="n">
        <v>-0.04171273112297058</v>
      </c>
    </row>
    <row r="513">
      <c r="A513" t="n">
        <v>-0.04404359310865402</v>
      </c>
      <c r="B513" t="n">
        <v>0.02502570487558842</v>
      </c>
      <c r="C513" t="n">
        <v>0.1071766465902328</v>
      </c>
      <c r="D513" t="n">
        <v>0.02951160259544849</v>
      </c>
      <c r="E513" t="n">
        <v>-0.1743569374084473</v>
      </c>
      <c r="F513" t="n">
        <v>-0.07977287471294403</v>
      </c>
      <c r="G513" t="n">
        <v>-0.0515441820025444</v>
      </c>
      <c r="H513" t="n">
        <v>-0.01694290526211262</v>
      </c>
      <c r="I513" t="n">
        <v>0.09935440868139267</v>
      </c>
      <c r="J513" t="n">
        <v>0.07158957421779633</v>
      </c>
      <c r="K513" t="n">
        <v>0.1174104288220406</v>
      </c>
      <c r="L513" t="n">
        <v>-0.0860946923494339</v>
      </c>
      <c r="M513" t="n">
        <v>0.04993536323308945</v>
      </c>
      <c r="N513" t="n">
        <v>0.1267163008451462</v>
      </c>
      <c r="O513" t="n">
        <v>-0.06098374724388123</v>
      </c>
      <c r="P513" t="n">
        <v>-0.1393964737653732</v>
      </c>
      <c r="Q513" t="n">
        <v>0.08219495415687561</v>
      </c>
      <c r="R513" t="n">
        <v>-0.05629605054855347</v>
      </c>
      <c r="S513" t="n">
        <v>-0.08695130050182343</v>
      </c>
      <c r="T513" t="n">
        <v>0.01252579316496849</v>
      </c>
      <c r="U513" t="n">
        <v>0.2462189346551895</v>
      </c>
      <c r="V513" t="n">
        <v>0.09317369759082794</v>
      </c>
      <c r="W513" t="n">
        <v>-0.4774172008037567</v>
      </c>
      <c r="X513" t="n">
        <v>-0.07919374108314514</v>
      </c>
      <c r="Y513" t="n">
        <v>-0.008453531190752983</v>
      </c>
      <c r="Z513" t="n">
        <v>-0.2825735509395599</v>
      </c>
      <c r="AA513" t="n">
        <v>0.07405203580856323</v>
      </c>
      <c r="AB513" t="n">
        <v>0.09676963835954666</v>
      </c>
      <c r="AC513" t="n">
        <v>0.01930743269622326</v>
      </c>
      <c r="AD513" t="n">
        <v>-0.05065574124455452</v>
      </c>
      <c r="AE513" t="n">
        <v>-0.02504704706370831</v>
      </c>
      <c r="AF513" t="n">
        <v>-0.002345306798815727</v>
      </c>
    </row>
    <row r="514">
      <c r="A514" t="n">
        <v>-0.03362477198243141</v>
      </c>
      <c r="B514" t="n">
        <v>-0.06709323078393936</v>
      </c>
      <c r="C514" t="n">
        <v>0.04911326617002487</v>
      </c>
      <c r="D514" t="n">
        <v>0.2044205516576767</v>
      </c>
      <c r="E514" t="n">
        <v>-0.08646421134471893</v>
      </c>
      <c r="F514" t="n">
        <v>-0.1444598585367203</v>
      </c>
      <c r="G514" t="n">
        <v>0.07228764146566391</v>
      </c>
      <c r="H514" t="n">
        <v>-0.2614854872226715</v>
      </c>
      <c r="I514" t="n">
        <v>0.2230779826641083</v>
      </c>
      <c r="J514" t="n">
        <v>0.3316249847412109</v>
      </c>
      <c r="K514" t="n">
        <v>-0.1492610722780228</v>
      </c>
      <c r="L514" t="n">
        <v>-0.04105189442634583</v>
      </c>
      <c r="M514" t="n">
        <v>0.003075626911595464</v>
      </c>
      <c r="N514" t="n">
        <v>0.1053920015692711</v>
      </c>
      <c r="O514" t="n">
        <v>-0.2986958622932434</v>
      </c>
      <c r="P514" t="n">
        <v>0.2312835305929184</v>
      </c>
      <c r="Q514" t="n">
        <v>-0.09228583425283432</v>
      </c>
      <c r="R514" t="n">
        <v>-0.02693188935518265</v>
      </c>
      <c r="S514" t="n">
        <v>-0.05949320644140244</v>
      </c>
      <c r="T514" t="n">
        <v>-0.03738827258348465</v>
      </c>
      <c r="U514" t="n">
        <v>0.03496287390589714</v>
      </c>
      <c r="V514" t="n">
        <v>0.07444847375154495</v>
      </c>
      <c r="W514" t="n">
        <v>-0.008038067258894444</v>
      </c>
      <c r="X514" t="n">
        <v>-0.08217039704322815</v>
      </c>
      <c r="Y514" t="n">
        <v>-0.09485238790512085</v>
      </c>
      <c r="Z514" t="n">
        <v>-0.1723662912845612</v>
      </c>
      <c r="AA514" t="n">
        <v>0.1210288181900978</v>
      </c>
      <c r="AB514" t="n">
        <v>0.1440606117248535</v>
      </c>
      <c r="AC514" t="n">
        <v>-0.0857546329498291</v>
      </c>
      <c r="AD514" t="n">
        <v>-0.08947695046663284</v>
      </c>
      <c r="AE514" t="n">
        <v>-0.01949986070394516</v>
      </c>
      <c r="AF514" t="n">
        <v>0.0387282557785511</v>
      </c>
    </row>
    <row r="515">
      <c r="A515" t="n">
        <v>0.07779818773269653</v>
      </c>
      <c r="B515" t="n">
        <v>0.163529708981514</v>
      </c>
      <c r="C515" t="n">
        <v>-0.04008614271879196</v>
      </c>
      <c r="D515" t="n">
        <v>0.1360568106174469</v>
      </c>
      <c r="E515" t="n">
        <v>-0.121747799217701</v>
      </c>
      <c r="F515" t="n">
        <v>-0.1152783706784248</v>
      </c>
      <c r="G515" t="n">
        <v>0.03336892649531364</v>
      </c>
      <c r="H515" t="n">
        <v>-0.2611411213874817</v>
      </c>
      <c r="I515" t="n">
        <v>0.3524478375911713</v>
      </c>
      <c r="J515" t="n">
        <v>0.1918772608041763</v>
      </c>
      <c r="K515" t="n">
        <v>0.009552091360092163</v>
      </c>
      <c r="L515" t="n">
        <v>-0.08458280563354492</v>
      </c>
      <c r="M515" t="n">
        <v>0.006346954498440027</v>
      </c>
      <c r="N515" t="n">
        <v>0.08279386907815933</v>
      </c>
      <c r="O515" t="n">
        <v>-0.2122661918401718</v>
      </c>
      <c r="P515" t="n">
        <v>0.1002502366900444</v>
      </c>
      <c r="Q515" t="n">
        <v>-0.06492902338504791</v>
      </c>
      <c r="R515" t="n">
        <v>0.1164955720305443</v>
      </c>
      <c r="S515" t="n">
        <v>-0.1469529122114182</v>
      </c>
      <c r="T515" t="n">
        <v>-0.001222832826897502</v>
      </c>
      <c r="U515" t="n">
        <v>0.01116454228758812</v>
      </c>
      <c r="V515" t="n">
        <v>0.08661549538373947</v>
      </c>
      <c r="W515" t="n">
        <v>0.3087747693061829</v>
      </c>
      <c r="X515" t="n">
        <v>-0.05453713610768318</v>
      </c>
      <c r="Y515" t="n">
        <v>-0.1958784461021423</v>
      </c>
      <c r="Z515" t="n">
        <v>0.2266299277544022</v>
      </c>
      <c r="AA515" t="n">
        <v>-0.01061655860394239</v>
      </c>
      <c r="AB515" t="n">
        <v>0.03553638234734535</v>
      </c>
      <c r="AC515" t="n">
        <v>-0.1545580476522446</v>
      </c>
      <c r="AD515" t="n">
        <v>0.01827229186892509</v>
      </c>
      <c r="AE515" t="n">
        <v>0.07127232849597931</v>
      </c>
      <c r="AF515" t="n">
        <v>0.1198816001415253</v>
      </c>
    </row>
    <row r="516">
      <c r="A516" t="n">
        <v>0.1822676658630371</v>
      </c>
      <c r="B516" t="n">
        <v>0.07747075706720352</v>
      </c>
      <c r="C516" t="n">
        <v>0.05071661248803139</v>
      </c>
      <c r="D516" t="n">
        <v>-0.1026984825730324</v>
      </c>
      <c r="E516" t="n">
        <v>0.08672966808080673</v>
      </c>
      <c r="F516" t="n">
        <v>0.08101241290569305</v>
      </c>
      <c r="G516" t="n">
        <v>0.1139569208025932</v>
      </c>
      <c r="H516" t="n">
        <v>-0.09972341358661652</v>
      </c>
      <c r="I516" t="n">
        <v>0.1910124570131302</v>
      </c>
      <c r="J516" t="n">
        <v>0.1240064427256584</v>
      </c>
      <c r="K516" t="n">
        <v>0.1311857998371124</v>
      </c>
      <c r="L516" t="n">
        <v>-0.01666754856705666</v>
      </c>
      <c r="M516" t="n">
        <v>0.0473955012857914</v>
      </c>
      <c r="N516" t="n">
        <v>0.06511399149894714</v>
      </c>
      <c r="O516" t="n">
        <v>-0.4201584160327911</v>
      </c>
      <c r="P516" t="n">
        <v>-0.05863141641020775</v>
      </c>
      <c r="Q516" t="n">
        <v>-0.06814184784889221</v>
      </c>
      <c r="R516" t="n">
        <v>0.05721775814890862</v>
      </c>
      <c r="S516" t="n">
        <v>-0.145388588309288</v>
      </c>
      <c r="T516" t="n">
        <v>-0.03146062418818474</v>
      </c>
      <c r="U516" t="n">
        <v>-0.07355010509490967</v>
      </c>
      <c r="V516" t="n">
        <v>0.1712157428264618</v>
      </c>
      <c r="W516" t="n">
        <v>0.03373925387859344</v>
      </c>
      <c r="X516" t="n">
        <v>0.07907623052597046</v>
      </c>
      <c r="Y516" t="n">
        <v>-0.1273740082979202</v>
      </c>
      <c r="Z516" t="n">
        <v>0.2025779634714127</v>
      </c>
      <c r="AA516" t="n">
        <v>-0.06804507225751877</v>
      </c>
      <c r="AB516" t="n">
        <v>-0.1001662835478783</v>
      </c>
      <c r="AC516" t="n">
        <v>-0.02052344381809235</v>
      </c>
      <c r="AD516" t="n">
        <v>0.1266528964042664</v>
      </c>
      <c r="AE516" t="n">
        <v>0.002701112069189548</v>
      </c>
      <c r="AF516" t="n">
        <v>0.02779013104736805</v>
      </c>
    </row>
    <row r="517">
      <c r="A517" t="n">
        <v>0.08447356522083282</v>
      </c>
      <c r="B517" t="n">
        <v>0.050343107432127</v>
      </c>
      <c r="C517" t="n">
        <v>0.05256688594818115</v>
      </c>
      <c r="D517" t="n">
        <v>-0.09501717239618301</v>
      </c>
      <c r="E517" t="n">
        <v>-0.01600409299135208</v>
      </c>
      <c r="F517" t="n">
        <v>0.02322703413665295</v>
      </c>
      <c r="G517" t="n">
        <v>0.06438620388507843</v>
      </c>
      <c r="H517" t="n">
        <v>0.05497553944587708</v>
      </c>
      <c r="I517" t="n">
        <v>0.1385813504457474</v>
      </c>
      <c r="J517" t="n">
        <v>0.041435856372118</v>
      </c>
      <c r="K517" t="n">
        <v>0.1289811432361603</v>
      </c>
      <c r="L517" t="n">
        <v>-0.1296582370996475</v>
      </c>
      <c r="M517" t="n">
        <v>-0.08108305931091309</v>
      </c>
      <c r="N517" t="n">
        <v>-0.1267214566469193</v>
      </c>
      <c r="O517" t="n">
        <v>-0.3009659349918365</v>
      </c>
      <c r="P517" t="n">
        <v>0.1984920054674149</v>
      </c>
      <c r="Q517" t="n">
        <v>-0.07017000019550323</v>
      </c>
      <c r="R517" t="n">
        <v>0.01994894817471504</v>
      </c>
      <c r="S517" t="n">
        <v>-0.006924873683601618</v>
      </c>
      <c r="T517" t="n">
        <v>0.160456046462059</v>
      </c>
      <c r="U517" t="n">
        <v>-0.04193168133497238</v>
      </c>
      <c r="V517" t="n">
        <v>0.1089674830436707</v>
      </c>
      <c r="W517" t="n">
        <v>0.02517114579677582</v>
      </c>
      <c r="X517" t="n">
        <v>-0.09525258094072342</v>
      </c>
      <c r="Y517" t="n">
        <v>-0.1833375841379166</v>
      </c>
      <c r="Z517" t="n">
        <v>0.2135768383741379</v>
      </c>
      <c r="AA517" t="n">
        <v>-0.006840731017291546</v>
      </c>
      <c r="AB517" t="n">
        <v>-0.08798219263553619</v>
      </c>
      <c r="AC517" t="n">
        <v>-0.0577060766518116</v>
      </c>
      <c r="AD517" t="n">
        <v>0.07851017266511917</v>
      </c>
      <c r="AE517" t="n">
        <v>-0.07185516506433487</v>
      </c>
      <c r="AF517" t="n">
        <v>-0.2016697376966476</v>
      </c>
    </row>
    <row r="518">
      <c r="A518" t="n">
        <v>0.1397132277488708</v>
      </c>
      <c r="B518" t="n">
        <v>0.07270626723766327</v>
      </c>
      <c r="C518" t="n">
        <v>0.1134485602378845</v>
      </c>
      <c r="D518" t="n">
        <v>0.02151263691484928</v>
      </c>
      <c r="E518" t="n">
        <v>0.007702112197875977</v>
      </c>
      <c r="F518" t="n">
        <v>-0.1204040870070457</v>
      </c>
      <c r="G518" t="n">
        <v>-0.1284116208553314</v>
      </c>
      <c r="H518" t="n">
        <v>0.02823883853852749</v>
      </c>
      <c r="I518" t="n">
        <v>0.07176146656274796</v>
      </c>
      <c r="J518" t="n">
        <v>-0.1262311190366745</v>
      </c>
      <c r="K518" t="n">
        <v>0.1016877889633179</v>
      </c>
      <c r="L518" t="n">
        <v>-0.03114769980311394</v>
      </c>
      <c r="M518" t="n">
        <v>0.02925470285117626</v>
      </c>
      <c r="N518" t="n">
        <v>0.06816043704748154</v>
      </c>
      <c r="O518" t="n">
        <v>-0.1118238270282745</v>
      </c>
      <c r="P518" t="n">
        <v>0.1639157831668854</v>
      </c>
      <c r="Q518" t="n">
        <v>0.01421206723898649</v>
      </c>
      <c r="R518" t="n">
        <v>0.03866791725158691</v>
      </c>
      <c r="S518" t="n">
        <v>0.2209429442882538</v>
      </c>
      <c r="T518" t="n">
        <v>-0.02422883361577988</v>
      </c>
      <c r="U518" t="n">
        <v>-0.01692436076700687</v>
      </c>
      <c r="V518" t="n">
        <v>0.04385576024651527</v>
      </c>
      <c r="W518" t="n">
        <v>-0.2371343672275543</v>
      </c>
      <c r="X518" t="n">
        <v>-0.3430138230323792</v>
      </c>
      <c r="Y518" t="n">
        <v>-0.2295518219470978</v>
      </c>
      <c r="Z518" t="n">
        <v>0.01332614757120609</v>
      </c>
      <c r="AA518" t="n">
        <v>-0.001632034778594971</v>
      </c>
      <c r="AB518" t="n">
        <v>0.0906701385974884</v>
      </c>
      <c r="AC518" t="n">
        <v>-0.02708885446190834</v>
      </c>
      <c r="AD518" t="n">
        <v>0.1437776684761047</v>
      </c>
      <c r="AE518" t="n">
        <v>0.07920213043689728</v>
      </c>
      <c r="AF518" t="n">
        <v>-0.07304476946592331</v>
      </c>
    </row>
    <row r="519">
      <c r="A519" t="n">
        <v>0.1248460784554482</v>
      </c>
      <c r="B519" t="n">
        <v>-0.1676592975854874</v>
      </c>
      <c r="C519" t="n">
        <v>0.03703562170267105</v>
      </c>
      <c r="D519" t="n">
        <v>-0.208019956946373</v>
      </c>
      <c r="E519" t="n">
        <v>0.1236020848155022</v>
      </c>
      <c r="F519" t="n">
        <v>-0.0448259636759758</v>
      </c>
      <c r="G519" t="n">
        <v>0.06429127603769302</v>
      </c>
      <c r="H519" t="n">
        <v>-0.09232241660356522</v>
      </c>
      <c r="I519" t="n">
        <v>-0.1848258972167969</v>
      </c>
      <c r="J519" t="n">
        <v>0.137298196554184</v>
      </c>
      <c r="K519" t="n">
        <v>0.010566346347332</v>
      </c>
      <c r="L519" t="n">
        <v>0.1024888157844543</v>
      </c>
      <c r="M519" t="n">
        <v>0.02923811785876751</v>
      </c>
      <c r="N519" t="n">
        <v>0.09918607026338577</v>
      </c>
      <c r="O519" t="n">
        <v>-0.1058180555701256</v>
      </c>
      <c r="P519" t="n">
        <v>0.1394372284412384</v>
      </c>
      <c r="Q519" t="n">
        <v>0.0970454216003418</v>
      </c>
      <c r="R519" t="n">
        <v>0.05826269462704659</v>
      </c>
      <c r="S519" t="n">
        <v>0.3366127908229828</v>
      </c>
      <c r="T519" t="n">
        <v>-0.03304691985249519</v>
      </c>
      <c r="U519" t="n">
        <v>0.03195725008845329</v>
      </c>
      <c r="V519" t="n">
        <v>0.02125485241413116</v>
      </c>
      <c r="W519" t="n">
        <v>-0.11054827272892</v>
      </c>
      <c r="X519" t="n">
        <v>-0.200570672750473</v>
      </c>
      <c r="Y519" t="n">
        <v>-0.1141518130898476</v>
      </c>
      <c r="Z519" t="n">
        <v>0.1543503701686859</v>
      </c>
      <c r="AA519" t="n">
        <v>0.06524503976106644</v>
      </c>
      <c r="AB519" t="n">
        <v>0.07182703912258148</v>
      </c>
      <c r="AC519" t="n">
        <v>0.08234087377786636</v>
      </c>
      <c r="AD519" t="n">
        <v>0.1130361184477806</v>
      </c>
      <c r="AE519" t="n">
        <v>-0.02391191199421883</v>
      </c>
      <c r="AF519" t="n">
        <v>-0.1382514387369156</v>
      </c>
    </row>
    <row r="520">
      <c r="A520" t="n">
        <v>0.03269372135400772</v>
      </c>
      <c r="B520" t="n">
        <v>0.04468828067183495</v>
      </c>
      <c r="C520" t="n">
        <v>0.02418936230242252</v>
      </c>
      <c r="D520" t="n">
        <v>-0.0836041048169136</v>
      </c>
      <c r="E520" t="n">
        <v>0.1817659139633179</v>
      </c>
      <c r="F520" t="n">
        <v>0.09682930260896683</v>
      </c>
      <c r="G520" t="n">
        <v>0.02237275615334511</v>
      </c>
      <c r="H520" t="n">
        <v>-0.07383488118648529</v>
      </c>
      <c r="I520" t="n">
        <v>-0.1940598636865616</v>
      </c>
      <c r="J520" t="n">
        <v>0.008248874917626381</v>
      </c>
      <c r="K520" t="n">
        <v>-0.01799421943724155</v>
      </c>
      <c r="L520" t="n">
        <v>-0.04951442405581474</v>
      </c>
      <c r="M520" t="n">
        <v>0.05654360726475716</v>
      </c>
      <c r="N520" t="n">
        <v>-0.02883025258779526</v>
      </c>
      <c r="O520" t="n">
        <v>-0.06104083359241486</v>
      </c>
      <c r="P520" t="n">
        <v>0.1263755112886429</v>
      </c>
      <c r="Q520" t="n">
        <v>0.1599554270505905</v>
      </c>
      <c r="R520" t="n">
        <v>0.04654074087738991</v>
      </c>
      <c r="S520" t="n">
        <v>0.263481080532074</v>
      </c>
      <c r="T520" t="n">
        <v>-0.002464227378368378</v>
      </c>
      <c r="U520" t="n">
        <v>-0.01894467696547508</v>
      </c>
      <c r="V520" t="n">
        <v>0.05536159873008728</v>
      </c>
      <c r="W520" t="n">
        <v>-0.09269245713949203</v>
      </c>
      <c r="X520" t="n">
        <v>-0.08890123665332794</v>
      </c>
      <c r="Y520" t="n">
        <v>-0.09719730168581009</v>
      </c>
      <c r="Z520" t="n">
        <v>0.2046039551496506</v>
      </c>
      <c r="AA520" t="n">
        <v>0.08565779775381088</v>
      </c>
      <c r="AB520" t="n">
        <v>0.1244365051388741</v>
      </c>
      <c r="AC520" t="n">
        <v>-0.02593868225812912</v>
      </c>
      <c r="AD520" t="n">
        <v>-0.07182126492261887</v>
      </c>
      <c r="AE520" t="n">
        <v>0.03619322180747986</v>
      </c>
      <c r="AF520" t="n">
        <v>0.01302903052419424</v>
      </c>
    </row>
    <row r="521">
      <c r="A521" t="n">
        <v>0.08315109461545944</v>
      </c>
      <c r="B521" t="n">
        <v>0.07457593083381653</v>
      </c>
      <c r="C521" t="n">
        <v>-0.0920601487159729</v>
      </c>
      <c r="D521" t="n">
        <v>0.06745929270982742</v>
      </c>
      <c r="E521" t="n">
        <v>-0.05281631276011467</v>
      </c>
      <c r="F521" t="n">
        <v>-0.1589738428592682</v>
      </c>
      <c r="G521" t="n">
        <v>-0.1024094894528389</v>
      </c>
      <c r="H521" t="n">
        <v>-0.002357941120862961</v>
      </c>
      <c r="I521" t="n">
        <v>-0.08412498980760574</v>
      </c>
      <c r="J521" t="n">
        <v>-0.1218775138258934</v>
      </c>
      <c r="K521" t="n">
        <v>-0.1143511086702347</v>
      </c>
      <c r="L521" t="n">
        <v>-0.04942373558878899</v>
      </c>
      <c r="M521" t="n">
        <v>-0.04232646897435188</v>
      </c>
      <c r="N521" t="n">
        <v>0.03302588313817978</v>
      </c>
      <c r="O521" t="n">
        <v>0.001524990890175104</v>
      </c>
      <c r="P521" t="n">
        <v>0.05624472349882126</v>
      </c>
      <c r="Q521" t="n">
        <v>0.06700342893600464</v>
      </c>
      <c r="R521" t="n">
        <v>0.006538809277117252</v>
      </c>
      <c r="S521" t="n">
        <v>-0.0770789310336113</v>
      </c>
      <c r="T521" t="n">
        <v>-0.002977563999593258</v>
      </c>
      <c r="U521" t="n">
        <v>0.04029178619384766</v>
      </c>
      <c r="V521" t="n">
        <v>0.05129688605666161</v>
      </c>
      <c r="W521" t="n">
        <v>-0.06028113514184952</v>
      </c>
      <c r="X521" t="n">
        <v>-0.03626678511500359</v>
      </c>
      <c r="Y521" t="n">
        <v>-0.09256951510906219</v>
      </c>
      <c r="Z521" t="n">
        <v>0.01017874013632536</v>
      </c>
      <c r="AA521" t="n">
        <v>0.08761397004127502</v>
      </c>
      <c r="AB521" t="n">
        <v>0.0968920961022377</v>
      </c>
      <c r="AC521" t="n">
        <v>0.0893426313996315</v>
      </c>
      <c r="AD521" t="n">
        <v>0.0960288941860199</v>
      </c>
      <c r="AE521" t="n">
        <v>0.1768099665641785</v>
      </c>
      <c r="AF521" t="n">
        <v>-0.08785694092512131</v>
      </c>
    </row>
    <row r="522">
      <c r="A522" t="n">
        <v>0.05093847960233688</v>
      </c>
      <c r="B522" t="n">
        <v>-0.06095335260033607</v>
      </c>
      <c r="C522" t="n">
        <v>-0.03586193546652794</v>
      </c>
      <c r="D522" t="n">
        <v>0.2196047157049179</v>
      </c>
      <c r="E522" t="n">
        <v>0.0951048880815506</v>
      </c>
      <c r="F522" t="n">
        <v>-0.02833235822618008</v>
      </c>
      <c r="G522" t="n">
        <v>-0.03337761387228966</v>
      </c>
      <c r="H522" t="n">
        <v>0.09934233129024506</v>
      </c>
      <c r="I522" t="n">
        <v>0.07421497255563736</v>
      </c>
      <c r="J522" t="n">
        <v>0.01750282756984234</v>
      </c>
      <c r="K522" t="n">
        <v>-0.01114277355372906</v>
      </c>
      <c r="L522" t="n">
        <v>0.1300945580005646</v>
      </c>
      <c r="M522" t="n">
        <v>-0.04696997255086899</v>
      </c>
      <c r="N522" t="n">
        <v>0.007358045782893896</v>
      </c>
      <c r="O522" t="n">
        <v>-0.05480874702334404</v>
      </c>
      <c r="P522" t="n">
        <v>-0.004468393977731466</v>
      </c>
      <c r="Q522" t="n">
        <v>0.04282288253307343</v>
      </c>
      <c r="R522" t="n">
        <v>-0.04121829569339752</v>
      </c>
      <c r="S522" t="n">
        <v>0.004136053845286369</v>
      </c>
      <c r="T522" t="n">
        <v>-0.06696854531764984</v>
      </c>
      <c r="U522" t="n">
        <v>-0.002683111000806093</v>
      </c>
      <c r="V522" t="n">
        <v>0.1017856448888779</v>
      </c>
      <c r="W522" t="n">
        <v>0.06708649545907974</v>
      </c>
      <c r="X522" t="n">
        <v>-0.09991660714149475</v>
      </c>
      <c r="Y522" t="n">
        <v>-0.02324114367365837</v>
      </c>
      <c r="Z522" t="n">
        <v>-0.09238310158252716</v>
      </c>
      <c r="AA522" t="n">
        <v>0.2930415272712708</v>
      </c>
      <c r="AB522" t="n">
        <v>0.06973253190517426</v>
      </c>
      <c r="AC522" t="n">
        <v>-0.1061257123947144</v>
      </c>
      <c r="AD522" t="n">
        <v>0.03793813288211823</v>
      </c>
      <c r="AE522" t="n">
        <v>0.08727022260427475</v>
      </c>
      <c r="AF522" t="n">
        <v>-0.08226501941680908</v>
      </c>
    </row>
    <row r="523">
      <c r="A523" t="n">
        <v>0.06120424345135689</v>
      </c>
      <c r="B523" t="n">
        <v>-0.01103150937706232</v>
      </c>
      <c r="C523" t="n">
        <v>0.04678955301642418</v>
      </c>
      <c r="D523" t="n">
        <v>-0.1988741308450699</v>
      </c>
      <c r="E523" t="n">
        <v>0.09383085370063782</v>
      </c>
      <c r="F523" t="n">
        <v>-0.1249326914548874</v>
      </c>
      <c r="G523" t="n">
        <v>0.2279188334941864</v>
      </c>
      <c r="H523" t="n">
        <v>-0.08600377291440964</v>
      </c>
      <c r="I523" t="n">
        <v>-0.01753636263310909</v>
      </c>
      <c r="J523" t="n">
        <v>0.1138376593589783</v>
      </c>
      <c r="K523" t="n">
        <v>-0.09078008681535721</v>
      </c>
      <c r="L523" t="n">
        <v>0.06087555736303329</v>
      </c>
      <c r="M523" t="n">
        <v>-0.1224092841148376</v>
      </c>
      <c r="N523" t="n">
        <v>0.1175968572497368</v>
      </c>
      <c r="O523" t="n">
        <v>0.005952621810138226</v>
      </c>
      <c r="P523" t="n">
        <v>0.1086339130997658</v>
      </c>
      <c r="Q523" t="n">
        <v>0.08604198694229126</v>
      </c>
      <c r="R523" t="n">
        <v>0.04447008669376373</v>
      </c>
      <c r="S523" t="n">
        <v>-0.1118211448192596</v>
      </c>
      <c r="T523" t="n">
        <v>-0.02648001909255981</v>
      </c>
      <c r="U523" t="n">
        <v>0.1057710573077202</v>
      </c>
      <c r="V523" t="n">
        <v>0.09313574433326721</v>
      </c>
      <c r="W523" t="n">
        <v>-0.09724608808755875</v>
      </c>
      <c r="X523" t="n">
        <v>0.00491249980404973</v>
      </c>
      <c r="Y523" t="n">
        <v>0.1341467350721359</v>
      </c>
      <c r="Z523" t="n">
        <v>-0.1007939130067825</v>
      </c>
      <c r="AA523" t="n">
        <v>0.1267755627632141</v>
      </c>
      <c r="AB523" t="n">
        <v>0.01076851598918438</v>
      </c>
      <c r="AC523" t="n">
        <v>-0.02893141470849514</v>
      </c>
      <c r="AD523" t="n">
        <v>0.02373520284891129</v>
      </c>
      <c r="AE523" t="n">
        <v>0.04408947750926018</v>
      </c>
      <c r="AF523" t="n">
        <v>0.1075561419129372</v>
      </c>
    </row>
    <row r="524">
      <c r="A524" t="n">
        <v>0.1364140510559082</v>
      </c>
      <c r="B524" t="n">
        <v>-0.004779396113008261</v>
      </c>
      <c r="C524" t="n">
        <v>0.1106217056512833</v>
      </c>
      <c r="D524" t="n">
        <v>-0.1541492193937302</v>
      </c>
      <c r="E524" t="n">
        <v>0.01288880500942469</v>
      </c>
      <c r="F524" t="n">
        <v>-0.08253388106822968</v>
      </c>
      <c r="G524" t="n">
        <v>0.05158418789505959</v>
      </c>
      <c r="H524" t="n">
        <v>-0.1078175455331802</v>
      </c>
      <c r="I524" t="n">
        <v>0.02842947095632553</v>
      </c>
      <c r="J524" t="n">
        <v>0.1228811591863632</v>
      </c>
      <c r="K524" t="n">
        <v>-0.06225346773862839</v>
      </c>
      <c r="L524" t="n">
        <v>-0.04180468246340752</v>
      </c>
      <c r="M524" t="n">
        <v>-0.1177051588892937</v>
      </c>
      <c r="N524" t="n">
        <v>-0.2472165822982788</v>
      </c>
      <c r="O524" t="n">
        <v>0.07231764495372772</v>
      </c>
      <c r="P524" t="n">
        <v>0.09235134720802307</v>
      </c>
      <c r="Q524" t="n">
        <v>0.01522610615938902</v>
      </c>
      <c r="R524" t="n">
        <v>0.1124816611409187</v>
      </c>
      <c r="S524" t="n">
        <v>-0.02896303683519363</v>
      </c>
      <c r="T524" t="n">
        <v>0.04638208448886871</v>
      </c>
      <c r="U524" t="n">
        <v>0.08137892186641693</v>
      </c>
      <c r="V524" t="n">
        <v>-0.002290095202624798</v>
      </c>
      <c r="W524" t="n">
        <v>-0.2488868534564972</v>
      </c>
      <c r="X524" t="n">
        <v>-0.0331931933760643</v>
      </c>
      <c r="Y524" t="n">
        <v>-0.01079453434795141</v>
      </c>
      <c r="Z524" t="n">
        <v>0.01189532782882452</v>
      </c>
      <c r="AA524" t="n">
        <v>0.04054101184010506</v>
      </c>
      <c r="AB524" t="n">
        <v>-0.01248553767800331</v>
      </c>
      <c r="AC524" t="n">
        <v>-0.06243276223540306</v>
      </c>
      <c r="AD524" t="n">
        <v>-0.011784628033638</v>
      </c>
      <c r="AE524" t="n">
        <v>-0.052569929510355</v>
      </c>
      <c r="AF524" t="n">
        <v>0.05113065987825394</v>
      </c>
    </row>
    <row r="525">
      <c r="A525" t="n">
        <v>0.01754430681467056</v>
      </c>
      <c r="B525" t="n">
        <v>0.04225121065974236</v>
      </c>
      <c r="C525" t="n">
        <v>0.2062248140573502</v>
      </c>
      <c r="D525" t="n">
        <v>-0.0591546818614006</v>
      </c>
      <c r="E525" t="n">
        <v>-0.1021708846092224</v>
      </c>
      <c r="F525" t="n">
        <v>-0.06117934733629227</v>
      </c>
      <c r="G525" t="n">
        <v>0.1648757457733154</v>
      </c>
      <c r="H525" t="n">
        <v>-0.09943447262048721</v>
      </c>
      <c r="I525" t="n">
        <v>0.09176936745643616</v>
      </c>
      <c r="J525" t="n">
        <v>0.09064085781574249</v>
      </c>
      <c r="K525" t="n">
        <v>0.2214301526546478</v>
      </c>
      <c r="L525" t="n">
        <v>-0.05871438235044479</v>
      </c>
      <c r="M525" t="n">
        <v>-0.1559490263462067</v>
      </c>
      <c r="N525" t="n">
        <v>-0.2349723875522614</v>
      </c>
      <c r="O525" t="n">
        <v>0.05570550262928009</v>
      </c>
      <c r="P525" t="n">
        <v>-0.0467430017888546</v>
      </c>
      <c r="Q525" t="n">
        <v>0.008052823133766651</v>
      </c>
      <c r="R525" t="n">
        <v>0.1186380758881569</v>
      </c>
      <c r="S525" t="n">
        <v>-0.02779890969395638</v>
      </c>
      <c r="T525" t="n">
        <v>0.06374495476484299</v>
      </c>
      <c r="U525" t="n">
        <v>0.1789958328008652</v>
      </c>
      <c r="V525" t="n">
        <v>0.02535931020975113</v>
      </c>
      <c r="W525" t="n">
        <v>0.0291848462074995</v>
      </c>
      <c r="X525" t="n">
        <v>-0.1783575713634491</v>
      </c>
      <c r="Y525" t="n">
        <v>0.006177034694701433</v>
      </c>
      <c r="Z525" t="n">
        <v>-0.06499999761581421</v>
      </c>
      <c r="AA525" t="n">
        <v>-0.09258871525526047</v>
      </c>
      <c r="AB525" t="n">
        <v>0.05096633732318878</v>
      </c>
      <c r="AC525" t="n">
        <v>0.1954750120639801</v>
      </c>
      <c r="AD525" t="n">
        <v>0.0009347628802061081</v>
      </c>
      <c r="AE525" t="n">
        <v>0.02639458142220974</v>
      </c>
      <c r="AF525" t="n">
        <v>-0.003669485915452242</v>
      </c>
    </row>
    <row r="526">
      <c r="A526" t="n">
        <v>0.09520188719034195</v>
      </c>
      <c r="B526" t="n">
        <v>0.1096882149577141</v>
      </c>
      <c r="C526" t="n">
        <v>0.05173920467495918</v>
      </c>
      <c r="D526" t="n">
        <v>0.02460134029388428</v>
      </c>
      <c r="E526" t="n">
        <v>-0.0006529715610668063</v>
      </c>
      <c r="F526" t="n">
        <v>-0.03820598870515823</v>
      </c>
      <c r="G526" t="n">
        <v>0.089398093521595</v>
      </c>
      <c r="H526" t="n">
        <v>-0.08526676893234253</v>
      </c>
      <c r="I526" t="n">
        <v>-0.1478218585252762</v>
      </c>
      <c r="J526" t="n">
        <v>0.2207515090703964</v>
      </c>
      <c r="K526" t="n">
        <v>0.115841880440712</v>
      </c>
      <c r="L526" t="n">
        <v>0.07356752455234528</v>
      </c>
      <c r="M526" t="n">
        <v>-0.1517772078514099</v>
      </c>
      <c r="N526" t="n">
        <v>-0.2543644309043884</v>
      </c>
      <c r="O526" t="n">
        <v>0.2456686347723007</v>
      </c>
      <c r="P526" t="n">
        <v>-0.2048757523298264</v>
      </c>
      <c r="Q526" t="n">
        <v>-0.03025315515697002</v>
      </c>
      <c r="R526" t="n">
        <v>-0.05947358161211014</v>
      </c>
      <c r="S526" t="n">
        <v>0.03912872076034546</v>
      </c>
      <c r="T526" t="n">
        <v>0.08322151005268097</v>
      </c>
      <c r="U526" t="n">
        <v>0.1406679749488831</v>
      </c>
      <c r="V526" t="n">
        <v>0.04471661895513535</v>
      </c>
      <c r="W526" t="n">
        <v>0.07726217061281204</v>
      </c>
      <c r="X526" t="n">
        <v>-0.09643565863370895</v>
      </c>
      <c r="Y526" t="n">
        <v>0.08855744451284409</v>
      </c>
      <c r="Z526" t="n">
        <v>-0.2016186863183975</v>
      </c>
      <c r="AA526" t="n">
        <v>-0.06473617255687714</v>
      </c>
      <c r="AB526" t="n">
        <v>0.07059753686189651</v>
      </c>
      <c r="AC526" t="n">
        <v>0.2690030634403229</v>
      </c>
      <c r="AD526" t="n">
        <v>-0.08541308343410492</v>
      </c>
      <c r="AE526" t="n">
        <v>0.1571166962385178</v>
      </c>
      <c r="AF526" t="n">
        <v>-0.08076594769954681</v>
      </c>
    </row>
    <row r="527">
      <c r="A527" t="n">
        <v>0.07023466378450394</v>
      </c>
      <c r="B527" t="n">
        <v>-0.04481780156493187</v>
      </c>
      <c r="C527" t="n">
        <v>-0.08389350026845932</v>
      </c>
      <c r="D527" t="n">
        <v>0.04433954134583473</v>
      </c>
      <c r="E527" t="n">
        <v>-0.2080963104963303</v>
      </c>
      <c r="F527" t="n">
        <v>-0.06997675448656082</v>
      </c>
      <c r="G527" t="n">
        <v>0.08108851313591003</v>
      </c>
      <c r="H527" t="n">
        <v>0.08600534498691559</v>
      </c>
      <c r="I527" t="n">
        <v>0.09303295612335205</v>
      </c>
      <c r="J527" t="n">
        <v>0.08384864032268524</v>
      </c>
      <c r="K527" t="n">
        <v>0.06014751642942429</v>
      </c>
      <c r="L527" t="n">
        <v>-0.03896605223417282</v>
      </c>
      <c r="M527" t="n">
        <v>-0.1538061052560806</v>
      </c>
      <c r="N527" t="n">
        <v>-0.480151355266571</v>
      </c>
      <c r="O527" t="n">
        <v>-0.01677870191633701</v>
      </c>
      <c r="P527" t="n">
        <v>0.06527923047542572</v>
      </c>
      <c r="Q527" t="n">
        <v>-0.1201055124402046</v>
      </c>
      <c r="R527" t="n">
        <v>-0.02045606821775436</v>
      </c>
      <c r="S527" t="n">
        <v>-0.03733027726411819</v>
      </c>
      <c r="T527" t="n">
        <v>0.04681900516152382</v>
      </c>
      <c r="U527" t="n">
        <v>0.1134249940514565</v>
      </c>
      <c r="V527" t="n">
        <v>0.002184183802455664</v>
      </c>
      <c r="W527" t="n">
        <v>0.07362096756696701</v>
      </c>
      <c r="X527" t="n">
        <v>-0.01532652042806149</v>
      </c>
      <c r="Y527" t="n">
        <v>0.01623657718300819</v>
      </c>
      <c r="Z527" t="n">
        <v>-0.1275629848241806</v>
      </c>
      <c r="AA527" t="n">
        <v>-0.1209550648927689</v>
      </c>
      <c r="AB527" t="n">
        <v>0.09316910058259964</v>
      </c>
      <c r="AC527" t="n">
        <v>0.2037389129400253</v>
      </c>
      <c r="AD527" t="n">
        <v>-0.008342347107827663</v>
      </c>
      <c r="AE527" t="n">
        <v>-0.007562451064586639</v>
      </c>
      <c r="AF527" t="n">
        <v>0.003375728614628315</v>
      </c>
    </row>
    <row r="528">
      <c r="A528" t="n">
        <v>-0.2029756903648376</v>
      </c>
      <c r="B528" t="n">
        <v>0.08994881808757782</v>
      </c>
      <c r="C528" t="n">
        <v>-0.02941785007715225</v>
      </c>
      <c r="D528" t="n">
        <v>-0.05100888758897781</v>
      </c>
      <c r="E528" t="n">
        <v>-0.2278352677822113</v>
      </c>
      <c r="F528" t="n">
        <v>-0.05160286650061607</v>
      </c>
      <c r="G528" t="n">
        <v>0.19017294049263</v>
      </c>
      <c r="H528" t="n">
        <v>0.1435968726873398</v>
      </c>
      <c r="I528" t="n">
        <v>-0.006652968470007181</v>
      </c>
      <c r="J528" t="n">
        <v>0.03600055724382401</v>
      </c>
      <c r="K528" t="n">
        <v>0.09572627395391464</v>
      </c>
      <c r="L528" t="n">
        <v>-0.07756373286247253</v>
      </c>
      <c r="M528" t="n">
        <v>-0.2267707288265228</v>
      </c>
      <c r="N528" t="n">
        <v>-0.2171543836593628</v>
      </c>
      <c r="O528" t="n">
        <v>0.02928078919649124</v>
      </c>
      <c r="P528" t="n">
        <v>0.2363152056932449</v>
      </c>
      <c r="Q528" t="n">
        <v>-0.1126372665166855</v>
      </c>
      <c r="R528" t="n">
        <v>0.04986442625522614</v>
      </c>
      <c r="S528" t="n">
        <v>-0.09808816015720367</v>
      </c>
      <c r="T528" t="n">
        <v>0.08641320466995239</v>
      </c>
      <c r="U528" t="n">
        <v>0.06279499083757401</v>
      </c>
      <c r="V528" t="n">
        <v>0.1280445903539658</v>
      </c>
      <c r="W528" t="n">
        <v>-0.2661939263343811</v>
      </c>
      <c r="X528" t="n">
        <v>0.09373258054256439</v>
      </c>
      <c r="Y528" t="n">
        <v>-0.03007550537586212</v>
      </c>
      <c r="Z528" t="n">
        <v>-0.2233598530292511</v>
      </c>
      <c r="AA528" t="n">
        <v>0.00700949365273118</v>
      </c>
      <c r="AB528" t="n">
        <v>-0.05697007477283478</v>
      </c>
      <c r="AC528" t="n">
        <v>0.08287567645311356</v>
      </c>
      <c r="AD528" t="n">
        <v>0.1490673571825027</v>
      </c>
      <c r="AE528" t="n">
        <v>0.008011976256966591</v>
      </c>
      <c r="AF528" t="n">
        <v>0.242048054933548</v>
      </c>
    </row>
    <row r="529">
      <c r="A529" t="n">
        <v>-0.2799396514892578</v>
      </c>
      <c r="B529" t="n">
        <v>0.04556578770279884</v>
      </c>
      <c r="C529" t="n">
        <v>-0.3276243507862091</v>
      </c>
      <c r="D529" t="n">
        <v>0.08224044740200043</v>
      </c>
      <c r="E529" t="n">
        <v>-0.1114901974797249</v>
      </c>
      <c r="F529" t="n">
        <v>0.1704194992780685</v>
      </c>
      <c r="G529" t="n">
        <v>0.121885247528553</v>
      </c>
      <c r="H529" t="n">
        <v>0.04048208892345428</v>
      </c>
      <c r="I529" t="n">
        <v>-0.0139541607350111</v>
      </c>
      <c r="J529" t="n">
        <v>0.08681832253932953</v>
      </c>
      <c r="K529" t="n">
        <v>0.002204834017902613</v>
      </c>
      <c r="L529" t="n">
        <v>-0.2942840456962585</v>
      </c>
      <c r="M529" t="n">
        <v>-0.1555588096380234</v>
      </c>
      <c r="N529" t="n">
        <v>-0.1843990087509155</v>
      </c>
      <c r="O529" t="n">
        <v>0.1393948346376419</v>
      </c>
      <c r="P529" t="n">
        <v>0.2936272323131561</v>
      </c>
      <c r="Q529" t="n">
        <v>0.003010487882420421</v>
      </c>
      <c r="R529" t="n">
        <v>0.1052610278129578</v>
      </c>
      <c r="S529" t="n">
        <v>0.05330795794725418</v>
      </c>
      <c r="T529" t="n">
        <v>0.01880434714257717</v>
      </c>
      <c r="U529" t="n">
        <v>0.05505299940705299</v>
      </c>
      <c r="V529" t="n">
        <v>-0.001150995725765824</v>
      </c>
      <c r="W529" t="n">
        <v>-0.2819650173187256</v>
      </c>
      <c r="X529" t="n">
        <v>-0.186470240354538</v>
      </c>
      <c r="Y529" t="n">
        <v>0.1623967587947845</v>
      </c>
      <c r="Z529" t="n">
        <v>-0.05450006201863289</v>
      </c>
      <c r="AA529" t="n">
        <v>0.1376494467258453</v>
      </c>
      <c r="AB529" t="n">
        <v>-0.05885535478591919</v>
      </c>
      <c r="AC529" t="n">
        <v>0.1723986715078354</v>
      </c>
      <c r="AD529" t="n">
        <v>0.1523855924606323</v>
      </c>
      <c r="AE529" t="n">
        <v>-0.121191494166851</v>
      </c>
      <c r="AF529" t="n">
        <v>0.12391297519207</v>
      </c>
    </row>
    <row r="530">
      <c r="A530" t="n">
        <v>-0.2296877205371857</v>
      </c>
      <c r="B530" t="n">
        <v>0.06318987905979156</v>
      </c>
      <c r="C530" t="n">
        <v>-0.09699425846338272</v>
      </c>
      <c r="D530" t="n">
        <v>-0.04618564248085022</v>
      </c>
      <c r="E530" t="n">
        <v>-0.100361280143261</v>
      </c>
      <c r="F530" t="n">
        <v>-0.04075086489319801</v>
      </c>
      <c r="G530" t="n">
        <v>-0.3369108736515045</v>
      </c>
      <c r="H530" t="n">
        <v>-0.1588115990161896</v>
      </c>
      <c r="I530" t="n">
        <v>-0.3214238882064819</v>
      </c>
      <c r="J530" t="n">
        <v>-0.003218972822651267</v>
      </c>
      <c r="K530" t="n">
        <v>0.1273145228624344</v>
      </c>
      <c r="L530" t="n">
        <v>-0.5408735275268555</v>
      </c>
      <c r="M530" t="n">
        <v>-0.2451268583536148</v>
      </c>
      <c r="N530" t="n">
        <v>-0.3516350388526917</v>
      </c>
      <c r="O530" t="n">
        <v>0.02139126695692539</v>
      </c>
      <c r="P530" t="n">
        <v>0.2572022676467896</v>
      </c>
      <c r="Q530" t="n">
        <v>-0.05448538064956665</v>
      </c>
      <c r="R530" t="n">
        <v>0.1031054332852364</v>
      </c>
      <c r="S530" t="n">
        <v>0.04041182994842529</v>
      </c>
      <c r="T530" t="n">
        <v>-0.02395474538207054</v>
      </c>
      <c r="U530" t="n">
        <v>0.05789123848080635</v>
      </c>
      <c r="V530" t="n">
        <v>-0.2557292878627777</v>
      </c>
      <c r="W530" t="n">
        <v>-0.1730818450450897</v>
      </c>
      <c r="X530" t="n">
        <v>-0.2912792563438416</v>
      </c>
      <c r="Y530" t="n">
        <v>-0.1542211323976517</v>
      </c>
      <c r="Z530" t="n">
        <v>-0.2566929459571838</v>
      </c>
      <c r="AA530" t="n">
        <v>-0.04098264127969742</v>
      </c>
      <c r="AB530" t="n">
        <v>-0.1750765889883041</v>
      </c>
      <c r="AC530" t="n">
        <v>0.1291116923093796</v>
      </c>
      <c r="AD530" t="n">
        <v>0.1145436242222786</v>
      </c>
      <c r="AE530" t="n">
        <v>-0.2069719582796097</v>
      </c>
      <c r="AF530" t="n">
        <v>0.1620199978351593</v>
      </c>
    </row>
    <row r="531">
      <c r="A531" t="n">
        <v>-0.1732577085494995</v>
      </c>
      <c r="B531" t="n">
        <v>-0.1859889626502991</v>
      </c>
      <c r="C531" t="n">
        <v>-0.04347598180174828</v>
      </c>
      <c r="D531" t="n">
        <v>0.02638067118823528</v>
      </c>
      <c r="E531" t="n">
        <v>-0.02556735649704933</v>
      </c>
      <c r="F531" t="n">
        <v>-0.01445427350699902</v>
      </c>
      <c r="G531" t="n">
        <v>0.06263236701488495</v>
      </c>
      <c r="H531" t="n">
        <v>0.005988176912069321</v>
      </c>
      <c r="I531" t="n">
        <v>-0.612553596496582</v>
      </c>
      <c r="J531" t="n">
        <v>0.03824318945407867</v>
      </c>
      <c r="K531" t="n">
        <v>0.01954038068652153</v>
      </c>
      <c r="L531" t="n">
        <v>-0.4545808136463165</v>
      </c>
      <c r="M531" t="n">
        <v>-0.08672460913658142</v>
      </c>
      <c r="N531" t="n">
        <v>-0.7229250073432922</v>
      </c>
      <c r="O531" t="n">
        <v>0.001757623278535903</v>
      </c>
      <c r="P531" t="n">
        <v>0.2322026342153549</v>
      </c>
      <c r="Q531" t="n">
        <v>-0.2855614423751831</v>
      </c>
      <c r="R531" t="n">
        <v>-0.08508271723985672</v>
      </c>
      <c r="S531" t="n">
        <v>-0.02361859567463398</v>
      </c>
      <c r="T531" t="n">
        <v>-0.03547785431146622</v>
      </c>
      <c r="U531" t="n">
        <v>-0.1217981725931168</v>
      </c>
      <c r="V531" t="n">
        <v>-0.2684018909931183</v>
      </c>
      <c r="W531" t="n">
        <v>-0.1702962070703506</v>
      </c>
      <c r="X531" t="n">
        <v>-0.3117750883102417</v>
      </c>
      <c r="Y531" t="n">
        <v>-0.2112078219652176</v>
      </c>
      <c r="Z531" t="n">
        <v>-0.2116825133562088</v>
      </c>
      <c r="AA531" t="n">
        <v>0.05147949606180191</v>
      </c>
      <c r="AB531" t="n">
        <v>-0.3891541957855225</v>
      </c>
      <c r="AC531" t="n">
        <v>0.1558556407690048</v>
      </c>
      <c r="AD531" t="n">
        <v>0.2131853550672531</v>
      </c>
      <c r="AE531" t="n">
        <v>-0.2951415777206421</v>
      </c>
      <c r="AF531" t="n">
        <v>-0.07400155067443848</v>
      </c>
    </row>
    <row r="532">
      <c r="A532" t="n">
        <v>-0.05957094952464104</v>
      </c>
      <c r="B532" t="n">
        <v>-0.01901470124721527</v>
      </c>
      <c r="C532" t="n">
        <v>0.009673474356532097</v>
      </c>
      <c r="D532" t="n">
        <v>-0.008458261378109455</v>
      </c>
      <c r="E532" t="n">
        <v>-0.006252293009310961</v>
      </c>
      <c r="F532" t="n">
        <v>-0.0401088111102581</v>
      </c>
      <c r="G532" t="n">
        <v>0.02817043289542198</v>
      </c>
      <c r="H532" t="n">
        <v>0.04627376049757004</v>
      </c>
      <c r="I532" t="n">
        <v>-0.04226672276854515</v>
      </c>
      <c r="J532" t="n">
        <v>-0.001117271254770458</v>
      </c>
      <c r="K532" t="n">
        <v>-0.005417423788458109</v>
      </c>
      <c r="L532" t="n">
        <v>-0.04516822472214699</v>
      </c>
      <c r="M532" t="n">
        <v>0.005501739680767059</v>
      </c>
      <c r="N532" t="n">
        <v>-0.01662262342870235</v>
      </c>
      <c r="O532" t="n">
        <v>0.0700969323515892</v>
      </c>
      <c r="P532" t="n">
        <v>0.05150037258863449</v>
      </c>
      <c r="Q532" t="n">
        <v>0.0209699422121048</v>
      </c>
      <c r="R532" t="n">
        <v>-0.03058186359703541</v>
      </c>
      <c r="S532" t="n">
        <v>0.06479658931493759</v>
      </c>
      <c r="T532" t="n">
        <v>0.07761885970830917</v>
      </c>
      <c r="U532" t="n">
        <v>-0.02944968268275261</v>
      </c>
      <c r="V532" t="n">
        <v>-0.00622473144903779</v>
      </c>
      <c r="W532" t="n">
        <v>0.03201565518975258</v>
      </c>
      <c r="X532" t="n">
        <v>0.01430811733007431</v>
      </c>
      <c r="Y532" t="n">
        <v>0.0171180497854948</v>
      </c>
      <c r="Z532" t="n">
        <v>-0.02811572887003422</v>
      </c>
      <c r="AA532" t="n">
        <v>-0.00688691483810544</v>
      </c>
      <c r="AB532" t="n">
        <v>0.04024786129593849</v>
      </c>
      <c r="AC532" t="n">
        <v>0.04459662362933159</v>
      </c>
      <c r="AD532" t="n">
        <v>-0.01428217068314552</v>
      </c>
      <c r="AE532" t="n">
        <v>0.1053721457719803</v>
      </c>
      <c r="AF532" t="n">
        <v>-0.08953721821308136</v>
      </c>
    </row>
    <row r="533">
      <c r="A533" t="n">
        <v>0.06317379325628281</v>
      </c>
      <c r="B533" t="n">
        <v>-0.006808127742260695</v>
      </c>
      <c r="C533" t="n">
        <v>0.009733171202242374</v>
      </c>
      <c r="D533" t="n">
        <v>0.005406551528722048</v>
      </c>
      <c r="E533" t="n">
        <v>-0.07555417716503143</v>
      </c>
      <c r="F533" t="n">
        <v>0.06043704226613045</v>
      </c>
      <c r="G533" t="n">
        <v>0.09923484921455383</v>
      </c>
      <c r="H533" t="n">
        <v>0.09220761060714722</v>
      </c>
      <c r="I533" t="n">
        <v>-0.02611795626580715</v>
      </c>
      <c r="J533" t="n">
        <v>0.04286209866404533</v>
      </c>
      <c r="K533" t="n">
        <v>0.05683276057243347</v>
      </c>
      <c r="L533" t="n">
        <v>-0.1184942945837975</v>
      </c>
      <c r="M533" t="n">
        <v>-0.01397504471242428</v>
      </c>
      <c r="N533" t="n">
        <v>0.01875495724380016</v>
      </c>
      <c r="O533" t="n">
        <v>0.0431952103972435</v>
      </c>
      <c r="P533" t="n">
        <v>0.02835053019225597</v>
      </c>
      <c r="Q533" t="n">
        <v>-0.0009031595545820892</v>
      </c>
      <c r="R533" t="n">
        <v>-0.01043170038610697</v>
      </c>
      <c r="S533" t="n">
        <v>-0.09189465641975403</v>
      </c>
      <c r="T533" t="n">
        <v>0.008086557500064373</v>
      </c>
      <c r="U533" t="n">
        <v>-0.02127750217914581</v>
      </c>
      <c r="V533" t="n">
        <v>0.1742585599422455</v>
      </c>
      <c r="W533" t="n">
        <v>0.001379879657179117</v>
      </c>
      <c r="X533" t="n">
        <v>0.02189068309962749</v>
      </c>
      <c r="Y533" t="n">
        <v>0.06840582191944122</v>
      </c>
      <c r="Z533" t="n">
        <v>-0.0211738720536232</v>
      </c>
      <c r="AA533" t="n">
        <v>-0.04179268330335617</v>
      </c>
      <c r="AB533" t="n">
        <v>0.06346835196018219</v>
      </c>
      <c r="AC533" t="n">
        <v>-0.0314876027405262</v>
      </c>
      <c r="AD533" t="n">
        <v>0.05147739499807358</v>
      </c>
      <c r="AE533" t="n">
        <v>0.03656945005059242</v>
      </c>
      <c r="AF533" t="n">
        <v>0.07301227748394012</v>
      </c>
    </row>
    <row r="534">
      <c r="A534" t="n">
        <v>0.08403513580560684</v>
      </c>
      <c r="B534" t="n">
        <v>0.01850313693284988</v>
      </c>
      <c r="C534" t="n">
        <v>-0.2811837494373322</v>
      </c>
      <c r="D534" t="n">
        <v>-0.0322558656334877</v>
      </c>
      <c r="E534" t="n">
        <v>-0.222512498497963</v>
      </c>
      <c r="F534" t="n">
        <v>0.08218403160572052</v>
      </c>
      <c r="G534" t="n">
        <v>0.09112770855426788</v>
      </c>
      <c r="H534" t="n">
        <v>0.01062252372503281</v>
      </c>
      <c r="I534" t="n">
        <v>-0.5156047344207764</v>
      </c>
      <c r="J534" t="n">
        <v>-0.00264998315833509</v>
      </c>
      <c r="K534" t="n">
        <v>-0.1853780001401901</v>
      </c>
      <c r="L534" t="n">
        <v>-0.2701261043548584</v>
      </c>
      <c r="M534" t="n">
        <v>-0.1850789487361908</v>
      </c>
      <c r="N534" t="n">
        <v>-0.1232748255133629</v>
      </c>
      <c r="O534" t="n">
        <v>-0.05995537340641022</v>
      </c>
      <c r="P534" t="n">
        <v>0.2898861467838287</v>
      </c>
      <c r="Q534" t="n">
        <v>-0.112388089299202</v>
      </c>
      <c r="R534" t="n">
        <v>-0.1862379163503647</v>
      </c>
      <c r="S534" t="n">
        <v>-0.133486732840538</v>
      </c>
      <c r="T534" t="n">
        <v>0.1036975607275963</v>
      </c>
      <c r="U534" t="n">
        <v>-0.01708568446338177</v>
      </c>
      <c r="V534" t="n">
        <v>0.09839982539415359</v>
      </c>
      <c r="W534" t="n">
        <v>-0.2373918145895004</v>
      </c>
      <c r="X534" t="n">
        <v>0.07870952785015106</v>
      </c>
      <c r="Y534" t="n">
        <v>-0.08379850536584854</v>
      </c>
      <c r="Z534" t="n">
        <v>-0.2510778605937958</v>
      </c>
      <c r="AA534" t="n">
        <v>0.02010328136384487</v>
      </c>
      <c r="AB534" t="n">
        <v>-0.3336643874645233</v>
      </c>
      <c r="AC534" t="n">
        <v>0.003435493912547827</v>
      </c>
      <c r="AD534" t="n">
        <v>0.1874584704637527</v>
      </c>
      <c r="AE534" t="n">
        <v>-0.3406163454055786</v>
      </c>
      <c r="AF534" t="n">
        <v>-0.2236058115959167</v>
      </c>
    </row>
    <row r="535">
      <c r="A535" t="n">
        <v>0.02916661463677883</v>
      </c>
      <c r="B535" t="n">
        <v>-0.1851512044668198</v>
      </c>
      <c r="C535" t="n">
        <v>-0.3596165776252747</v>
      </c>
      <c r="D535" t="n">
        <v>-0.1658947914838791</v>
      </c>
      <c r="E535" t="n">
        <v>-0.1543602347373962</v>
      </c>
      <c r="F535" t="n">
        <v>0.01472039986401796</v>
      </c>
      <c r="G535" t="n">
        <v>-0.294634610414505</v>
      </c>
      <c r="H535" t="n">
        <v>0.1089325100183487</v>
      </c>
      <c r="I535" t="n">
        <v>-0.3327458798885345</v>
      </c>
      <c r="J535" t="n">
        <v>0.1801746934652328</v>
      </c>
      <c r="K535" t="n">
        <v>-0.09538768976926804</v>
      </c>
      <c r="L535" t="n">
        <v>-0.4091143906116486</v>
      </c>
      <c r="M535" t="n">
        <v>0.1008146703243256</v>
      </c>
      <c r="N535" t="n">
        <v>-0.05079808086156845</v>
      </c>
      <c r="O535" t="n">
        <v>-0.06527852267026901</v>
      </c>
      <c r="P535" t="n">
        <v>0.07096364349126816</v>
      </c>
      <c r="Q535" t="n">
        <v>-0.02839354053139687</v>
      </c>
      <c r="R535" t="n">
        <v>-0.02153940312564373</v>
      </c>
      <c r="S535" t="n">
        <v>0.03063911944627762</v>
      </c>
      <c r="T535" t="n">
        <v>-0.1961245387792587</v>
      </c>
      <c r="U535" t="n">
        <v>0.1153459250926971</v>
      </c>
      <c r="V535" t="n">
        <v>-0.1343294680118561</v>
      </c>
      <c r="W535" t="n">
        <v>-0.4064590930938721</v>
      </c>
      <c r="X535" t="n">
        <v>0.07475505024194717</v>
      </c>
      <c r="Y535" t="n">
        <v>0.1536121517419815</v>
      </c>
      <c r="Z535" t="n">
        <v>-0.0352775864303112</v>
      </c>
      <c r="AA535" t="n">
        <v>0.01752596907317638</v>
      </c>
      <c r="AB535" t="n">
        <v>0.01448207348585129</v>
      </c>
      <c r="AC535" t="n">
        <v>0.02524378523230553</v>
      </c>
      <c r="AD535" t="n">
        <v>-0.1264211684465408</v>
      </c>
      <c r="AE535" t="n">
        <v>-0.1332736611366272</v>
      </c>
      <c r="AF535" t="n">
        <v>-0.05168749764561653</v>
      </c>
    </row>
    <row r="536">
      <c r="A536" t="n">
        <v>0.1197066009044647</v>
      </c>
      <c r="B536" t="n">
        <v>-0.2458448559045792</v>
      </c>
      <c r="C536" t="n">
        <v>-0.246914803981781</v>
      </c>
      <c r="D536" t="n">
        <v>-0.1797285228967667</v>
      </c>
      <c r="E536" t="n">
        <v>-0.004562733694911003</v>
      </c>
      <c r="F536" t="n">
        <v>-0.05011734738945961</v>
      </c>
      <c r="G536" t="n">
        <v>-0.1082227751612663</v>
      </c>
      <c r="H536" t="n">
        <v>0.3132482171058655</v>
      </c>
      <c r="I536" t="n">
        <v>-0.2179349660873413</v>
      </c>
      <c r="J536" t="n">
        <v>0.2193918377161026</v>
      </c>
      <c r="K536" t="n">
        <v>0.1677145212888718</v>
      </c>
      <c r="L536" t="n">
        <v>-0.3944100439548492</v>
      </c>
      <c r="M536" t="n">
        <v>0.05134890973567963</v>
      </c>
      <c r="N536" t="n">
        <v>0.1234578117728233</v>
      </c>
      <c r="O536" t="n">
        <v>-0.02309110946953297</v>
      </c>
      <c r="P536" t="n">
        <v>0.08514944463968277</v>
      </c>
      <c r="Q536" t="n">
        <v>-0.03987636417150497</v>
      </c>
      <c r="R536" t="n">
        <v>-0.00231132423505187</v>
      </c>
      <c r="S536" t="n">
        <v>-0.1226044073700905</v>
      </c>
      <c r="T536" t="n">
        <v>-0.05831266939640045</v>
      </c>
      <c r="U536" t="n">
        <v>0.1535980105400085</v>
      </c>
      <c r="V536" t="n">
        <v>-0.07568756490945816</v>
      </c>
      <c r="W536" t="n">
        <v>-0.5397468209266663</v>
      </c>
      <c r="X536" t="n">
        <v>0.03955216333270073</v>
      </c>
      <c r="Y536" t="n">
        <v>0.3648664057254791</v>
      </c>
      <c r="Z536" t="n">
        <v>-0.04059396311640739</v>
      </c>
      <c r="AA536" t="n">
        <v>-0.1240427419543266</v>
      </c>
      <c r="AB536" t="n">
        <v>-0.008002507500350475</v>
      </c>
      <c r="AC536" t="n">
        <v>0.2277055233716965</v>
      </c>
      <c r="AD536" t="n">
        <v>0.01145531237125397</v>
      </c>
      <c r="AE536" t="n">
        <v>-0.1462900936603546</v>
      </c>
      <c r="AF536" t="n">
        <v>-0.03285672143101692</v>
      </c>
    </row>
    <row r="537">
      <c r="A537" t="n">
        <v>0.07047012448310852</v>
      </c>
      <c r="B537" t="n">
        <v>-0.0734761580824852</v>
      </c>
      <c r="C537" t="n">
        <v>-0.5788649320602417</v>
      </c>
      <c r="D537" t="n">
        <v>-0.2568655014038086</v>
      </c>
      <c r="E537" t="n">
        <v>-0.1238876804709435</v>
      </c>
      <c r="F537" t="n">
        <v>-0.01879562437534332</v>
      </c>
      <c r="G537" t="n">
        <v>0.262099415063858</v>
      </c>
      <c r="H537" t="n">
        <v>0.1839766055345535</v>
      </c>
      <c r="I537" t="n">
        <v>-1.969482400454581e-05</v>
      </c>
      <c r="J537" t="n">
        <v>0.0543367937207222</v>
      </c>
      <c r="K537" t="n">
        <v>0.2847082912921906</v>
      </c>
      <c r="L537" t="n">
        <v>-0.1515906751155853</v>
      </c>
      <c r="M537" t="n">
        <v>-0.1434166729450226</v>
      </c>
      <c r="N537" t="n">
        <v>0.1811053156852722</v>
      </c>
      <c r="O537" t="n">
        <v>0.1147558391094208</v>
      </c>
      <c r="P537" t="n">
        <v>0.3161575496196747</v>
      </c>
      <c r="Q537" t="n">
        <v>0.01960445940494537</v>
      </c>
      <c r="R537" t="n">
        <v>-0.1205713674426079</v>
      </c>
      <c r="S537" t="n">
        <v>-0.1824809461832047</v>
      </c>
      <c r="T537" t="n">
        <v>-0.1052999272942543</v>
      </c>
      <c r="U537" t="n">
        <v>-0.01568922400474548</v>
      </c>
      <c r="V537" t="n">
        <v>0.05675636604428291</v>
      </c>
      <c r="W537" t="n">
        <v>-0.06997306644916534</v>
      </c>
      <c r="X537" t="n">
        <v>0.0546092689037323</v>
      </c>
      <c r="Y537" t="n">
        <v>0.03319628164172173</v>
      </c>
      <c r="Z537" t="n">
        <v>-0.07976744323968887</v>
      </c>
      <c r="AA537" t="n">
        <v>-0.1839974075555801</v>
      </c>
      <c r="AB537" t="n">
        <v>-0.08863275498151779</v>
      </c>
      <c r="AC537" t="n">
        <v>0.1004575416445732</v>
      </c>
      <c r="AD537" t="n">
        <v>-0.1632622480392456</v>
      </c>
      <c r="AE537" t="n">
        <v>-0.04237167537212372</v>
      </c>
      <c r="AF537" t="n">
        <v>0.1698179841041565</v>
      </c>
    </row>
    <row r="538">
      <c r="A538" t="n">
        <v>-0.09510193020105362</v>
      </c>
      <c r="B538" t="n">
        <v>-0.07536725699901581</v>
      </c>
      <c r="C538" t="n">
        <v>-0.5025571584701538</v>
      </c>
      <c r="D538" t="n">
        <v>0.05392167344689369</v>
      </c>
      <c r="E538" t="n">
        <v>-0.016561608761549</v>
      </c>
      <c r="F538" t="n">
        <v>-0.09575501084327698</v>
      </c>
      <c r="G538" t="n">
        <v>0.2086279094219208</v>
      </c>
      <c r="H538" t="n">
        <v>0.1102105304598808</v>
      </c>
      <c r="I538" t="n">
        <v>0.01058397721499205</v>
      </c>
      <c r="J538" t="n">
        <v>0.06744644045829773</v>
      </c>
      <c r="K538" t="n">
        <v>0.1502822935581207</v>
      </c>
      <c r="L538" t="n">
        <v>0.2240166813135147</v>
      </c>
      <c r="M538" t="n">
        <v>-0.1144085600972176</v>
      </c>
      <c r="N538" t="n">
        <v>-0.01048063486814499</v>
      </c>
      <c r="O538" t="n">
        <v>0.1677544862031937</v>
      </c>
      <c r="P538" t="n">
        <v>-0.02676384337246418</v>
      </c>
      <c r="Q538" t="n">
        <v>0.05159583687782288</v>
      </c>
      <c r="R538" t="n">
        <v>-0.1372129768133163</v>
      </c>
      <c r="S538" t="n">
        <v>-0.01685624197125435</v>
      </c>
      <c r="T538" t="n">
        <v>-0.2209677249193192</v>
      </c>
      <c r="U538" t="n">
        <v>0.01067365799099207</v>
      </c>
      <c r="V538" t="n">
        <v>0.1514756232500076</v>
      </c>
      <c r="W538" t="n">
        <v>0.3121699094772339</v>
      </c>
      <c r="X538" t="n">
        <v>-0.146831601858139</v>
      </c>
      <c r="Y538" t="n">
        <v>0.2209367454051971</v>
      </c>
      <c r="Z538" t="n">
        <v>-0.04621851444244385</v>
      </c>
      <c r="AA538" t="n">
        <v>-0.1642303913831711</v>
      </c>
      <c r="AB538" t="n">
        <v>-0.0053290412761271</v>
      </c>
      <c r="AC538" t="n">
        <v>0.2698928415775299</v>
      </c>
      <c r="AD538" t="n">
        <v>-0.08845032751560211</v>
      </c>
      <c r="AE538" t="n">
        <v>0.1003785654902458</v>
      </c>
      <c r="AF538" t="n">
        <v>0.1444530338048935</v>
      </c>
    </row>
    <row r="539">
      <c r="A539" t="n">
        <v>-0.2866710424423218</v>
      </c>
      <c r="B539" t="n">
        <v>-0.03148466721177101</v>
      </c>
      <c r="C539" t="n">
        <v>-0.1336124092340469</v>
      </c>
      <c r="D539" t="n">
        <v>0.07337561249732971</v>
      </c>
      <c r="E539" t="n">
        <v>-0.01772676967084408</v>
      </c>
      <c r="F539" t="n">
        <v>0.02053036727011204</v>
      </c>
      <c r="G539" t="n">
        <v>0.06226824969053268</v>
      </c>
      <c r="H539" t="n">
        <v>0.04535232111811638</v>
      </c>
      <c r="I539" t="n">
        <v>0.03525611385703087</v>
      </c>
      <c r="J539" t="n">
        <v>-0.009511821903288364</v>
      </c>
      <c r="K539" t="n">
        <v>0.09313098341226578</v>
      </c>
      <c r="L539" t="n">
        <v>0.08388713002204895</v>
      </c>
      <c r="M539" t="n">
        <v>-0.03868313878774643</v>
      </c>
      <c r="N539" t="n">
        <v>0.02030043117702007</v>
      </c>
      <c r="O539" t="n">
        <v>0.09185568243265152</v>
      </c>
      <c r="P539" t="n">
        <v>-0.06750257313251495</v>
      </c>
      <c r="Q539" t="n">
        <v>0.01722518354654312</v>
      </c>
      <c r="R539" t="n">
        <v>-0.06799446046352386</v>
      </c>
      <c r="S539" t="n">
        <v>-0.05770375207066536</v>
      </c>
      <c r="T539" t="n">
        <v>-0.09592908620834351</v>
      </c>
      <c r="U539" t="n">
        <v>0.07023473083972931</v>
      </c>
      <c r="V539" t="n">
        <v>-0.02371820248663425</v>
      </c>
      <c r="W539" t="n">
        <v>0.3069145977497101</v>
      </c>
      <c r="X539" t="n">
        <v>-0.03285899758338928</v>
      </c>
      <c r="Y539" t="n">
        <v>0.2568305134773254</v>
      </c>
      <c r="Z539" t="n">
        <v>-0.1223396435379982</v>
      </c>
      <c r="AA539" t="n">
        <v>-0.03996198251843452</v>
      </c>
      <c r="AB539" t="n">
        <v>0.1219948306679726</v>
      </c>
      <c r="AC539" t="n">
        <v>0.2971826791763306</v>
      </c>
      <c r="AD539" t="n">
        <v>-0.1431218832731247</v>
      </c>
      <c r="AE539" t="n">
        <v>0.07076919823884964</v>
      </c>
      <c r="AF539" t="n">
        <v>-0.03500361740589142</v>
      </c>
    </row>
    <row r="540">
      <c r="A540" t="n">
        <v>-0.1599799394607544</v>
      </c>
      <c r="B540" t="n">
        <v>-0.2694063484668732</v>
      </c>
      <c r="C540" t="n">
        <v>0.1116689741611481</v>
      </c>
      <c r="D540" t="n">
        <v>0.205375075340271</v>
      </c>
      <c r="E540" t="n">
        <v>-0.1256805956363678</v>
      </c>
      <c r="F540" t="n">
        <v>0.0217523816972971</v>
      </c>
      <c r="G540" t="n">
        <v>-0.03392478078603745</v>
      </c>
      <c r="H540" t="n">
        <v>0.1211809292435646</v>
      </c>
      <c r="I540" t="n">
        <v>0.07625500112771988</v>
      </c>
      <c r="J540" t="n">
        <v>-0.0693739727139473</v>
      </c>
      <c r="K540" t="n">
        <v>0.1587303429841995</v>
      </c>
      <c r="L540" t="n">
        <v>0.08654980361461639</v>
      </c>
      <c r="M540" t="n">
        <v>-1.00141332950443e-05</v>
      </c>
      <c r="N540" t="n">
        <v>0.08636205643415451</v>
      </c>
      <c r="O540" t="n">
        <v>-0.02039946801960468</v>
      </c>
      <c r="P540" t="n">
        <v>-0.05534262582659721</v>
      </c>
      <c r="Q540" t="n">
        <v>-0.1342924535274506</v>
      </c>
      <c r="R540" t="n">
        <v>0.0658145397901535</v>
      </c>
      <c r="S540" t="n">
        <v>-0.1048397868871689</v>
      </c>
      <c r="T540" t="n">
        <v>-0.07406271249055862</v>
      </c>
      <c r="U540" t="n">
        <v>0.06112040579319</v>
      </c>
      <c r="V540" t="n">
        <v>0.2020215541124344</v>
      </c>
      <c r="W540" t="n">
        <v>-0.2144094705581665</v>
      </c>
      <c r="X540" t="n">
        <v>-0.1426644623279572</v>
      </c>
      <c r="Y540" t="n">
        <v>0.303319901227951</v>
      </c>
      <c r="Z540" t="n">
        <v>-0.1892814338207245</v>
      </c>
      <c r="AA540" t="n">
        <v>-0.3115423619747162</v>
      </c>
      <c r="AB540" t="n">
        <v>0.07045826315879822</v>
      </c>
      <c r="AC540" t="n">
        <v>0.1656040996313095</v>
      </c>
      <c r="AD540" t="n">
        <v>-0.1769616156816483</v>
      </c>
      <c r="AE540" t="n">
        <v>-0.03495769575238228</v>
      </c>
      <c r="AF540" t="n">
        <v>0.2333268076181412</v>
      </c>
    </row>
    <row r="541">
      <c r="A541" t="n">
        <v>-0.01929876394569874</v>
      </c>
      <c r="B541" t="n">
        <v>-0.1006472632288933</v>
      </c>
      <c r="C541" t="n">
        <v>0.1214551776647568</v>
      </c>
      <c r="D541" t="n">
        <v>0.08100066334009171</v>
      </c>
      <c r="E541" t="n">
        <v>-0.04894210025668144</v>
      </c>
      <c r="F541" t="n">
        <v>-0.03904975205659866</v>
      </c>
      <c r="G541" t="n">
        <v>-0.04154690355062485</v>
      </c>
      <c r="H541" t="n">
        <v>-0.006426659412682056</v>
      </c>
      <c r="I541" t="n">
        <v>-0.06972304731607437</v>
      </c>
      <c r="J541" t="n">
        <v>0.1613515913486481</v>
      </c>
      <c r="K541" t="n">
        <v>-0.02693391777575016</v>
      </c>
      <c r="L541" t="n">
        <v>0.1258219331502914</v>
      </c>
      <c r="M541" t="n">
        <v>-0.01908551156520844</v>
      </c>
      <c r="N541" t="n">
        <v>0.07305214554071426</v>
      </c>
      <c r="O541" t="n">
        <v>-0.08710901439189911</v>
      </c>
      <c r="P541" t="n">
        <v>-0.08898942917585373</v>
      </c>
      <c r="Q541" t="n">
        <v>-0.08835693448781967</v>
      </c>
      <c r="R541" t="n">
        <v>-0.04530021920800209</v>
      </c>
      <c r="S541" t="n">
        <v>-0.1126328334212303</v>
      </c>
      <c r="T541" t="n">
        <v>-0.1161056309938431</v>
      </c>
      <c r="U541" t="n">
        <v>-0.02190520986914635</v>
      </c>
      <c r="V541" t="n">
        <v>0.1598290354013443</v>
      </c>
      <c r="W541" t="n">
        <v>-0.5731326937675476</v>
      </c>
      <c r="X541" t="n">
        <v>-0.0149157801643014</v>
      </c>
      <c r="Y541" t="n">
        <v>0.1362390369176865</v>
      </c>
      <c r="Z541" t="n">
        <v>-0.1277665495872498</v>
      </c>
      <c r="AA541" t="n">
        <v>-0.1593208461999893</v>
      </c>
      <c r="AB541" t="n">
        <v>0.09233056008815765</v>
      </c>
      <c r="AC541" t="n">
        <v>0.1011556312441826</v>
      </c>
      <c r="AD541" t="n">
        <v>0.0190899670124054</v>
      </c>
      <c r="AE541" t="n">
        <v>0.05199270695447922</v>
      </c>
      <c r="AF541" t="n">
        <v>0.1420659124851227</v>
      </c>
    </row>
    <row r="542">
      <c r="A542" t="n">
        <v>0.1130488589406013</v>
      </c>
      <c r="B542" t="n">
        <v>-0.2028781771659851</v>
      </c>
      <c r="C542" t="n">
        <v>0.01765500195324421</v>
      </c>
      <c r="D542" t="n">
        <v>-0.1093040555715561</v>
      </c>
      <c r="E542" t="n">
        <v>0.03014896437525749</v>
      </c>
      <c r="F542" t="n">
        <v>0.01465502288192511</v>
      </c>
      <c r="G542" t="n">
        <v>0.07816848158836365</v>
      </c>
      <c r="H542" t="n">
        <v>-0.3338524997234344</v>
      </c>
      <c r="I542" t="n">
        <v>0.2093466073274612</v>
      </c>
      <c r="J542" t="n">
        <v>0.1431628614664078</v>
      </c>
      <c r="K542" t="n">
        <v>0.02542603388428688</v>
      </c>
      <c r="L542" t="n">
        <v>0.02443551272153854</v>
      </c>
      <c r="M542" t="n">
        <v>-0.03316330537199974</v>
      </c>
      <c r="N542" t="n">
        <v>0.0885905846953392</v>
      </c>
      <c r="O542" t="n">
        <v>-0.163799449801445</v>
      </c>
      <c r="P542" t="n">
        <v>0.1474408805370331</v>
      </c>
      <c r="Q542" t="n">
        <v>0.1002417355775833</v>
      </c>
      <c r="R542" t="n">
        <v>-0.03982392325997353</v>
      </c>
      <c r="S542" t="n">
        <v>-0.08146695792675018</v>
      </c>
      <c r="T542" t="n">
        <v>-0.04951408877968788</v>
      </c>
      <c r="U542" t="n">
        <v>-0.01741101965308189</v>
      </c>
      <c r="V542" t="n">
        <v>0.09755957126617432</v>
      </c>
      <c r="W542" t="n">
        <v>-0.2138166576623917</v>
      </c>
      <c r="X542" t="n">
        <v>-0.1709160059690475</v>
      </c>
      <c r="Y542" t="n">
        <v>-0.1621676087379456</v>
      </c>
      <c r="Z542" t="n">
        <v>-0.08121697604656219</v>
      </c>
      <c r="AA542" t="n">
        <v>0.006367505062371492</v>
      </c>
      <c r="AB542" t="n">
        <v>0.110573835670948</v>
      </c>
      <c r="AC542" t="n">
        <v>0.08940242975950241</v>
      </c>
      <c r="AD542" t="n">
        <v>-0.1275981813669205</v>
      </c>
      <c r="AE542" t="n">
        <v>-0.009185332804918289</v>
      </c>
      <c r="AF542" t="n">
        <v>0.01770924963057041</v>
      </c>
    </row>
    <row r="543">
      <c r="A543" t="n">
        <v>0.1245105043053627</v>
      </c>
      <c r="B543" t="n">
        <v>-0.07731190323829651</v>
      </c>
      <c r="C543" t="n">
        <v>-0.1281663775444031</v>
      </c>
      <c r="D543" t="n">
        <v>0.05817346647381783</v>
      </c>
      <c r="E543" t="n">
        <v>-0.05171719193458557</v>
      </c>
      <c r="F543" t="n">
        <v>-0.07314933091402054</v>
      </c>
      <c r="G543" t="n">
        <v>-0.01188621949404478</v>
      </c>
      <c r="H543" t="n">
        <v>-0.1440259963274002</v>
      </c>
      <c r="I543" t="n">
        <v>0.09307386726140976</v>
      </c>
      <c r="J543" t="n">
        <v>0.1748871356248856</v>
      </c>
      <c r="K543" t="n">
        <v>0.1014986932277679</v>
      </c>
      <c r="L543" t="n">
        <v>0.06872466951608658</v>
      </c>
      <c r="M543" t="n">
        <v>-0.06860566139221191</v>
      </c>
      <c r="N543" t="n">
        <v>0.121611662209034</v>
      </c>
      <c r="O543" t="n">
        <v>-0.07105638831853867</v>
      </c>
      <c r="P543" t="n">
        <v>0.08299256861209869</v>
      </c>
      <c r="Q543" t="n">
        <v>0.09499406069517136</v>
      </c>
      <c r="R543" t="n">
        <v>-0.03590014576911926</v>
      </c>
      <c r="S543" t="n">
        <v>-0.1186980977654457</v>
      </c>
      <c r="T543" t="n">
        <v>0.04107827320694923</v>
      </c>
      <c r="U543" t="n">
        <v>-0.01131388731300831</v>
      </c>
      <c r="V543" t="n">
        <v>0.05702035501599312</v>
      </c>
      <c r="W543" t="n">
        <v>0.2237879782915115</v>
      </c>
      <c r="X543" t="n">
        <v>-0.1779336482286453</v>
      </c>
      <c r="Y543" t="n">
        <v>0.008092125877737999</v>
      </c>
      <c r="Z543" t="n">
        <v>0.07457539439201355</v>
      </c>
      <c r="AA543" t="n">
        <v>0.06621590256690979</v>
      </c>
      <c r="AB543" t="n">
        <v>0.1168591007590294</v>
      </c>
      <c r="AC543" t="n">
        <v>-0.06054523959755898</v>
      </c>
      <c r="AD543" t="n">
        <v>-0.1057788133621216</v>
      </c>
      <c r="AE543" t="n">
        <v>0.01506420690566301</v>
      </c>
      <c r="AF543" t="n">
        <v>-0.09124069660902023</v>
      </c>
    </row>
    <row r="544">
      <c r="A544" t="n">
        <v>0.1510085314512253</v>
      </c>
      <c r="B544" t="n">
        <v>-0.01170982979238033</v>
      </c>
      <c r="C544" t="n">
        <v>-0.195069745182991</v>
      </c>
      <c r="D544" t="n">
        <v>-0.05716029554605484</v>
      </c>
      <c r="E544" t="n">
        <v>0.03972750902175903</v>
      </c>
      <c r="F544" t="n">
        <v>0.02862512692809105</v>
      </c>
      <c r="G544" t="n">
        <v>-0.04975377023220062</v>
      </c>
      <c r="H544" t="n">
        <v>-0.1327619105577469</v>
      </c>
      <c r="I544" t="n">
        <v>0.2468226701021194</v>
      </c>
      <c r="J544" t="n">
        <v>-0.002502827439457178</v>
      </c>
      <c r="K544" t="n">
        <v>-0.06125470623373985</v>
      </c>
      <c r="L544" t="n">
        <v>0.03371957689523697</v>
      </c>
      <c r="M544" t="n">
        <v>0.07105961441993713</v>
      </c>
      <c r="N544" t="n">
        <v>-0.000861102482303977</v>
      </c>
      <c r="O544" t="n">
        <v>-0.008042971603572369</v>
      </c>
      <c r="P544" t="n">
        <v>-0.09773232042789459</v>
      </c>
      <c r="Q544" t="n">
        <v>-0.01080021355301142</v>
      </c>
      <c r="R544" t="n">
        <v>0.1396973580121994</v>
      </c>
      <c r="S544" t="n">
        <v>-0.09345271438360214</v>
      </c>
      <c r="T544" t="n">
        <v>0.01476102322340012</v>
      </c>
      <c r="U544" t="n">
        <v>0.1506745666265488</v>
      </c>
      <c r="V544" t="n">
        <v>-0.007160747423768044</v>
      </c>
      <c r="W544" t="n">
        <v>0.05731269344687462</v>
      </c>
      <c r="X544" t="n">
        <v>0.09374025464057922</v>
      </c>
      <c r="Y544" t="n">
        <v>0.1392451375722885</v>
      </c>
      <c r="Z544" t="n">
        <v>0.02822145819664001</v>
      </c>
      <c r="AA544" t="n">
        <v>-0.007326770108193159</v>
      </c>
      <c r="AB544" t="n">
        <v>-0.07405142486095428</v>
      </c>
      <c r="AC544" t="n">
        <v>0.03838641196489334</v>
      </c>
      <c r="AD544" t="n">
        <v>-0.03753740713000298</v>
      </c>
      <c r="AE544" t="n">
        <v>0.1148809567093849</v>
      </c>
      <c r="AF544" t="n">
        <v>-0.1466708481311798</v>
      </c>
    </row>
    <row r="545">
      <c r="A545" t="n">
        <v>0.1846962422132492</v>
      </c>
      <c r="B545" t="n">
        <v>-0.06672000139951706</v>
      </c>
      <c r="C545" t="n">
        <v>-0.164095476269722</v>
      </c>
      <c r="D545" t="n">
        <v>-0.1329721957445145</v>
      </c>
      <c r="E545" t="n">
        <v>0.1238942444324493</v>
      </c>
      <c r="F545" t="n">
        <v>0.1502234190702438</v>
      </c>
      <c r="G545" t="n">
        <v>-0.1223659217357635</v>
      </c>
      <c r="H545" t="n">
        <v>0.05900726094841957</v>
      </c>
      <c r="I545" t="n">
        <v>0.1610004752874374</v>
      </c>
      <c r="J545" t="n">
        <v>-0.009791654534637928</v>
      </c>
      <c r="K545" t="n">
        <v>-0.05125419050455093</v>
      </c>
      <c r="L545" t="n">
        <v>0.0521765910089016</v>
      </c>
      <c r="M545" t="n">
        <v>0.007716095540672541</v>
      </c>
      <c r="N545" t="n">
        <v>0.01317645516246557</v>
      </c>
      <c r="O545" t="n">
        <v>0.2290596216917038</v>
      </c>
      <c r="P545" t="n">
        <v>0.07258693873882294</v>
      </c>
      <c r="Q545" t="n">
        <v>-0.0377047061920166</v>
      </c>
      <c r="R545" t="n">
        <v>0.06581460684537888</v>
      </c>
      <c r="S545" t="n">
        <v>0.1286740601062775</v>
      </c>
      <c r="T545" t="n">
        <v>-0.01187620125710964</v>
      </c>
      <c r="U545" t="n">
        <v>0.02062434330582619</v>
      </c>
      <c r="V545" t="n">
        <v>0.01347498968243599</v>
      </c>
      <c r="W545" t="n">
        <v>0.05083620920777321</v>
      </c>
      <c r="X545" t="n">
        <v>-0.1718601882457733</v>
      </c>
      <c r="Y545" t="n">
        <v>-0.09331359714269638</v>
      </c>
      <c r="Z545" t="n">
        <v>0.2283849865198135</v>
      </c>
      <c r="AA545" t="n">
        <v>0.1913295388221741</v>
      </c>
      <c r="AB545" t="n">
        <v>0.05318228527903557</v>
      </c>
      <c r="AC545" t="n">
        <v>-0.04750437662005424</v>
      </c>
      <c r="AD545" t="n">
        <v>0.05970780551433563</v>
      </c>
      <c r="AE545" t="n">
        <v>0.05699776485562325</v>
      </c>
      <c r="AF545" t="n">
        <v>0.01048634666949511</v>
      </c>
    </row>
    <row r="546">
      <c r="A546" t="n">
        <v>0.2312176525592804</v>
      </c>
      <c r="B546" t="n">
        <v>-0.09706206619739532</v>
      </c>
      <c r="C546" t="n">
        <v>-0.1568528264760971</v>
      </c>
      <c r="D546" t="n">
        <v>-0.07066144049167633</v>
      </c>
      <c r="E546" t="n">
        <v>0.05338970944285393</v>
      </c>
      <c r="F546" t="n">
        <v>0.1311458647251129</v>
      </c>
      <c r="G546" t="n">
        <v>0.08677583187818527</v>
      </c>
      <c r="H546" t="n">
        <v>-0.05229529738426208</v>
      </c>
      <c r="I546" t="n">
        <v>0.2800288200378418</v>
      </c>
      <c r="J546" t="n">
        <v>-0.09707466512918472</v>
      </c>
      <c r="K546" t="n">
        <v>0.07008126378059387</v>
      </c>
      <c r="L546" t="n">
        <v>0.1328959763050079</v>
      </c>
      <c r="M546" t="n">
        <v>0.08882014453411102</v>
      </c>
      <c r="N546" t="n">
        <v>0.07566484063863754</v>
      </c>
      <c r="O546" t="n">
        <v>0.09613187611103058</v>
      </c>
      <c r="P546" t="n">
        <v>0.08860097825527191</v>
      </c>
      <c r="Q546" t="n">
        <v>0.03902464359998703</v>
      </c>
      <c r="R546" t="n">
        <v>0.09712778031826019</v>
      </c>
      <c r="S546" t="n">
        <v>0.2233868986368179</v>
      </c>
      <c r="T546" t="n">
        <v>-0.01408183854073286</v>
      </c>
      <c r="U546" t="n">
        <v>-0.09294076263904572</v>
      </c>
      <c r="V546" t="n">
        <v>-0.02128434553742409</v>
      </c>
      <c r="W546" t="n">
        <v>-0.1519083231687546</v>
      </c>
      <c r="X546" t="n">
        <v>-0.2895958125591278</v>
      </c>
      <c r="Y546" t="n">
        <v>-0.2857326865196228</v>
      </c>
      <c r="Z546" t="n">
        <v>0.0007969895377755165</v>
      </c>
      <c r="AA546" t="n">
        <v>-0.07672082632780075</v>
      </c>
      <c r="AB546" t="n">
        <v>0.148504301905632</v>
      </c>
      <c r="AC546" t="n">
        <v>-0.02974405698478222</v>
      </c>
      <c r="AD546" t="n">
        <v>-0.01068301405757666</v>
      </c>
      <c r="AE546" t="n">
        <v>-0.02289909683167934</v>
      </c>
      <c r="AF546" t="n">
        <v>-0.02017391100525856</v>
      </c>
    </row>
    <row r="547">
      <c r="A547" t="n">
        <v>0.09753274917602539</v>
      </c>
      <c r="B547" t="n">
        <v>0.004358362406492233</v>
      </c>
      <c r="C547" t="n">
        <v>0.06532807648181915</v>
      </c>
      <c r="D547" t="n">
        <v>-0.0863867849111557</v>
      </c>
      <c r="E547" t="n">
        <v>0.03016071394085884</v>
      </c>
      <c r="F547" t="n">
        <v>0.05677061155438423</v>
      </c>
      <c r="G547" t="n">
        <v>0.0387299656867981</v>
      </c>
      <c r="H547" t="n">
        <v>0.004578447435051203</v>
      </c>
      <c r="I547" t="n">
        <v>-0.03651463612914085</v>
      </c>
      <c r="J547" t="n">
        <v>-0.002433256478980184</v>
      </c>
      <c r="K547" t="n">
        <v>0.006446810904890299</v>
      </c>
      <c r="L547" t="n">
        <v>-0.1010418906807899</v>
      </c>
      <c r="M547" t="n">
        <v>-0.1349171251058578</v>
      </c>
      <c r="N547" t="n">
        <v>0.1262666136026382</v>
      </c>
      <c r="O547" t="n">
        <v>0.01357624866068363</v>
      </c>
      <c r="P547" t="n">
        <v>0.1239534392952919</v>
      </c>
      <c r="Q547" t="n">
        <v>-0.03968369588255882</v>
      </c>
      <c r="R547" t="n">
        <v>0.03256424143910408</v>
      </c>
      <c r="S547" t="n">
        <v>0.1194630339741707</v>
      </c>
      <c r="T547" t="n">
        <v>-0.008512127213180065</v>
      </c>
      <c r="U547" t="n">
        <v>-0.1937345266342163</v>
      </c>
      <c r="V547" t="n">
        <v>0.103087954223156</v>
      </c>
      <c r="W547" t="n">
        <v>-0.01662235707044601</v>
      </c>
      <c r="X547" t="n">
        <v>-0.2292129546403885</v>
      </c>
      <c r="Y547" t="n">
        <v>-0.1988180726766586</v>
      </c>
      <c r="Z547" t="n">
        <v>0.1806875169277191</v>
      </c>
      <c r="AA547" t="n">
        <v>0.04724837839603424</v>
      </c>
      <c r="AB547" t="n">
        <v>0.07886890321969986</v>
      </c>
      <c r="AC547" t="n">
        <v>0.0481022335588932</v>
      </c>
      <c r="AD547" t="n">
        <v>0.1430456936359406</v>
      </c>
      <c r="AE547" t="n">
        <v>0.02381425350904465</v>
      </c>
      <c r="AF547" t="n">
        <v>-0.05557690933346748</v>
      </c>
    </row>
    <row r="548">
      <c r="A548" t="n">
        <v>0.08440632373094559</v>
      </c>
      <c r="B548" t="n">
        <v>-0.08484362065792084</v>
      </c>
      <c r="C548" t="n">
        <v>0.02853341028094292</v>
      </c>
      <c r="D548" t="n">
        <v>-0.1518270522356033</v>
      </c>
      <c r="E548" t="n">
        <v>0.1017176881432533</v>
      </c>
      <c r="F548" t="n">
        <v>0.07202518731355667</v>
      </c>
      <c r="G548" t="n">
        <v>0.07685675472021103</v>
      </c>
      <c r="H548" t="n">
        <v>-0.04501358047127724</v>
      </c>
      <c r="I548" t="n">
        <v>-0.104957677423954</v>
      </c>
      <c r="J548" t="n">
        <v>-0.01021005678921938</v>
      </c>
      <c r="K548" t="n">
        <v>0.1674903184175491</v>
      </c>
      <c r="L548" t="n">
        <v>-0.09692290425300598</v>
      </c>
      <c r="M548" t="n">
        <v>-0.03504148870706558</v>
      </c>
      <c r="N548" t="n">
        <v>0.03782133385539055</v>
      </c>
      <c r="O548" t="n">
        <v>0.02970548719167709</v>
      </c>
      <c r="P548" t="n">
        <v>0.0721718817949295</v>
      </c>
      <c r="Q548" t="n">
        <v>-0.1156820133328438</v>
      </c>
      <c r="R548" t="n">
        <v>0.01382541656494141</v>
      </c>
      <c r="S548" t="n">
        <v>0.1364960223436356</v>
      </c>
      <c r="T548" t="n">
        <v>0.0004801624163519591</v>
      </c>
      <c r="U548" t="n">
        <v>-0.01229465939104557</v>
      </c>
      <c r="V548" t="n">
        <v>0.07451850920915604</v>
      </c>
      <c r="W548" t="n">
        <v>-0.08541832119226456</v>
      </c>
      <c r="X548" t="n">
        <v>-0.4117243885993958</v>
      </c>
      <c r="Y548" t="n">
        <v>-0.1845356225967407</v>
      </c>
      <c r="Z548" t="n">
        <v>-0.09103035181760788</v>
      </c>
      <c r="AA548" t="n">
        <v>0.02035330794751644</v>
      </c>
      <c r="AB548" t="n">
        <v>0.1131154224276543</v>
      </c>
      <c r="AC548" t="n">
        <v>0.1080363169312477</v>
      </c>
      <c r="AD548" t="n">
        <v>0.2134177535772324</v>
      </c>
      <c r="AE548" t="n">
        <v>0.06611404567956924</v>
      </c>
      <c r="AF548" t="n">
        <v>0.02507814019918442</v>
      </c>
    </row>
    <row r="549">
      <c r="A549" t="n">
        <v>0.157619446516037</v>
      </c>
      <c r="B549" t="n">
        <v>-0.001752523588947952</v>
      </c>
      <c r="C549" t="n">
        <v>-0.0238953735679388</v>
      </c>
      <c r="D549" t="n">
        <v>-0.1371615082025528</v>
      </c>
      <c r="E549" t="n">
        <v>0.001654390012845397</v>
      </c>
      <c r="F549" t="n">
        <v>0.02435408905148506</v>
      </c>
      <c r="G549" t="n">
        <v>-0.1078039333224297</v>
      </c>
      <c r="H549" t="n">
        <v>0.04185322672128677</v>
      </c>
      <c r="I549" t="n">
        <v>-0.2340727001428604</v>
      </c>
      <c r="J549" t="n">
        <v>0.04115293547511101</v>
      </c>
      <c r="K549" t="n">
        <v>-0.1288862377405167</v>
      </c>
      <c r="L549" t="n">
        <v>-0.07512141764163971</v>
      </c>
      <c r="M549" t="n">
        <v>-0.01424553338438272</v>
      </c>
      <c r="N549" t="n">
        <v>0.02491308562457561</v>
      </c>
      <c r="O549" t="n">
        <v>0.06394717842340469</v>
      </c>
      <c r="P549" t="n">
        <v>0.07180260121822357</v>
      </c>
      <c r="Q549" t="n">
        <v>0.08363153785467148</v>
      </c>
      <c r="R549" t="n">
        <v>0.1250566691160202</v>
      </c>
      <c r="S549" t="n">
        <v>0.1326221227645874</v>
      </c>
      <c r="T549" t="n">
        <v>0.1356268525123596</v>
      </c>
      <c r="U549" t="n">
        <v>0.1450318545103073</v>
      </c>
      <c r="V549" t="n">
        <v>0.05900071188807487</v>
      </c>
      <c r="W549" t="n">
        <v>0.04447882622480392</v>
      </c>
      <c r="X549" t="n">
        <v>-0.2746260464191437</v>
      </c>
      <c r="Y549" t="n">
        <v>-0.08064237236976624</v>
      </c>
      <c r="Z549" t="n">
        <v>-0.09754499793052673</v>
      </c>
      <c r="AA549" t="n">
        <v>-0.04213594645261765</v>
      </c>
      <c r="AB549" t="n">
        <v>-0.08468951284885406</v>
      </c>
      <c r="AC549" t="n">
        <v>0.05733523890376091</v>
      </c>
      <c r="AD549" t="n">
        <v>0.1205579414963722</v>
      </c>
      <c r="AE549" t="n">
        <v>0.1686171293258667</v>
      </c>
      <c r="AF549" t="n">
        <v>0.02650465816259384</v>
      </c>
    </row>
    <row r="550">
      <c r="A550" t="n">
        <v>0.07546301931142807</v>
      </c>
      <c r="B550" t="n">
        <v>0.01489912625402212</v>
      </c>
      <c r="C550" t="n">
        <v>-0.1020517274737358</v>
      </c>
      <c r="D550" t="n">
        <v>-0.002954608062282205</v>
      </c>
      <c r="E550" t="n">
        <v>-0.01399764511734247</v>
      </c>
      <c r="F550" t="n">
        <v>0.02350230887532234</v>
      </c>
      <c r="G550" t="n">
        <v>0.1429630517959595</v>
      </c>
      <c r="H550" t="n">
        <v>-0.02309774979948997</v>
      </c>
      <c r="I550" t="n">
        <v>-0.006659614387899637</v>
      </c>
      <c r="J550" t="n">
        <v>-0.1614211946725845</v>
      </c>
      <c r="K550" t="n">
        <v>-0.08441110700368881</v>
      </c>
      <c r="L550" t="n">
        <v>-0.0828634575009346</v>
      </c>
      <c r="M550" t="n">
        <v>-0.07921525090932846</v>
      </c>
      <c r="N550" t="n">
        <v>0.02270647324621677</v>
      </c>
      <c r="O550" t="n">
        <v>-0.0418301597237587</v>
      </c>
      <c r="P550" t="n">
        <v>0.2893089652061462</v>
      </c>
      <c r="Q550" t="n">
        <v>0.0802970826625824</v>
      </c>
      <c r="R550" t="n">
        <v>0.08776425570249557</v>
      </c>
      <c r="S550" t="n">
        <v>0.03184068575501442</v>
      </c>
      <c r="T550" t="n">
        <v>-0.06140285730361938</v>
      </c>
      <c r="U550" t="n">
        <v>-0.03908511623740196</v>
      </c>
      <c r="V550" t="n">
        <v>0.1071627140045166</v>
      </c>
      <c r="W550" t="n">
        <v>-0.01254566013813019</v>
      </c>
      <c r="X550" t="n">
        <v>-0.1971008032560349</v>
      </c>
      <c r="Y550" t="n">
        <v>0.3932488858699799</v>
      </c>
      <c r="Z550" t="n">
        <v>0.0133583378046751</v>
      </c>
      <c r="AA550" t="n">
        <v>0.08833253383636475</v>
      </c>
      <c r="AB550" t="n">
        <v>-0.06809042394161224</v>
      </c>
      <c r="AC550" t="n">
        <v>0.04324460029602051</v>
      </c>
      <c r="AD550" t="n">
        <v>-0.05477399751543999</v>
      </c>
      <c r="AE550" t="n">
        <v>0.04243618622422218</v>
      </c>
      <c r="AF550" t="n">
        <v>-0.0560208298265934</v>
      </c>
    </row>
    <row r="551">
      <c r="A551" t="n">
        <v>0.01272303611040115</v>
      </c>
      <c r="B551" t="n">
        <v>0.0315665490925312</v>
      </c>
      <c r="C551" t="n">
        <v>0.01997146755456924</v>
      </c>
      <c r="D551" t="n">
        <v>0.02451111376285553</v>
      </c>
      <c r="E551" t="n">
        <v>0.08419403433799744</v>
      </c>
      <c r="F551" t="n">
        <v>0.004985919687896967</v>
      </c>
      <c r="G551" t="n">
        <v>0.1822972893714905</v>
      </c>
      <c r="H551" t="n">
        <v>-0.2057946473360062</v>
      </c>
      <c r="I551" t="n">
        <v>0.007097957655787468</v>
      </c>
      <c r="J551" t="n">
        <v>-0.000658271717838943</v>
      </c>
      <c r="K551" t="n">
        <v>-0.03338638320565224</v>
      </c>
      <c r="L551" t="n">
        <v>-0.03661930561065674</v>
      </c>
      <c r="M551" t="n">
        <v>-0.1163219064474106</v>
      </c>
      <c r="N551" t="n">
        <v>-0.1437003910541534</v>
      </c>
      <c r="O551" t="n">
        <v>0.06350255757570267</v>
      </c>
      <c r="P551" t="n">
        <v>0.102106124162674</v>
      </c>
      <c r="Q551" t="n">
        <v>-0.01456907484680414</v>
      </c>
      <c r="R551" t="n">
        <v>0.06256202608346939</v>
      </c>
      <c r="S551" t="n">
        <v>-0.03809477016329765</v>
      </c>
      <c r="T551" t="n">
        <v>-0.0636497288942337</v>
      </c>
      <c r="U551" t="n">
        <v>0.03349611535668373</v>
      </c>
      <c r="V551" t="n">
        <v>0.08917447179555893</v>
      </c>
      <c r="W551" t="n">
        <v>-0.2669929265975952</v>
      </c>
      <c r="X551" t="n">
        <v>-0.1711754947900772</v>
      </c>
      <c r="Y551" t="n">
        <v>0.2284191250801086</v>
      </c>
      <c r="Z551" t="n">
        <v>0.21218641102314</v>
      </c>
      <c r="AA551" t="n">
        <v>0.01247951667755842</v>
      </c>
      <c r="AB551" t="n">
        <v>-0.1355115175247192</v>
      </c>
      <c r="AC551" t="n">
        <v>-0.02202686108648777</v>
      </c>
      <c r="AD551" t="n">
        <v>0.04081571102142334</v>
      </c>
      <c r="AE551" t="n">
        <v>0.1104288324713707</v>
      </c>
      <c r="AF551" t="n">
        <v>0.04789875820279121</v>
      </c>
    </row>
    <row r="552">
      <c r="A552" t="n">
        <v>-0.116727888584137</v>
      </c>
      <c r="B552" t="n">
        <v>0.07548663020133972</v>
      </c>
      <c r="C552" t="n">
        <v>0.1077088564634323</v>
      </c>
      <c r="D552" t="n">
        <v>0.05032707005739212</v>
      </c>
      <c r="E552" t="n">
        <v>0.03276689350605011</v>
      </c>
      <c r="F552" t="n">
        <v>0.2156992405653</v>
      </c>
      <c r="G552" t="n">
        <v>0.1116940826177597</v>
      </c>
      <c r="H552" t="n">
        <v>-0.09293892979621887</v>
      </c>
      <c r="I552" t="n">
        <v>0.05981741100549698</v>
      </c>
      <c r="J552" t="n">
        <v>0.06250669062137604</v>
      </c>
      <c r="K552" t="n">
        <v>-0.006814256310462952</v>
      </c>
      <c r="L552" t="n">
        <v>-0.09311536699533463</v>
      </c>
      <c r="M552" t="n">
        <v>-0.2059263586997986</v>
      </c>
      <c r="N552" t="n">
        <v>-0.1575353592634201</v>
      </c>
      <c r="O552" t="n">
        <v>0.01540299225598574</v>
      </c>
      <c r="P552" t="n">
        <v>0.122417576611042</v>
      </c>
      <c r="Q552" t="n">
        <v>0.07517504692077637</v>
      </c>
      <c r="R552" t="n">
        <v>0.1595891863107681</v>
      </c>
      <c r="S552" t="n">
        <v>-0.1044637709856033</v>
      </c>
      <c r="T552" t="n">
        <v>-0.1821480095386505</v>
      </c>
      <c r="U552" t="n">
        <v>0.1516070067882538</v>
      </c>
      <c r="V552" t="n">
        <v>-0.08204949647188187</v>
      </c>
      <c r="W552" t="n">
        <v>-0.149664893746376</v>
      </c>
      <c r="X552" t="n">
        <v>-0.08868393301963806</v>
      </c>
      <c r="Y552" t="n">
        <v>0.05259733274579048</v>
      </c>
      <c r="Z552" t="n">
        <v>0.04258977249264717</v>
      </c>
      <c r="AA552" t="n">
        <v>-0.1208641305565834</v>
      </c>
      <c r="AB552" t="n">
        <v>0.04715998470783234</v>
      </c>
      <c r="AC552" t="n">
        <v>0.1325253844261169</v>
      </c>
      <c r="AD552" t="n">
        <v>-0.100530244410038</v>
      </c>
      <c r="AE552" t="n">
        <v>-0.01639802381396294</v>
      </c>
      <c r="AF552" t="n">
        <v>-0.03155980259180069</v>
      </c>
    </row>
    <row r="553">
      <c r="A553" t="n">
        <v>0.0460754930973053</v>
      </c>
      <c r="B553" t="n">
        <v>0.1080855280160904</v>
      </c>
      <c r="C553" t="n">
        <v>0.1555363684892654</v>
      </c>
      <c r="D553" t="n">
        <v>0.0289904847741127</v>
      </c>
      <c r="E553" t="n">
        <v>-0.04160336405038834</v>
      </c>
      <c r="F553" t="n">
        <v>0.1093498915433884</v>
      </c>
      <c r="G553" t="n">
        <v>0.08227505534887314</v>
      </c>
      <c r="H553" t="n">
        <v>-0.0245029628276825</v>
      </c>
      <c r="I553" t="n">
        <v>0.1338096857070923</v>
      </c>
      <c r="J553" t="n">
        <v>0.09555912017822266</v>
      </c>
      <c r="K553" t="n">
        <v>0.114029198884964</v>
      </c>
      <c r="L553" t="n">
        <v>-0.05182876065373421</v>
      </c>
      <c r="M553" t="n">
        <v>-0.09896241873502731</v>
      </c>
      <c r="N553" t="n">
        <v>0.03971202298998833</v>
      </c>
      <c r="O553" t="n">
        <v>0.0586487241089344</v>
      </c>
      <c r="P553" t="n">
        <v>-0.07212570309638977</v>
      </c>
      <c r="Q553" t="n">
        <v>0.06732277572154999</v>
      </c>
      <c r="R553" t="n">
        <v>-0.01652480475604534</v>
      </c>
      <c r="S553" t="n">
        <v>-0.02065133675932884</v>
      </c>
      <c r="T553" t="n">
        <v>0.08037881553173065</v>
      </c>
      <c r="U553" t="n">
        <v>0.2598367631435394</v>
      </c>
      <c r="V553" t="n">
        <v>0.1599905639886856</v>
      </c>
      <c r="W553" t="n">
        <v>-0.03313467279076576</v>
      </c>
      <c r="X553" t="n">
        <v>-0.1345926523208618</v>
      </c>
      <c r="Y553" t="n">
        <v>0.02992299944162369</v>
      </c>
      <c r="Z553" t="n">
        <v>0.05431267246603966</v>
      </c>
      <c r="AA553" t="n">
        <v>-0.2806244790554047</v>
      </c>
      <c r="AB553" t="n">
        <v>0.1972940415143967</v>
      </c>
      <c r="AC553" t="n">
        <v>0.2780197858810425</v>
      </c>
      <c r="AD553" t="n">
        <v>-0.02291451208293438</v>
      </c>
      <c r="AE553" t="n">
        <v>-0.05124001950025558</v>
      </c>
      <c r="AF553" t="n">
        <v>0.2515672743320465</v>
      </c>
    </row>
    <row r="554">
      <c r="A554" t="n">
        <v>-0.0187357272952795</v>
      </c>
      <c r="B554" t="n">
        <v>0.01934623531997204</v>
      </c>
      <c r="C554" t="n">
        <v>0.166130930185318</v>
      </c>
      <c r="D554" t="n">
        <v>-0.06550084799528122</v>
      </c>
      <c r="E554" t="n">
        <v>-0.1488748490810394</v>
      </c>
      <c r="F554" t="n">
        <v>0.1277588456869125</v>
      </c>
      <c r="G554" t="n">
        <v>0.2201934456825256</v>
      </c>
      <c r="H554" t="n">
        <v>0.05684256181120872</v>
      </c>
      <c r="I554" t="n">
        <v>-0.05895128473639488</v>
      </c>
      <c r="J554" t="n">
        <v>0.08870565891265869</v>
      </c>
      <c r="K554" t="n">
        <v>0.1374445557594299</v>
      </c>
      <c r="L554" t="n">
        <v>0.06709402799606323</v>
      </c>
      <c r="M554" t="n">
        <v>-0.05546902492642403</v>
      </c>
      <c r="N554" t="n">
        <v>-0.1683347076177597</v>
      </c>
      <c r="O554" t="n">
        <v>-0.02480326592922211</v>
      </c>
      <c r="P554" t="n">
        <v>-0.1099999248981476</v>
      </c>
      <c r="Q554" t="n">
        <v>-0.1684131622314453</v>
      </c>
      <c r="R554" t="n">
        <v>0.02596583589911461</v>
      </c>
      <c r="S554" t="n">
        <v>0.0610634945333004</v>
      </c>
      <c r="T554" t="n">
        <v>0.1489381790161133</v>
      </c>
      <c r="U554" t="n">
        <v>0.2699466645717621</v>
      </c>
      <c r="V554" t="n">
        <v>-0.04030858352780342</v>
      </c>
      <c r="W554" t="n">
        <v>0.1377524584531784</v>
      </c>
      <c r="X554" t="n">
        <v>-0.07195819914340973</v>
      </c>
      <c r="Y554" t="n">
        <v>-0.04938877001404762</v>
      </c>
      <c r="Z554" t="n">
        <v>-0.07256881147623062</v>
      </c>
      <c r="AA554" t="n">
        <v>-0.2902393043041229</v>
      </c>
      <c r="AB554" t="n">
        <v>0.2062951326370239</v>
      </c>
      <c r="AC554" t="n">
        <v>0.2688131332397461</v>
      </c>
      <c r="AD554" t="n">
        <v>-0.04506233334541321</v>
      </c>
      <c r="AE554" t="n">
        <v>0.08468392491340637</v>
      </c>
      <c r="AF554" t="n">
        <v>0.0519549734890461</v>
      </c>
    </row>
    <row r="555">
      <c r="A555" t="n">
        <v>0.009907395578920841</v>
      </c>
      <c r="B555" t="n">
        <v>0.1229961067438126</v>
      </c>
      <c r="C555" t="n">
        <v>0.06011239066720009</v>
      </c>
      <c r="D555" t="n">
        <v>0.1156436055898666</v>
      </c>
      <c r="E555" t="n">
        <v>-0.02562345191836357</v>
      </c>
      <c r="F555" t="n">
        <v>0.125019371509552</v>
      </c>
      <c r="G555" t="n">
        <v>0.06036359444260597</v>
      </c>
      <c r="H555" t="n">
        <v>0.05136455968022346</v>
      </c>
      <c r="I555" t="n">
        <v>-0.01695207878947258</v>
      </c>
      <c r="J555" t="n">
        <v>-0.05807340517640114</v>
      </c>
      <c r="K555" t="n">
        <v>0.3030615746974945</v>
      </c>
      <c r="L555" t="n">
        <v>-0.1251737028360367</v>
      </c>
      <c r="M555" t="n">
        <v>-0.1087778136134148</v>
      </c>
      <c r="N555" t="n">
        <v>-0.7705770134925842</v>
      </c>
      <c r="O555" t="n">
        <v>0.03454514220356941</v>
      </c>
      <c r="P555" t="n">
        <v>-0.005380140617489815</v>
      </c>
      <c r="Q555" t="n">
        <v>0.04882141575217247</v>
      </c>
      <c r="R555" t="n">
        <v>0.06627741456031799</v>
      </c>
      <c r="S555" t="n">
        <v>-0.01248967088758945</v>
      </c>
      <c r="T555" t="n">
        <v>0.04881308972835541</v>
      </c>
      <c r="U555" t="n">
        <v>0.2169665098190308</v>
      </c>
      <c r="V555" t="n">
        <v>-0.09693315625190735</v>
      </c>
      <c r="W555" t="n">
        <v>-0.05425061285495758</v>
      </c>
      <c r="X555" t="n">
        <v>-0.08858641982078552</v>
      </c>
      <c r="Y555" t="n">
        <v>-0.08285107463598251</v>
      </c>
      <c r="Z555" t="n">
        <v>-0.1450450122356415</v>
      </c>
      <c r="AA555" t="n">
        <v>-0.02142593823373318</v>
      </c>
      <c r="AB555" t="n">
        <v>0.07239565253257751</v>
      </c>
      <c r="AC555" t="n">
        <v>0.1922304630279541</v>
      </c>
      <c r="AD555" t="n">
        <v>0.01433601789176464</v>
      </c>
      <c r="AE555" t="n">
        <v>0.01189183350652456</v>
      </c>
      <c r="AF555" t="n">
        <v>-0.1058505326509476</v>
      </c>
    </row>
    <row r="556">
      <c r="A556" t="n">
        <v>-0.03735795989632607</v>
      </c>
      <c r="B556" t="n">
        <v>-0.04328874871134758</v>
      </c>
      <c r="C556" t="n">
        <v>0.01156046241521835</v>
      </c>
      <c r="D556" t="n">
        <v>-0.01182626746594906</v>
      </c>
      <c r="E556" t="n">
        <v>-0.131809264421463</v>
      </c>
      <c r="F556" t="n">
        <v>-0.001883474877104163</v>
      </c>
      <c r="G556" t="n">
        <v>0.2151671350002289</v>
      </c>
      <c r="H556" t="n">
        <v>0.128499299287796</v>
      </c>
      <c r="I556" t="n">
        <v>-0.1395305842161179</v>
      </c>
      <c r="J556" t="n">
        <v>0.1532707065343857</v>
      </c>
      <c r="K556" t="n">
        <v>0.05456694215536118</v>
      </c>
      <c r="L556" t="n">
        <v>-0.09925585985183716</v>
      </c>
      <c r="M556" t="n">
        <v>-0.2857994735240936</v>
      </c>
      <c r="N556" t="n">
        <v>-0.4472005069255829</v>
      </c>
      <c r="O556" t="n">
        <v>0.1186206638813019</v>
      </c>
      <c r="P556" t="n">
        <v>0.2094503343105316</v>
      </c>
      <c r="Q556" t="n">
        <v>-0.04379787296056747</v>
      </c>
      <c r="R556" t="n">
        <v>0.07109877467155457</v>
      </c>
      <c r="S556" t="n">
        <v>0.03534423932433128</v>
      </c>
      <c r="T556" t="n">
        <v>0.07303986698389053</v>
      </c>
      <c r="U556" t="n">
        <v>-0.1280238330364227</v>
      </c>
      <c r="V556" t="n">
        <v>0.009053763002157211</v>
      </c>
      <c r="W556" t="n">
        <v>-0.1951251477003098</v>
      </c>
      <c r="X556" t="n">
        <v>-0.1590397357940674</v>
      </c>
      <c r="Y556" t="n">
        <v>-0.1290385574102402</v>
      </c>
      <c r="Z556" t="n">
        <v>-0.2421756833791733</v>
      </c>
      <c r="AA556" t="n">
        <v>-0.05857077240943909</v>
      </c>
      <c r="AB556" t="n">
        <v>0.07060427963733673</v>
      </c>
      <c r="AC556" t="n">
        <v>0.1203659698367119</v>
      </c>
      <c r="AD556" t="n">
        <v>0.02822534367442131</v>
      </c>
      <c r="AE556" t="n">
        <v>-0.05238112807273865</v>
      </c>
      <c r="AF556" t="n">
        <v>-0.02704055607318878</v>
      </c>
    </row>
    <row r="557">
      <c r="A557" t="n">
        <v>0.05117347836494446</v>
      </c>
      <c r="B557" t="n">
        <v>0.1183687523007393</v>
      </c>
      <c r="C557" t="n">
        <v>-0.3566209971904755</v>
      </c>
      <c r="D557" t="n">
        <v>0.1463887393474579</v>
      </c>
      <c r="E557" t="n">
        <v>-0.1550701856613159</v>
      </c>
      <c r="F557" t="n">
        <v>0.04009249061346054</v>
      </c>
      <c r="G557" t="n">
        <v>0.01310118660330772</v>
      </c>
      <c r="H557" t="n">
        <v>0.007397071458399296</v>
      </c>
      <c r="I557" t="n">
        <v>-0.02933576889336109</v>
      </c>
      <c r="J557" t="n">
        <v>0.04644322395324707</v>
      </c>
      <c r="K557" t="n">
        <v>0.1335073560476303</v>
      </c>
      <c r="L557" t="n">
        <v>-0.3937406837940216</v>
      </c>
      <c r="M557" t="n">
        <v>-0.105552613735199</v>
      </c>
      <c r="N557" t="n">
        <v>-0.2000171989202499</v>
      </c>
      <c r="O557" t="n">
        <v>0.03577445819973946</v>
      </c>
      <c r="P557" t="n">
        <v>0.2458067238330841</v>
      </c>
      <c r="Q557" t="n">
        <v>-0.2065006494522095</v>
      </c>
      <c r="R557" t="n">
        <v>0.01505743339657784</v>
      </c>
      <c r="S557" t="n">
        <v>-0.2031507641077042</v>
      </c>
      <c r="T557" t="n">
        <v>0.1029623299837112</v>
      </c>
      <c r="U557" t="n">
        <v>-0.03791536018252373</v>
      </c>
      <c r="V557" t="n">
        <v>0.02268188819289207</v>
      </c>
      <c r="W557" t="n">
        <v>-0.09019287675619125</v>
      </c>
      <c r="X557" t="n">
        <v>-0.1280367076396942</v>
      </c>
      <c r="Y557" t="n">
        <v>-0.0768667459487915</v>
      </c>
      <c r="Z557" t="n">
        <v>-0.04791203886270523</v>
      </c>
      <c r="AA557" t="n">
        <v>0.0577014647424221</v>
      </c>
      <c r="AB557" t="n">
        <v>0.09744001179933548</v>
      </c>
      <c r="AC557" t="n">
        <v>0.2177725285291672</v>
      </c>
      <c r="AD557" t="n">
        <v>0.1219349950551987</v>
      </c>
      <c r="AE557" t="n">
        <v>-0.01791509240865707</v>
      </c>
      <c r="AF557" t="n">
        <v>-0.002298876410350204</v>
      </c>
    </row>
    <row r="558">
      <c r="A558" t="n">
        <v>-0.1824487000703812</v>
      </c>
      <c r="B558" t="n">
        <v>-0.008554238826036453</v>
      </c>
      <c r="C558" t="n">
        <v>-0.111397959291935</v>
      </c>
      <c r="D558" t="n">
        <v>0.1424004733562469</v>
      </c>
      <c r="E558" t="n">
        <v>-0.2009191662073135</v>
      </c>
      <c r="F558" t="n">
        <v>0.04259168729186058</v>
      </c>
      <c r="G558" t="n">
        <v>-0.1205748617649078</v>
      </c>
      <c r="H558" t="n">
        <v>0.03053715638816357</v>
      </c>
      <c r="I558" t="n">
        <v>-0.143968254327774</v>
      </c>
      <c r="J558" t="n">
        <v>0.2190963178873062</v>
      </c>
      <c r="K558" t="n">
        <v>-0.01624808460474014</v>
      </c>
      <c r="L558" t="n">
        <v>-0.3938916027545929</v>
      </c>
      <c r="M558" t="n">
        <v>0.04110767692327499</v>
      </c>
      <c r="N558" t="n">
        <v>-0.02831029146909714</v>
      </c>
      <c r="O558" t="n">
        <v>0.04918760806322098</v>
      </c>
      <c r="P558" t="n">
        <v>0.2108918428421021</v>
      </c>
      <c r="Q558" t="n">
        <v>-0.0321953073143959</v>
      </c>
      <c r="R558" t="n">
        <v>0.05641106143593788</v>
      </c>
      <c r="S558" t="n">
        <v>-0.3081217110157013</v>
      </c>
      <c r="T558" t="n">
        <v>-0.07809596508741379</v>
      </c>
      <c r="U558" t="n">
        <v>-0.04317736998200417</v>
      </c>
      <c r="V558" t="n">
        <v>-0.1919134706258774</v>
      </c>
      <c r="W558" t="n">
        <v>-0.1693892627954483</v>
      </c>
      <c r="X558" t="n">
        <v>-0.05927787721157074</v>
      </c>
      <c r="Y558" t="n">
        <v>-0.2487078458070755</v>
      </c>
      <c r="Z558" t="n">
        <v>0.05522162094712257</v>
      </c>
      <c r="AA558" t="n">
        <v>-0.1418693065643311</v>
      </c>
      <c r="AB558" t="n">
        <v>-0.1669919788837433</v>
      </c>
      <c r="AC558" t="n">
        <v>-0.02874568291008472</v>
      </c>
      <c r="AD558" t="n">
        <v>-0.04905074089765549</v>
      </c>
      <c r="AE558" t="n">
        <v>-0.06442501395940781</v>
      </c>
      <c r="AF558" t="n">
        <v>0.07146386057138443</v>
      </c>
    </row>
    <row r="559">
      <c r="A559" t="n">
        <v>-0.04153698682785034</v>
      </c>
      <c r="B559" t="n">
        <v>-0.06448529660701752</v>
      </c>
      <c r="C559" t="n">
        <v>0.009766354225575924</v>
      </c>
      <c r="D559" t="n">
        <v>0.3273266553878784</v>
      </c>
      <c r="E559" t="n">
        <v>-0.05057733505964279</v>
      </c>
      <c r="F559" t="n">
        <v>-0.3368233740329742</v>
      </c>
      <c r="G559" t="n">
        <v>-0.05925421416759491</v>
      </c>
      <c r="H559" t="n">
        <v>-0.07073964178562164</v>
      </c>
      <c r="I559" t="n">
        <v>-0.2030242383480072</v>
      </c>
      <c r="J559" t="n">
        <v>0.03848457708954811</v>
      </c>
      <c r="K559" t="n">
        <v>0.1231722757220268</v>
      </c>
      <c r="L559" t="n">
        <v>-0.385531097650528</v>
      </c>
      <c r="M559" t="n">
        <v>-0.1282917708158493</v>
      </c>
      <c r="N559" t="n">
        <v>-0.2572054266929626</v>
      </c>
      <c r="O559" t="n">
        <v>0.2785258293151855</v>
      </c>
      <c r="P559" t="n">
        <v>0.0592210665345192</v>
      </c>
      <c r="Q559" t="n">
        <v>-0.1575406640768051</v>
      </c>
      <c r="R559" t="n">
        <v>-0.0866934210062027</v>
      </c>
      <c r="S559" t="n">
        <v>-0.3233861029148102</v>
      </c>
      <c r="T559" t="n">
        <v>-0.2267994582653046</v>
      </c>
      <c r="U559" t="n">
        <v>-0.1225323975086212</v>
      </c>
      <c r="V559" t="n">
        <v>-0.1657776236534119</v>
      </c>
      <c r="W559" t="n">
        <v>-0.119170069694519</v>
      </c>
      <c r="X559" t="n">
        <v>0.03987205401062965</v>
      </c>
      <c r="Y559" t="n">
        <v>-0.0806196928024292</v>
      </c>
      <c r="Z559" t="n">
        <v>-0.06085603684186935</v>
      </c>
      <c r="AA559" t="n">
        <v>-0.0162630844861269</v>
      </c>
      <c r="AB559" t="n">
        <v>-0.3873986303806305</v>
      </c>
      <c r="AC559" t="n">
        <v>0.0994039922952652</v>
      </c>
      <c r="AD559" t="n">
        <v>0.02883108146488667</v>
      </c>
      <c r="AE559" t="n">
        <v>0.01129839848726988</v>
      </c>
      <c r="AF559" t="n">
        <v>0.08849233388900757</v>
      </c>
    </row>
    <row r="560">
      <c r="A560" t="n">
        <v>0.01368030440062284</v>
      </c>
      <c r="B560" t="n">
        <v>0.03563867881894112</v>
      </c>
      <c r="C560" t="n">
        <v>-0.05977168306708336</v>
      </c>
      <c r="D560" t="n">
        <v>0.03930934891104698</v>
      </c>
      <c r="E560" t="n">
        <v>-0.02133750729262829</v>
      </c>
      <c r="F560" t="n">
        <v>-0.01429318636655807</v>
      </c>
      <c r="G560" t="n">
        <v>-0.08005475997924805</v>
      </c>
      <c r="H560" t="n">
        <v>-0.115791454911232</v>
      </c>
      <c r="I560" t="n">
        <v>0.03275918960571289</v>
      </c>
      <c r="J560" t="n">
        <v>-0.01151574403047562</v>
      </c>
      <c r="K560" t="n">
        <v>0.07181128859519958</v>
      </c>
      <c r="L560" t="n">
        <v>0.0151106845587492</v>
      </c>
      <c r="M560" t="n">
        <v>-0.008381800726056099</v>
      </c>
      <c r="N560" t="n">
        <v>-0.002740571973845363</v>
      </c>
      <c r="O560" t="n">
        <v>0.1252948641777039</v>
      </c>
      <c r="P560" t="n">
        <v>-0.01168644893914461</v>
      </c>
      <c r="Q560" t="n">
        <v>0.05335834249854088</v>
      </c>
      <c r="R560" t="n">
        <v>0.02105790004134178</v>
      </c>
      <c r="S560" t="n">
        <v>-0.01728298701345921</v>
      </c>
      <c r="T560" t="n">
        <v>-0.006118457298725843</v>
      </c>
      <c r="U560" t="n">
        <v>-0.05720727145671844</v>
      </c>
      <c r="V560" t="n">
        <v>0.1195117384195328</v>
      </c>
      <c r="W560" t="n">
        <v>0.00516904890537262</v>
      </c>
      <c r="X560" t="n">
        <v>-0.05729934945702553</v>
      </c>
      <c r="Y560" t="n">
        <v>0.02548827230930328</v>
      </c>
      <c r="Z560" t="n">
        <v>0.01855945773422718</v>
      </c>
      <c r="AA560" t="n">
        <v>0.01277522929012775</v>
      </c>
      <c r="AB560" t="n">
        <v>0.03467780724167824</v>
      </c>
      <c r="AC560" t="n">
        <v>0.06025106832385063</v>
      </c>
      <c r="AD560" t="n">
        <v>0.03014853969216347</v>
      </c>
      <c r="AE560" t="n">
        <v>0.0556563027203083</v>
      </c>
      <c r="AF560" t="n">
        <v>0.001923340605571866</v>
      </c>
    </row>
    <row r="561">
      <c r="A561" t="n">
        <v>-0.1047559008002281</v>
      </c>
      <c r="B561" t="n">
        <v>-0.01837092638015747</v>
      </c>
      <c r="C561" t="n">
        <v>-0.06485492736101151</v>
      </c>
      <c r="D561" t="n">
        <v>-0.0552128404378891</v>
      </c>
      <c r="E561" t="n">
        <v>-0.00817551463842392</v>
      </c>
      <c r="F561" t="n">
        <v>0.003854772308841348</v>
      </c>
      <c r="G561" t="n">
        <v>0.006236069370061159</v>
      </c>
      <c r="H561" t="n">
        <v>-0.02064223028719425</v>
      </c>
      <c r="I561" t="n">
        <v>0.02002711966633797</v>
      </c>
      <c r="J561" t="n">
        <v>0.05405880138278008</v>
      </c>
      <c r="K561" t="n">
        <v>0.004730746150016785</v>
      </c>
      <c r="L561" t="n">
        <v>-0.0177389420568943</v>
      </c>
      <c r="M561" t="n">
        <v>0.03878943249583244</v>
      </c>
      <c r="N561" t="n">
        <v>0.03518211841583252</v>
      </c>
      <c r="O561" t="n">
        <v>0.05892391502857208</v>
      </c>
      <c r="P561" t="n">
        <v>-0.05926308035850525</v>
      </c>
      <c r="Q561" t="n">
        <v>0.006516967434436083</v>
      </c>
      <c r="R561" t="n">
        <v>-0.003119025379419327</v>
      </c>
      <c r="S561" t="n">
        <v>-0.04829033464193344</v>
      </c>
      <c r="T561" t="n">
        <v>0.01337277330458164</v>
      </c>
      <c r="U561" t="n">
        <v>-0.001379021792672575</v>
      </c>
      <c r="V561" t="n">
        <v>0.02555059269070625</v>
      </c>
      <c r="W561" t="n">
        <v>-0.0616435743868351</v>
      </c>
      <c r="X561" t="n">
        <v>0.04409055039286613</v>
      </c>
      <c r="Y561" t="n">
        <v>0.05522250384092331</v>
      </c>
      <c r="Z561" t="n">
        <v>0.1205771118402481</v>
      </c>
      <c r="AA561" t="n">
        <v>0.03053169324994087</v>
      </c>
      <c r="AB561" t="n">
        <v>0.02452795766294003</v>
      </c>
      <c r="AC561" t="n">
        <v>0.04115236923098564</v>
      </c>
      <c r="AD561" t="n">
        <v>-0.05591133609414101</v>
      </c>
      <c r="AE561" t="n">
        <v>0.00675910385325551</v>
      </c>
      <c r="AF561" t="n">
        <v>-0.0259207971394062</v>
      </c>
    </row>
    <row r="562">
      <c r="A562" t="n">
        <v>-0.05951916426420212</v>
      </c>
      <c r="B562" t="n">
        <v>-0.2480451464653015</v>
      </c>
      <c r="C562" t="n">
        <v>-0.2441178858280182</v>
      </c>
      <c r="D562" t="n">
        <v>0.03085680305957794</v>
      </c>
      <c r="E562" t="n">
        <v>-0.3060189187526703</v>
      </c>
      <c r="F562" t="n">
        <v>0.09768529236316681</v>
      </c>
      <c r="G562" t="n">
        <v>-0.2925774455070496</v>
      </c>
      <c r="H562" t="n">
        <v>0.2444213777780533</v>
      </c>
      <c r="I562" t="n">
        <v>0.06001680344343185</v>
      </c>
      <c r="J562" t="n">
        <v>-0.2370602935552597</v>
      </c>
      <c r="K562" t="n">
        <v>-0.132260337471962</v>
      </c>
      <c r="L562" t="n">
        <v>-0.525080680847168</v>
      </c>
      <c r="M562" t="n">
        <v>-0.3155389428138733</v>
      </c>
      <c r="N562" t="n">
        <v>0.05087694898247719</v>
      </c>
      <c r="O562" t="n">
        <v>-0.09705495089292526</v>
      </c>
      <c r="P562" t="n">
        <v>0.4217460453510284</v>
      </c>
      <c r="Q562" t="n">
        <v>-0.07561356574296951</v>
      </c>
      <c r="R562" t="n">
        <v>-0.1688185781240463</v>
      </c>
      <c r="S562" t="n">
        <v>0.2970528900623322</v>
      </c>
      <c r="T562" t="n">
        <v>0.2041667252779007</v>
      </c>
      <c r="U562" t="n">
        <v>-0.2199534475803375</v>
      </c>
      <c r="V562" t="n">
        <v>-0.09297424554824829</v>
      </c>
      <c r="W562" t="n">
        <v>-0.329573392868042</v>
      </c>
      <c r="X562" t="n">
        <v>-0.07387518137693405</v>
      </c>
      <c r="Y562" t="n">
        <v>-0.01260470226407051</v>
      </c>
      <c r="Z562" t="n">
        <v>-0.4929222464561462</v>
      </c>
      <c r="AA562" t="n">
        <v>-0.01233416236937046</v>
      </c>
      <c r="AB562" t="n">
        <v>-0.1636918783187866</v>
      </c>
      <c r="AC562" t="n">
        <v>-0.07569271326065063</v>
      </c>
      <c r="AD562" t="n">
        <v>0.2075944542884827</v>
      </c>
      <c r="AE562" t="n">
        <v>-0.3817823529243469</v>
      </c>
      <c r="AF562" t="n">
        <v>0.2643347382545471</v>
      </c>
    </row>
    <row r="563">
      <c r="A563" t="n">
        <v>-0.1318427473306656</v>
      </c>
      <c r="B563" t="n">
        <v>-0.2613877952098846</v>
      </c>
      <c r="C563" t="n">
        <v>-0.3274581432342529</v>
      </c>
      <c r="D563" t="n">
        <v>0.02905102260410786</v>
      </c>
      <c r="E563" t="n">
        <v>-0.1835456788539886</v>
      </c>
      <c r="F563" t="n">
        <v>-0.08396205306053162</v>
      </c>
      <c r="G563" t="n">
        <v>-0.3074774742126465</v>
      </c>
      <c r="H563" t="n">
        <v>0.3042081296443939</v>
      </c>
      <c r="I563" t="n">
        <v>-0.4081942439079285</v>
      </c>
      <c r="J563" t="n">
        <v>0.1673579663038254</v>
      </c>
      <c r="K563" t="n">
        <v>0.07434247434139252</v>
      </c>
      <c r="L563" t="n">
        <v>-0.4194895923137665</v>
      </c>
      <c r="M563" t="n">
        <v>0.03571343049407005</v>
      </c>
      <c r="N563" t="n">
        <v>-0.006457537412643433</v>
      </c>
      <c r="O563" t="n">
        <v>-0.2249023616313934</v>
      </c>
      <c r="P563" t="n">
        <v>0.1200090870261192</v>
      </c>
      <c r="Q563" t="n">
        <v>-0.01144566293805838</v>
      </c>
      <c r="R563" t="n">
        <v>-0.05194474384188652</v>
      </c>
      <c r="S563" t="n">
        <v>-0.03097154013812542</v>
      </c>
      <c r="T563" t="n">
        <v>-0.09048869460821152</v>
      </c>
      <c r="U563" t="n">
        <v>0.0615943931043148</v>
      </c>
      <c r="V563" t="n">
        <v>-0.1034568920731544</v>
      </c>
      <c r="W563" t="n">
        <v>-0.5030096173286438</v>
      </c>
      <c r="X563" t="n">
        <v>0.076554074883461</v>
      </c>
      <c r="Y563" t="n">
        <v>0.2620120346546173</v>
      </c>
      <c r="Z563" t="n">
        <v>-0.0719151645898819</v>
      </c>
      <c r="AA563" t="n">
        <v>0.02698418684303761</v>
      </c>
      <c r="AB563" t="n">
        <v>-0.03267402574419975</v>
      </c>
      <c r="AC563" t="n">
        <v>0.1284559816122055</v>
      </c>
      <c r="AD563" t="n">
        <v>-0.04142863675951958</v>
      </c>
      <c r="AE563" t="n">
        <v>-0.2149268388748169</v>
      </c>
      <c r="AF563" t="n">
        <v>-0.0814971849322319</v>
      </c>
    </row>
    <row r="564">
      <c r="A564" t="n">
        <v>-0.1628869920969009</v>
      </c>
      <c r="B564" t="n">
        <v>-0.05311238765716553</v>
      </c>
      <c r="C564" t="n">
        <v>-0.3699005842208862</v>
      </c>
      <c r="D564" t="n">
        <v>0.1045843288302422</v>
      </c>
      <c r="E564" t="n">
        <v>-0.1207729652523994</v>
      </c>
      <c r="F564" t="n">
        <v>-0.1502305716276169</v>
      </c>
      <c r="G564" t="n">
        <v>-0.1393958181142807</v>
      </c>
      <c r="H564" t="n">
        <v>0.2114673107862473</v>
      </c>
      <c r="I564" t="n">
        <v>-0.2043645083904266</v>
      </c>
      <c r="J564" t="n">
        <v>0.1995281875133514</v>
      </c>
      <c r="K564" t="n">
        <v>0.03664983436465263</v>
      </c>
      <c r="L564" t="n">
        <v>-0.2305235415697098</v>
      </c>
      <c r="M564" t="n">
        <v>-0.1178205832839012</v>
      </c>
      <c r="N564" t="n">
        <v>0.2598334848880768</v>
      </c>
      <c r="O564" t="n">
        <v>0.001846615225076675</v>
      </c>
      <c r="P564" t="n">
        <v>0.175327479839325</v>
      </c>
      <c r="Q564" t="n">
        <v>-0.2526876926422119</v>
      </c>
      <c r="R564" t="n">
        <v>-0.01918111741542816</v>
      </c>
      <c r="S564" t="n">
        <v>-0.06695000827312469</v>
      </c>
      <c r="T564" t="n">
        <v>-0.100108876824379</v>
      </c>
      <c r="U564" t="n">
        <v>0.09053799510002136</v>
      </c>
      <c r="V564" t="n">
        <v>0.01906394958496094</v>
      </c>
      <c r="W564" t="n">
        <v>-0.6461494565010071</v>
      </c>
      <c r="X564" t="n">
        <v>0.08470439165830612</v>
      </c>
      <c r="Y564" t="n">
        <v>0.149687185883522</v>
      </c>
      <c r="Z564" t="n">
        <v>-0.002756737405434251</v>
      </c>
      <c r="AA564" t="n">
        <v>0.08909305930137634</v>
      </c>
      <c r="AB564" t="n">
        <v>0.06130437925457954</v>
      </c>
      <c r="AC564" t="n">
        <v>0.03593108803033829</v>
      </c>
      <c r="AD564" t="n">
        <v>0.1501991301774979</v>
      </c>
      <c r="AE564" t="n">
        <v>-0.008639334701001644</v>
      </c>
      <c r="AF564" t="n">
        <v>-0.04885761439800262</v>
      </c>
    </row>
    <row r="565">
      <c r="A565" t="n">
        <v>-0.1421643793582916</v>
      </c>
      <c r="B565" t="n">
        <v>-0.04865122213959694</v>
      </c>
      <c r="C565" t="n">
        <v>-0.4295253455638885</v>
      </c>
      <c r="D565" t="n">
        <v>0.1773228347301483</v>
      </c>
      <c r="E565" t="n">
        <v>-0.009445595555007458</v>
      </c>
      <c r="F565" t="n">
        <v>0.2018399387598038</v>
      </c>
      <c r="G565" t="n">
        <v>0.1537781059741974</v>
      </c>
      <c r="H565" t="n">
        <v>0.143434002995491</v>
      </c>
      <c r="I565" t="n">
        <v>-0.1145376339554787</v>
      </c>
      <c r="J565" t="n">
        <v>0.1670844703912735</v>
      </c>
      <c r="K565" t="n">
        <v>0.0793631300330162</v>
      </c>
      <c r="L565" t="n">
        <v>-0.07453137636184692</v>
      </c>
      <c r="M565" t="n">
        <v>-0.1925998628139496</v>
      </c>
      <c r="N565" t="n">
        <v>0.0516367107629776</v>
      </c>
      <c r="O565" t="n">
        <v>-0.1445721983909607</v>
      </c>
      <c r="P565" t="n">
        <v>0.1630971133708954</v>
      </c>
      <c r="Q565" t="n">
        <v>0.03954333811998367</v>
      </c>
      <c r="R565" t="n">
        <v>-0.2375573664903641</v>
      </c>
      <c r="S565" t="n">
        <v>-0.08451851457357407</v>
      </c>
      <c r="T565" t="n">
        <v>-0.04189213365316391</v>
      </c>
      <c r="U565" t="n">
        <v>0.09437821060419083</v>
      </c>
      <c r="V565" t="n">
        <v>0.1054512113332748</v>
      </c>
      <c r="W565" t="n">
        <v>-0.08867323398590088</v>
      </c>
      <c r="X565" t="n">
        <v>0.02153634652495384</v>
      </c>
      <c r="Y565" t="n">
        <v>-0.1561776399612427</v>
      </c>
      <c r="Z565" t="n">
        <v>0.04218554124236107</v>
      </c>
      <c r="AA565" t="n">
        <v>0.02995393425226212</v>
      </c>
      <c r="AB565" t="n">
        <v>0.1297769695520401</v>
      </c>
      <c r="AC565" t="n">
        <v>-0.02397792786359787</v>
      </c>
      <c r="AD565" t="n">
        <v>-0.06200756132602692</v>
      </c>
      <c r="AE565" t="n">
        <v>-0.167865514755249</v>
      </c>
      <c r="AF565" t="n">
        <v>-0.04444339126348495</v>
      </c>
    </row>
    <row r="566">
      <c r="A566" t="n">
        <v>-0.2125185877084732</v>
      </c>
      <c r="B566" t="n">
        <v>-0.07063481211662292</v>
      </c>
      <c r="C566" t="n">
        <v>-0.3461147844791412</v>
      </c>
      <c r="D566" t="n">
        <v>0.1515135616064072</v>
      </c>
      <c r="E566" t="n">
        <v>-0.1767256557941437</v>
      </c>
      <c r="F566" t="n">
        <v>0.1152693182229996</v>
      </c>
      <c r="G566" t="n">
        <v>0.2726512253284454</v>
      </c>
      <c r="H566" t="n">
        <v>0.1225900575518608</v>
      </c>
      <c r="I566" t="n">
        <v>-0.01424900814890862</v>
      </c>
      <c r="J566" t="n">
        <v>0.06235693767666817</v>
      </c>
      <c r="K566" t="n">
        <v>0.1314256489276886</v>
      </c>
      <c r="L566" t="n">
        <v>0.1143342927098274</v>
      </c>
      <c r="M566" t="n">
        <v>-0.1287408024072647</v>
      </c>
      <c r="N566" t="n">
        <v>0.02358881197869778</v>
      </c>
      <c r="O566" t="n">
        <v>0.02625099569559097</v>
      </c>
      <c r="P566" t="n">
        <v>-0.0254500973969698</v>
      </c>
      <c r="Q566" t="n">
        <v>0.002912488300353289</v>
      </c>
      <c r="R566" t="n">
        <v>-0.1598325222730637</v>
      </c>
      <c r="S566" t="n">
        <v>0.003465453628450632</v>
      </c>
      <c r="T566" t="n">
        <v>0.01086549088358879</v>
      </c>
      <c r="U566" t="n">
        <v>0.09689070284366608</v>
      </c>
      <c r="V566" t="n">
        <v>0.162756010890007</v>
      </c>
      <c r="W566" t="n">
        <v>0.3291856646537781</v>
      </c>
      <c r="X566" t="n">
        <v>-0.01048370730131865</v>
      </c>
      <c r="Y566" t="n">
        <v>0.001819105353206396</v>
      </c>
      <c r="Z566" t="n">
        <v>-0.09239697456359863</v>
      </c>
      <c r="AA566" t="n">
        <v>0.02436421997845173</v>
      </c>
      <c r="AB566" t="n">
        <v>0.186728298664093</v>
      </c>
      <c r="AC566" t="n">
        <v>0.02032940089702606</v>
      </c>
      <c r="AD566" t="n">
        <v>0.06970292329788208</v>
      </c>
      <c r="AE566" t="n">
        <v>0.1233271881937981</v>
      </c>
      <c r="AF566" t="n">
        <v>0.05416570603847504</v>
      </c>
    </row>
    <row r="567">
      <c r="A567" t="n">
        <v>-0.6082088947296143</v>
      </c>
      <c r="B567" t="n">
        <v>-0.04252453520894051</v>
      </c>
      <c r="C567" t="n">
        <v>-0.1917494088411331</v>
      </c>
      <c r="D567" t="n">
        <v>0.02359907887876034</v>
      </c>
      <c r="E567" t="n">
        <v>-0.200615257024765</v>
      </c>
      <c r="F567" t="n">
        <v>0.1511965841054916</v>
      </c>
      <c r="G567" t="n">
        <v>-0.02378338575363159</v>
      </c>
      <c r="H567" t="n">
        <v>0.1651927530765533</v>
      </c>
      <c r="I567" t="n">
        <v>0.08978720009326935</v>
      </c>
      <c r="J567" t="n">
        <v>-0.1012393683195114</v>
      </c>
      <c r="K567" t="n">
        <v>0.170716866850853</v>
      </c>
      <c r="L567" t="n">
        <v>0.1848457902669907</v>
      </c>
      <c r="M567" t="n">
        <v>0.07859530299901962</v>
      </c>
      <c r="N567" t="n">
        <v>0.1132017970085144</v>
      </c>
      <c r="O567" t="n">
        <v>0.05960175022482872</v>
      </c>
      <c r="P567" t="n">
        <v>-0.0335364043712616</v>
      </c>
      <c r="Q567" t="n">
        <v>0.09631042182445526</v>
      </c>
      <c r="R567" t="n">
        <v>0.02818096801638603</v>
      </c>
      <c r="S567" t="n">
        <v>-0.04793999716639519</v>
      </c>
      <c r="T567" t="n">
        <v>0.01601183786988258</v>
      </c>
      <c r="U567" t="n">
        <v>0.1055941581726074</v>
      </c>
      <c r="V567" t="n">
        <v>0.02945317514240742</v>
      </c>
      <c r="W567" t="n">
        <v>0.2222249507904053</v>
      </c>
      <c r="X567" t="n">
        <v>-0.01536574307829142</v>
      </c>
      <c r="Y567" t="n">
        <v>-0.07190956920385361</v>
      </c>
      <c r="Z567" t="n">
        <v>-0.1043071672320366</v>
      </c>
      <c r="AA567" t="n">
        <v>-0.08357340097427368</v>
      </c>
      <c r="AB567" t="n">
        <v>0.02591584622859955</v>
      </c>
      <c r="AC567" t="n">
        <v>0.08134619146585464</v>
      </c>
      <c r="AD567" t="n">
        <v>-0.05462002009153366</v>
      </c>
      <c r="AE567" t="n">
        <v>0.1550855487585068</v>
      </c>
      <c r="AF567" t="n">
        <v>-0.03945709764957428</v>
      </c>
    </row>
    <row r="568">
      <c r="A568" t="n">
        <v>-0.3967821896076202</v>
      </c>
      <c r="B568" t="n">
        <v>-0.1072632223367691</v>
      </c>
      <c r="C568" t="n">
        <v>0.1355156898498535</v>
      </c>
      <c r="D568" t="n">
        <v>0.001119205146096647</v>
      </c>
      <c r="E568" t="n">
        <v>-0.05577711015939713</v>
      </c>
      <c r="F568" t="n">
        <v>0.1204779222607613</v>
      </c>
      <c r="G568" t="n">
        <v>-0.1077714785933495</v>
      </c>
      <c r="H568" t="n">
        <v>0.4021952748298645</v>
      </c>
      <c r="I568" t="n">
        <v>0.0750180184841156</v>
      </c>
      <c r="J568" t="n">
        <v>-0.07989560812711716</v>
      </c>
      <c r="K568" t="n">
        <v>0.02633565478026867</v>
      </c>
      <c r="L568" t="n">
        <v>0.1725562363862991</v>
      </c>
      <c r="M568" t="n">
        <v>-0.03799360617995262</v>
      </c>
      <c r="N568" t="n">
        <v>0.1445652395486832</v>
      </c>
      <c r="O568" t="n">
        <v>0.01639925874769688</v>
      </c>
      <c r="P568" t="n">
        <v>-0.1373642235994339</v>
      </c>
      <c r="Q568" t="n">
        <v>0.0298655666410923</v>
      </c>
      <c r="R568" t="n">
        <v>0.09025543183088303</v>
      </c>
      <c r="S568" t="n">
        <v>-0.04684942215681076</v>
      </c>
      <c r="T568" t="n">
        <v>0.04566728323698044</v>
      </c>
      <c r="U568" t="n">
        <v>0.1493522226810455</v>
      </c>
      <c r="V568" t="n">
        <v>-0.008863386698067188</v>
      </c>
      <c r="W568" t="n">
        <v>-0.1173333078622818</v>
      </c>
      <c r="X568" t="n">
        <v>0.03085963055491447</v>
      </c>
      <c r="Y568" t="n">
        <v>0.1712408363819122</v>
      </c>
      <c r="Z568" t="n">
        <v>-0.08920526504516602</v>
      </c>
      <c r="AA568" t="n">
        <v>-0.2375945001840591</v>
      </c>
      <c r="AB568" t="n">
        <v>-0.0565945953130722</v>
      </c>
      <c r="AC568" t="n">
        <v>0.2949826419353485</v>
      </c>
      <c r="AD568" t="n">
        <v>-0.04785200208425522</v>
      </c>
      <c r="AE568" t="n">
        <v>-0.08694072812795639</v>
      </c>
      <c r="AF568" t="n">
        <v>0.2177354097366333</v>
      </c>
    </row>
    <row r="569">
      <c r="A569" t="n">
        <v>-0.2248530089855194</v>
      </c>
      <c r="B569" t="n">
        <v>-0.1932219564914703</v>
      </c>
      <c r="C569" t="n">
        <v>0.1815701276063919</v>
      </c>
      <c r="D569" t="n">
        <v>-0.04372812062501907</v>
      </c>
      <c r="E569" t="n">
        <v>-0.03000215068459511</v>
      </c>
      <c r="F569" t="n">
        <v>-0.003563528647646308</v>
      </c>
      <c r="G569" t="n">
        <v>-0.1067498773336411</v>
      </c>
      <c r="H569" t="n">
        <v>0.2697839140892029</v>
      </c>
      <c r="I569" t="n">
        <v>0.1292012929916382</v>
      </c>
      <c r="J569" t="n">
        <v>0.1343356817960739</v>
      </c>
      <c r="K569" t="n">
        <v>0.0427713468670845</v>
      </c>
      <c r="L569" t="n">
        <v>0.04957335814833641</v>
      </c>
      <c r="M569" t="n">
        <v>-0.06972719728946686</v>
      </c>
      <c r="N569" t="n">
        <v>0.1368521600961685</v>
      </c>
      <c r="O569" t="n">
        <v>0.06212981417775154</v>
      </c>
      <c r="P569" t="n">
        <v>-0.05023530125617981</v>
      </c>
      <c r="Q569" t="n">
        <v>0.07779347151517868</v>
      </c>
      <c r="R569" t="n">
        <v>0.0432315394282341</v>
      </c>
      <c r="S569" t="n">
        <v>0.05126731097698212</v>
      </c>
      <c r="T569" t="n">
        <v>-0.01465644780546427</v>
      </c>
      <c r="U569" t="n">
        <v>0.2251974493265152</v>
      </c>
      <c r="V569" t="n">
        <v>0.1055869236588478</v>
      </c>
      <c r="W569" t="n">
        <v>-0.6031619906425476</v>
      </c>
      <c r="X569" t="n">
        <v>0.1266871839761734</v>
      </c>
      <c r="Y569" t="n">
        <v>0.09948094934225082</v>
      </c>
      <c r="Z569" t="n">
        <v>0.02701975405216217</v>
      </c>
      <c r="AA569" t="n">
        <v>-0.1512271612882614</v>
      </c>
      <c r="AB569" t="n">
        <v>-0.06121192872524261</v>
      </c>
      <c r="AC569" t="n">
        <v>0.1255421340465546</v>
      </c>
      <c r="AD569" t="n">
        <v>-0.140488788485527</v>
      </c>
      <c r="AE569" t="n">
        <v>0.1100131124258041</v>
      </c>
      <c r="AF569" t="n">
        <v>0.109808161854744</v>
      </c>
    </row>
    <row r="570">
      <c r="A570" t="n">
        <v>0.04246218129992485</v>
      </c>
      <c r="B570" t="n">
        <v>-0.3109139502048492</v>
      </c>
      <c r="C570" t="n">
        <v>0.004987418651580811</v>
      </c>
      <c r="D570" t="n">
        <v>-0.1171083003282547</v>
      </c>
      <c r="E570" t="n">
        <v>0.1357583850622177</v>
      </c>
      <c r="F570" t="n">
        <v>0.07142025977373123</v>
      </c>
      <c r="G570" t="n">
        <v>-0.003966803196817636</v>
      </c>
      <c r="H570" t="n">
        <v>-0.1649383157491684</v>
      </c>
      <c r="I570" t="n">
        <v>0.04604875296354294</v>
      </c>
      <c r="J570" t="n">
        <v>0.1854037344455719</v>
      </c>
      <c r="K570" t="n">
        <v>0.1373331099748611</v>
      </c>
      <c r="L570" t="n">
        <v>0.02158060111105442</v>
      </c>
      <c r="M570" t="n">
        <v>-0.05753744021058083</v>
      </c>
      <c r="N570" t="n">
        <v>0.2148423194885254</v>
      </c>
      <c r="O570" t="n">
        <v>-0.1566870808601379</v>
      </c>
      <c r="P570" t="n">
        <v>0.1985931545495987</v>
      </c>
      <c r="Q570" t="n">
        <v>-0.04201428964734077</v>
      </c>
      <c r="R570" t="n">
        <v>0.02971608564257622</v>
      </c>
      <c r="S570" t="n">
        <v>0.03371957689523697</v>
      </c>
      <c r="T570" t="n">
        <v>-0.003937665373086929</v>
      </c>
      <c r="U570" t="n">
        <v>0.04937320202589035</v>
      </c>
      <c r="V570" t="n">
        <v>-0.01380631513893604</v>
      </c>
      <c r="W570" t="n">
        <v>-0.2165203988552094</v>
      </c>
      <c r="X570" t="n">
        <v>0.07753442227840424</v>
      </c>
      <c r="Y570" t="n">
        <v>0.05928714573383331</v>
      </c>
      <c r="Z570" t="n">
        <v>0.03527066111564636</v>
      </c>
      <c r="AA570" t="n">
        <v>-0.1888873279094696</v>
      </c>
      <c r="AB570" t="n">
        <v>-0.1050586178898811</v>
      </c>
      <c r="AC570" t="n">
        <v>0.1867988258600235</v>
      </c>
      <c r="AD570" t="n">
        <v>0.08566885441541672</v>
      </c>
      <c r="AE570" t="n">
        <v>-0.01201836485415697</v>
      </c>
      <c r="AF570" t="n">
        <v>-0.07254720479249954</v>
      </c>
    </row>
    <row r="571">
      <c r="A571" t="n">
        <v>0.08711875975131989</v>
      </c>
      <c r="B571" t="n">
        <v>-0.1903364211320877</v>
      </c>
      <c r="C571" t="n">
        <v>-0.1568652540445328</v>
      </c>
      <c r="D571" t="n">
        <v>-0.1596247404813766</v>
      </c>
      <c r="E571" t="n">
        <v>-0.05310299247503281</v>
      </c>
      <c r="F571" t="n">
        <v>-0.0004303119203541428</v>
      </c>
      <c r="G571" t="n">
        <v>-0.06683497875928879</v>
      </c>
      <c r="H571" t="n">
        <v>-0.2015550881624222</v>
      </c>
      <c r="I571" t="n">
        <v>-0.02555586770176888</v>
      </c>
      <c r="J571" t="n">
        <v>0.07252842932939529</v>
      </c>
      <c r="K571" t="n">
        <v>0.07365461438894272</v>
      </c>
      <c r="L571" t="n">
        <v>-0.08295495063066483</v>
      </c>
      <c r="M571" t="n">
        <v>-0.1033777296543121</v>
      </c>
      <c r="N571" t="n">
        <v>0.1185908019542694</v>
      </c>
      <c r="O571" t="n">
        <v>0.1557196080684662</v>
      </c>
      <c r="P571" t="n">
        <v>0.0007098447531461716</v>
      </c>
      <c r="Q571" t="n">
        <v>0.03816922008991241</v>
      </c>
      <c r="R571" t="n">
        <v>-0.07041820883750916</v>
      </c>
      <c r="S571" t="n">
        <v>-0.199057936668396</v>
      </c>
      <c r="T571" t="n">
        <v>-0.01974966004490852</v>
      </c>
      <c r="U571" t="n">
        <v>-0.04604023694992065</v>
      </c>
      <c r="V571" t="n">
        <v>-0.05742175504565239</v>
      </c>
      <c r="W571" t="n">
        <v>0.3191031813621521</v>
      </c>
      <c r="X571" t="n">
        <v>0.08123954385519028</v>
      </c>
      <c r="Y571" t="n">
        <v>0.1087894961237907</v>
      </c>
      <c r="Z571" t="n">
        <v>-0.02174213901162148</v>
      </c>
      <c r="AA571" t="n">
        <v>-0.05052478983998299</v>
      </c>
      <c r="AB571" t="n">
        <v>-0.1655481606721878</v>
      </c>
      <c r="AC571" t="n">
        <v>0.1229147911071777</v>
      </c>
      <c r="AD571" t="n">
        <v>-0.1373586654663086</v>
      </c>
      <c r="AE571" t="n">
        <v>-0.02507154829800129</v>
      </c>
      <c r="AF571" t="n">
        <v>0.05071261897683144</v>
      </c>
    </row>
    <row r="572">
      <c r="A572" t="n">
        <v>0.006746628787368536</v>
      </c>
      <c r="B572" t="n">
        <v>0.02592850476503372</v>
      </c>
      <c r="C572" t="n">
        <v>-0.05250116437673569</v>
      </c>
      <c r="D572" t="n">
        <v>-0.1182208880782127</v>
      </c>
      <c r="E572" t="n">
        <v>0.09094693511724472</v>
      </c>
      <c r="F572" t="n">
        <v>0.03358279168605804</v>
      </c>
      <c r="G572" t="n">
        <v>-0.1257326304912567</v>
      </c>
      <c r="H572" t="n">
        <v>0.002154655288904905</v>
      </c>
      <c r="I572" t="n">
        <v>0.06355159729719162</v>
      </c>
      <c r="J572" t="n">
        <v>-0.01890794932842255</v>
      </c>
      <c r="K572" t="n">
        <v>0.0618792437016964</v>
      </c>
      <c r="L572" t="n">
        <v>0.0728960707783699</v>
      </c>
      <c r="M572" t="n">
        <v>0.009986100718379021</v>
      </c>
      <c r="N572" t="n">
        <v>0.07614028453826904</v>
      </c>
      <c r="O572" t="n">
        <v>0.2357111126184464</v>
      </c>
      <c r="P572" t="n">
        <v>-0.06718482077121735</v>
      </c>
      <c r="Q572" t="n">
        <v>-0.1028638258576393</v>
      </c>
      <c r="R572" t="n">
        <v>0.03102430142462254</v>
      </c>
      <c r="S572" t="n">
        <v>-0.0330452062189579</v>
      </c>
      <c r="T572" t="n">
        <v>0.0872085839509964</v>
      </c>
      <c r="U572" t="n">
        <v>0.05626481771469116</v>
      </c>
      <c r="V572" t="n">
        <v>0.004052720963954926</v>
      </c>
      <c r="W572" t="n">
        <v>0.06333427876234055</v>
      </c>
      <c r="X572" t="n">
        <v>-0.1058154255151749</v>
      </c>
      <c r="Y572" t="n">
        <v>0.0868287980556488</v>
      </c>
      <c r="Z572" t="n">
        <v>-0.05618801712989807</v>
      </c>
      <c r="AA572" t="n">
        <v>-0.02044447883963585</v>
      </c>
      <c r="AB572" t="n">
        <v>-0.005325483158230782</v>
      </c>
      <c r="AC572" t="n">
        <v>-0.03186466544866562</v>
      </c>
      <c r="AD572" t="n">
        <v>-0.06894434243440628</v>
      </c>
      <c r="AE572" t="n">
        <v>-0.01053515914827585</v>
      </c>
      <c r="AF572" t="n">
        <v>-0.132310226559639</v>
      </c>
    </row>
    <row r="573">
      <c r="A573" t="n">
        <v>0.1424667537212372</v>
      </c>
      <c r="B573" t="n">
        <v>-0.01594913005828857</v>
      </c>
      <c r="C573" t="n">
        <v>-0.1051048636436462</v>
      </c>
      <c r="D573" t="n">
        <v>0.08496420830488205</v>
      </c>
      <c r="E573" t="n">
        <v>0.06793049722909927</v>
      </c>
      <c r="F573" t="n">
        <v>0.1436877399682999</v>
      </c>
      <c r="G573" t="n">
        <v>-0.1004040464758873</v>
      </c>
      <c r="H573" t="n">
        <v>0.166755199432373</v>
      </c>
      <c r="I573" t="n">
        <v>0.07918981462717056</v>
      </c>
      <c r="J573" t="n">
        <v>-0.05350217968225479</v>
      </c>
      <c r="K573" t="n">
        <v>-0.05345113202929497</v>
      </c>
      <c r="L573" t="n">
        <v>0.1986242681741714</v>
      </c>
      <c r="M573" t="n">
        <v>0.001462705316953361</v>
      </c>
      <c r="N573" t="n">
        <v>-0.002297356026247144</v>
      </c>
      <c r="O573" t="n">
        <v>0.2227168530225754</v>
      </c>
      <c r="P573" t="n">
        <v>0.09296227246522903</v>
      </c>
      <c r="Q573" t="n">
        <v>0.04831039160490036</v>
      </c>
      <c r="R573" t="n">
        <v>0.09759016335010529</v>
      </c>
      <c r="S573" t="n">
        <v>0.0429181195795536</v>
      </c>
      <c r="T573" t="n">
        <v>-0.08125461637973785</v>
      </c>
      <c r="U573" t="n">
        <v>-0.004177958704531193</v>
      </c>
      <c r="V573" t="n">
        <v>-0.04397659748792648</v>
      </c>
      <c r="W573" t="n">
        <v>0.04801401495933533</v>
      </c>
      <c r="X573" t="n">
        <v>-0.1316682547330856</v>
      </c>
      <c r="Y573" t="n">
        <v>0.07348033785820007</v>
      </c>
      <c r="Z573" t="n">
        <v>0.06900642067193985</v>
      </c>
      <c r="AA573" t="n">
        <v>0.1829593777656555</v>
      </c>
      <c r="AB573" t="n">
        <v>0.1256593763828278</v>
      </c>
      <c r="AC573" t="n">
        <v>-0.1136506646871567</v>
      </c>
      <c r="AD573" t="n">
        <v>0.02465511299669743</v>
      </c>
      <c r="AE573" t="n">
        <v>-0.03904935345053673</v>
      </c>
      <c r="AF573" t="n">
        <v>0.09794969111680984</v>
      </c>
    </row>
    <row r="574">
      <c r="A574" t="n">
        <v>0.04721364378929138</v>
      </c>
      <c r="B574" t="n">
        <v>0.0717085599899292</v>
      </c>
      <c r="C574" t="n">
        <v>-0.07029616087675095</v>
      </c>
      <c r="D574" t="n">
        <v>-0.1722882241010666</v>
      </c>
      <c r="E574" t="n">
        <v>-0.01963117718696594</v>
      </c>
      <c r="F574" t="n">
        <v>0.2012529075145721</v>
      </c>
      <c r="G574" t="n">
        <v>-0.03549251332879066</v>
      </c>
      <c r="H574" t="n">
        <v>-0.02801704406738281</v>
      </c>
      <c r="I574" t="n">
        <v>0.3468241095542908</v>
      </c>
      <c r="J574" t="n">
        <v>0.009284167550504208</v>
      </c>
      <c r="K574" t="n">
        <v>-0.1592827886343002</v>
      </c>
      <c r="L574" t="n">
        <v>0.08857493102550507</v>
      </c>
      <c r="M574" t="n">
        <v>0.06079598143696785</v>
      </c>
      <c r="N574" t="n">
        <v>-0.04677657783031464</v>
      </c>
      <c r="O574" t="n">
        <v>0.1297284066677094</v>
      </c>
      <c r="P574" t="n">
        <v>0.08182047307491302</v>
      </c>
      <c r="Q574" t="n">
        <v>0.1581433564424515</v>
      </c>
      <c r="R574" t="n">
        <v>0.04935765266418457</v>
      </c>
      <c r="S574" t="n">
        <v>0.009846275672316551</v>
      </c>
      <c r="T574" t="n">
        <v>0.05011600255966187</v>
      </c>
      <c r="U574" t="n">
        <v>-0.08894186466932297</v>
      </c>
      <c r="V574" t="n">
        <v>-0.01907587237656116</v>
      </c>
      <c r="W574" t="n">
        <v>0.08668611943721771</v>
      </c>
      <c r="X574" t="n">
        <v>-0.1036260575056076</v>
      </c>
      <c r="Y574" t="n">
        <v>0.1446239948272705</v>
      </c>
      <c r="Z574" t="n">
        <v>0.1337151378393173</v>
      </c>
      <c r="AA574" t="n">
        <v>-0.04635874927043915</v>
      </c>
      <c r="AB574" t="n">
        <v>0.1061194464564323</v>
      </c>
      <c r="AC574" t="n">
        <v>0.0006732362671755254</v>
      </c>
      <c r="AD574" t="n">
        <v>0.01709560304880142</v>
      </c>
      <c r="AE574" t="n">
        <v>0.09327051788568497</v>
      </c>
      <c r="AF574" t="n">
        <v>-0.06466951966285706</v>
      </c>
    </row>
    <row r="575">
      <c r="A575" t="n">
        <v>0.1528675556182861</v>
      </c>
      <c r="B575" t="n">
        <v>0.07429621368646622</v>
      </c>
      <c r="C575" t="n">
        <v>0.04933316260576248</v>
      </c>
      <c r="D575" t="n">
        <v>-0.1674907952547073</v>
      </c>
      <c r="E575" t="n">
        <v>-0.1471037268638611</v>
      </c>
      <c r="F575" t="n">
        <v>0.04255552589893341</v>
      </c>
      <c r="G575" t="n">
        <v>-0.1997320652008057</v>
      </c>
      <c r="H575" t="n">
        <v>0.003936105407774448</v>
      </c>
      <c r="I575" t="n">
        <v>0.1014107391238213</v>
      </c>
      <c r="J575" t="n">
        <v>0.04136494547128677</v>
      </c>
      <c r="K575" t="n">
        <v>-0.0260352361947298</v>
      </c>
      <c r="L575" t="n">
        <v>0.001163804903626442</v>
      </c>
      <c r="M575" t="n">
        <v>0.07404801994562149</v>
      </c>
      <c r="N575" t="n">
        <v>0.02732416428625584</v>
      </c>
      <c r="O575" t="n">
        <v>0.06588497757911682</v>
      </c>
      <c r="P575" t="n">
        <v>0.09666938334703445</v>
      </c>
      <c r="Q575" t="n">
        <v>0.07807894051074982</v>
      </c>
      <c r="R575" t="n">
        <v>0.05841838195919991</v>
      </c>
      <c r="S575" t="n">
        <v>0.1625875681638718</v>
      </c>
      <c r="T575" t="n">
        <v>1.302946475334466e-05</v>
      </c>
      <c r="U575" t="n">
        <v>0.04879403486847878</v>
      </c>
      <c r="V575" t="n">
        <v>0.1203939765691757</v>
      </c>
      <c r="W575" t="n">
        <v>0.09854178130626678</v>
      </c>
      <c r="X575" t="n">
        <v>-0.03033844754099846</v>
      </c>
      <c r="Y575" t="n">
        <v>0.09816162288188934</v>
      </c>
      <c r="Z575" t="n">
        <v>0.01045018900185823</v>
      </c>
      <c r="AA575" t="n">
        <v>0.02616642974317074</v>
      </c>
      <c r="AB575" t="n">
        <v>0.0428110659122467</v>
      </c>
      <c r="AC575" t="n">
        <v>-0.04187918454408646</v>
      </c>
      <c r="AD575" t="n">
        <v>0.01025674771517515</v>
      </c>
      <c r="AE575" t="n">
        <v>0.0935591533780098</v>
      </c>
      <c r="AF575" t="n">
        <v>-0.008682074025273323</v>
      </c>
    </row>
    <row r="576">
      <c r="A576" t="n">
        <v>0.0965043306350708</v>
      </c>
      <c r="B576" t="n">
        <v>0.06951805204153061</v>
      </c>
      <c r="C576" t="n">
        <v>-0.09627282619476318</v>
      </c>
      <c r="D576" t="n">
        <v>-0.1542455404996872</v>
      </c>
      <c r="E576" t="n">
        <v>0.08586166799068451</v>
      </c>
      <c r="F576" t="n">
        <v>0.138784259557724</v>
      </c>
      <c r="G576" t="n">
        <v>-0.1644462049007416</v>
      </c>
      <c r="H576" t="n">
        <v>0.01946185529232025</v>
      </c>
      <c r="I576" t="n">
        <v>-0.02938400767743587</v>
      </c>
      <c r="J576" t="n">
        <v>-0.1211653202772141</v>
      </c>
      <c r="K576" t="n">
        <v>0.028017932549119</v>
      </c>
      <c r="L576" t="n">
        <v>0.0422198660671711</v>
      </c>
      <c r="M576" t="n">
        <v>0.1191193237900734</v>
      </c>
      <c r="N576" t="n">
        <v>0.005187259521335363</v>
      </c>
      <c r="O576" t="n">
        <v>0.1398655921220779</v>
      </c>
      <c r="P576" t="n">
        <v>0.06837770342826843</v>
      </c>
      <c r="Q576" t="n">
        <v>0.09181464463472366</v>
      </c>
      <c r="R576" t="n">
        <v>0.04290105774998665</v>
      </c>
      <c r="S576" t="n">
        <v>0.1495291143655777</v>
      </c>
      <c r="T576" t="n">
        <v>0.0397825576364994</v>
      </c>
      <c r="U576" t="n">
        <v>-0.164830669760704</v>
      </c>
      <c r="V576" t="n">
        <v>0.05539868026971817</v>
      </c>
      <c r="W576" t="n">
        <v>-0.01441142335534096</v>
      </c>
      <c r="X576" t="n">
        <v>-0.2617702186107635</v>
      </c>
      <c r="Y576" t="n">
        <v>-0.02827657200396061</v>
      </c>
      <c r="Z576" t="n">
        <v>-0.2137959897518158</v>
      </c>
      <c r="AA576" t="n">
        <v>0.05497865006327629</v>
      </c>
      <c r="AB576" t="n">
        <v>0.004083354491740465</v>
      </c>
      <c r="AC576" t="n">
        <v>-0.01745037920773029</v>
      </c>
      <c r="AD576" t="n">
        <v>-0.008961720392107964</v>
      </c>
      <c r="AE576" t="n">
        <v>0.08502158522605896</v>
      </c>
      <c r="AF576" t="n">
        <v>0.199058398604393</v>
      </c>
    </row>
    <row r="577">
      <c r="A577" t="n">
        <v>0.1015172004699707</v>
      </c>
      <c r="B577" t="n">
        <v>-0.002593514509499073</v>
      </c>
      <c r="C577" t="n">
        <v>0.07960382103919983</v>
      </c>
      <c r="D577" t="n">
        <v>-0.2102217525243759</v>
      </c>
      <c r="E577" t="n">
        <v>0.1470932960510254</v>
      </c>
      <c r="F577" t="n">
        <v>-0.005231454502791166</v>
      </c>
      <c r="G577" t="n">
        <v>-0.01377991959452629</v>
      </c>
      <c r="H577" t="n">
        <v>-0.03080724738538265</v>
      </c>
      <c r="I577" t="n">
        <v>-0.1769735813140869</v>
      </c>
      <c r="J577" t="n">
        <v>-0.003331926185637712</v>
      </c>
      <c r="K577" t="n">
        <v>-0.0677182525396347</v>
      </c>
      <c r="L577" t="n">
        <v>-0.04398898780345917</v>
      </c>
      <c r="M577" t="n">
        <v>0.05846747756004333</v>
      </c>
      <c r="N577" t="n">
        <v>-0.0256981048732996</v>
      </c>
      <c r="O577" t="n">
        <v>0.2396452575922012</v>
      </c>
      <c r="P577" t="n">
        <v>0.03371081873774529</v>
      </c>
      <c r="Q577" t="n">
        <v>-0.01009566709399223</v>
      </c>
      <c r="R577" t="n">
        <v>0.03437888994812965</v>
      </c>
      <c r="S577" t="n">
        <v>0.06654693931341171</v>
      </c>
      <c r="T577" t="n">
        <v>-0.02710390836000443</v>
      </c>
      <c r="U577" t="n">
        <v>-0.08882299810647964</v>
      </c>
      <c r="V577" t="n">
        <v>0.04087263345718384</v>
      </c>
      <c r="W577" t="n">
        <v>-0.01988117583096027</v>
      </c>
      <c r="X577" t="n">
        <v>-0.1849472373723984</v>
      </c>
      <c r="Y577" t="n">
        <v>0.3539356589317322</v>
      </c>
      <c r="Z577" t="n">
        <v>-0.07387783378362656</v>
      </c>
      <c r="AA577" t="n">
        <v>0.01101767085492611</v>
      </c>
      <c r="AB577" t="n">
        <v>-0.1692273020744324</v>
      </c>
      <c r="AC577" t="n">
        <v>0.03422623872756958</v>
      </c>
      <c r="AD577" t="n">
        <v>-0.03901595249772072</v>
      </c>
      <c r="AE577" t="n">
        <v>0.146063432097435</v>
      </c>
      <c r="AF577" t="n">
        <v>0.1486718654632568</v>
      </c>
    </row>
    <row r="578">
      <c r="A578" t="n">
        <v>0.03948628157377243</v>
      </c>
      <c r="B578" t="n">
        <v>-0.0502089262008667</v>
      </c>
      <c r="C578" t="n">
        <v>0.2553000152111053</v>
      </c>
      <c r="D578" t="n">
        <v>-0.06279554218053818</v>
      </c>
      <c r="E578" t="n">
        <v>0.05732943117618561</v>
      </c>
      <c r="F578" t="n">
        <v>-0.03812321275472641</v>
      </c>
      <c r="G578" t="n">
        <v>0.02617615088820457</v>
      </c>
      <c r="H578" t="n">
        <v>-0.04847054556012154</v>
      </c>
      <c r="I578" t="n">
        <v>-0.3239694237709045</v>
      </c>
      <c r="J578" t="n">
        <v>0.04176967963576317</v>
      </c>
      <c r="K578" t="n">
        <v>-0.005510489456355572</v>
      </c>
      <c r="L578" t="n">
        <v>0.05325164645910263</v>
      </c>
      <c r="M578" t="n">
        <v>-0.01798043213784695</v>
      </c>
      <c r="N578" t="n">
        <v>0.185319185256958</v>
      </c>
      <c r="O578" t="n">
        <v>0.2218156754970551</v>
      </c>
      <c r="P578" t="n">
        <v>0.1838418394327164</v>
      </c>
      <c r="Q578" t="n">
        <v>0.04532304033637047</v>
      </c>
      <c r="R578" t="n">
        <v>-0.007151883095502853</v>
      </c>
      <c r="S578" t="n">
        <v>0.1308356523513794</v>
      </c>
      <c r="T578" t="n">
        <v>0.1007952764630318</v>
      </c>
      <c r="U578" t="n">
        <v>0.09048645943403244</v>
      </c>
      <c r="V578" t="n">
        <v>0.01853803731501102</v>
      </c>
      <c r="W578" t="n">
        <v>0.001821447163820267</v>
      </c>
      <c r="X578" t="n">
        <v>-0.1559448093175888</v>
      </c>
      <c r="Y578" t="n">
        <v>0.2919232249259949</v>
      </c>
      <c r="Z578" t="n">
        <v>-0.04513446241617203</v>
      </c>
      <c r="AA578" t="n">
        <v>-0.2157767564058304</v>
      </c>
      <c r="AB578" t="n">
        <v>-0.02515312097966671</v>
      </c>
      <c r="AC578" t="n">
        <v>-0.006245988421142101</v>
      </c>
      <c r="AD578" t="n">
        <v>-0.04848702251911163</v>
      </c>
      <c r="AE578" t="n">
        <v>0.1522967964410782</v>
      </c>
      <c r="AF578" t="n">
        <v>0.1654860824346542</v>
      </c>
    </row>
    <row r="579">
      <c r="A579" t="n">
        <v>0.1405163258314133</v>
      </c>
      <c r="B579" t="n">
        <v>-0.003499853191897273</v>
      </c>
      <c r="C579" t="n">
        <v>0.1176781877875328</v>
      </c>
      <c r="D579" t="n">
        <v>0.08675499260425568</v>
      </c>
      <c r="E579" t="n">
        <v>-0.01101313997060061</v>
      </c>
      <c r="F579" t="n">
        <v>0.173584446310997</v>
      </c>
      <c r="G579" t="n">
        <v>-0.05807272344827652</v>
      </c>
      <c r="H579" t="n">
        <v>-0.09581746160984039</v>
      </c>
      <c r="I579" t="n">
        <v>-0.06446626782417297</v>
      </c>
      <c r="J579" t="n">
        <v>-0.02508061565458775</v>
      </c>
      <c r="K579" t="n">
        <v>0.03696200996637344</v>
      </c>
      <c r="L579" t="n">
        <v>0.07240410149097443</v>
      </c>
      <c r="M579" t="n">
        <v>-0.04633873701095581</v>
      </c>
      <c r="N579" t="n">
        <v>-0.03362512961030006</v>
      </c>
      <c r="O579" t="n">
        <v>0.06975854188203812</v>
      </c>
      <c r="P579" t="n">
        <v>0.1564990431070328</v>
      </c>
      <c r="Q579" t="n">
        <v>0.0752776563167572</v>
      </c>
      <c r="R579" t="n">
        <v>0.0699760690331459</v>
      </c>
      <c r="S579" t="n">
        <v>0.04481532424688339</v>
      </c>
      <c r="T579" t="n">
        <v>-0.1141759306192398</v>
      </c>
      <c r="U579" t="n">
        <v>-0.0776318684220314</v>
      </c>
      <c r="V579" t="n">
        <v>0.05280086770653725</v>
      </c>
      <c r="W579" t="n">
        <v>-0.08828236162662506</v>
      </c>
      <c r="X579" t="n">
        <v>-0.109928086400032</v>
      </c>
      <c r="Y579" t="n">
        <v>0.1988205909729004</v>
      </c>
      <c r="Z579" t="n">
        <v>0.192315086722374</v>
      </c>
      <c r="AA579" t="n">
        <v>-0.2009655386209488</v>
      </c>
      <c r="AB579" t="n">
        <v>0.07911607623100281</v>
      </c>
      <c r="AC579" t="n">
        <v>0.1239889189600945</v>
      </c>
      <c r="AD579" t="n">
        <v>0.1662693172693253</v>
      </c>
      <c r="AE579" t="n">
        <v>-0.0555616170167923</v>
      </c>
      <c r="AF579" t="n">
        <v>0.03686130046844482</v>
      </c>
    </row>
    <row r="580">
      <c r="A580" t="n">
        <v>-0.01776151172816753</v>
      </c>
      <c r="B580" t="n">
        <v>-0.005402057897299528</v>
      </c>
      <c r="C580" t="n">
        <v>0.1904263496398926</v>
      </c>
      <c r="D580" t="n">
        <v>0.1496306508779526</v>
      </c>
      <c r="E580" t="n">
        <v>-0.02655409276485443</v>
      </c>
      <c r="F580" t="n">
        <v>0.1189578622579575</v>
      </c>
      <c r="G580" t="n">
        <v>-0.09852338582277298</v>
      </c>
      <c r="H580" t="n">
        <v>-0.02746592648327351</v>
      </c>
      <c r="I580" t="n">
        <v>0.07181530445814133</v>
      </c>
      <c r="J580" t="n">
        <v>0.03078821301460266</v>
      </c>
      <c r="K580" t="n">
        <v>-0.03038788214325905</v>
      </c>
      <c r="L580" t="n">
        <v>0.02283662930130959</v>
      </c>
      <c r="M580" t="n">
        <v>-0.2164280563592911</v>
      </c>
      <c r="N580" t="n">
        <v>-0.0740511417388916</v>
      </c>
      <c r="O580" t="n">
        <v>-0.01232587266713381</v>
      </c>
      <c r="P580" t="n">
        <v>0.136550560593605</v>
      </c>
      <c r="Q580" t="n">
        <v>0.0922878310084343</v>
      </c>
      <c r="R580" t="n">
        <v>-0.1033583953976631</v>
      </c>
      <c r="S580" t="n">
        <v>-0.1352575868368149</v>
      </c>
      <c r="T580" t="n">
        <v>-0.1943038552999496</v>
      </c>
      <c r="U580" t="n">
        <v>0.03816582262516022</v>
      </c>
      <c r="V580" t="n">
        <v>0.006834041327238083</v>
      </c>
      <c r="W580" t="n">
        <v>-0.04662166908383369</v>
      </c>
      <c r="X580" t="n">
        <v>-0.08281651139259338</v>
      </c>
      <c r="Y580" t="n">
        <v>0.2762751877307892</v>
      </c>
      <c r="Z580" t="n">
        <v>0.1566069573163986</v>
      </c>
      <c r="AA580" t="n">
        <v>-0.3213458061218262</v>
      </c>
      <c r="AB580" t="n">
        <v>0.1466983705759048</v>
      </c>
      <c r="AC580" t="n">
        <v>0.297918438911438</v>
      </c>
      <c r="AD580" t="n">
        <v>0.1012223660945892</v>
      </c>
      <c r="AE580" t="n">
        <v>-0.1268852353096008</v>
      </c>
      <c r="AF580" t="n">
        <v>-0.1264095902442932</v>
      </c>
    </row>
    <row r="581">
      <c r="A581" t="n">
        <v>0.09761281311511993</v>
      </c>
      <c r="B581" t="n">
        <v>-0.04779759049415588</v>
      </c>
      <c r="C581" t="n">
        <v>0.1573458015918732</v>
      </c>
      <c r="D581" t="n">
        <v>-0.03554580733180046</v>
      </c>
      <c r="E581" t="n">
        <v>0.02148742415010929</v>
      </c>
      <c r="F581" t="n">
        <v>0.03733517602086067</v>
      </c>
      <c r="G581" t="n">
        <v>-0.004768812097609043</v>
      </c>
      <c r="H581" t="n">
        <v>-0.1059388369321823</v>
      </c>
      <c r="I581" t="n">
        <v>0.1788607984781265</v>
      </c>
      <c r="J581" t="n">
        <v>0.05473773181438446</v>
      </c>
      <c r="K581" t="n">
        <v>0.06621017307043076</v>
      </c>
      <c r="L581" t="n">
        <v>0.003747365437448025</v>
      </c>
      <c r="M581" t="n">
        <v>-0.09811091423034668</v>
      </c>
      <c r="N581" t="n">
        <v>-0.04972578212618828</v>
      </c>
      <c r="O581" t="n">
        <v>-0.06037846580147743</v>
      </c>
      <c r="P581" t="n">
        <v>0.03111246600747108</v>
      </c>
      <c r="Q581" t="n">
        <v>-0.02505975775420666</v>
      </c>
      <c r="R581" t="n">
        <v>-0.09755542874336243</v>
      </c>
      <c r="S581" t="n">
        <v>-0.04999575763940811</v>
      </c>
      <c r="T581" t="n">
        <v>-0.1257755160331726</v>
      </c>
      <c r="U581" t="n">
        <v>0.04227287322282791</v>
      </c>
      <c r="V581" t="n">
        <v>0.0002219061134383082</v>
      </c>
      <c r="W581" t="n">
        <v>-0.1508176177740097</v>
      </c>
      <c r="X581" t="n">
        <v>-0.1109883561730385</v>
      </c>
      <c r="Y581" t="n">
        <v>0.04681448638439178</v>
      </c>
      <c r="Z581" t="n">
        <v>0.1377430260181427</v>
      </c>
      <c r="AA581" t="n">
        <v>-0.2125176936388016</v>
      </c>
      <c r="AB581" t="n">
        <v>0.1473288089036942</v>
      </c>
      <c r="AC581" t="n">
        <v>0.2203524112701416</v>
      </c>
      <c r="AD581" t="n">
        <v>0.01438782270997763</v>
      </c>
      <c r="AE581" t="n">
        <v>-0.104992687702179</v>
      </c>
      <c r="AF581" t="n">
        <v>-0.08534376323223114</v>
      </c>
    </row>
    <row r="582">
      <c r="A582" t="n">
        <v>0.05013719573616982</v>
      </c>
      <c r="B582" t="n">
        <v>0.008087487891316414</v>
      </c>
      <c r="C582" t="n">
        <v>0.007150485180318356</v>
      </c>
      <c r="D582" t="n">
        <v>0.1448739171028137</v>
      </c>
      <c r="E582" t="n">
        <v>-0.07586908340454102</v>
      </c>
      <c r="F582" t="n">
        <v>0.029261764138937</v>
      </c>
      <c r="G582" t="n">
        <v>-0.02746823243796825</v>
      </c>
      <c r="H582" t="n">
        <v>0.0225721187889576</v>
      </c>
      <c r="I582" t="n">
        <v>0.138839066028595</v>
      </c>
      <c r="J582" t="n">
        <v>-0.07201386988162994</v>
      </c>
      <c r="K582" t="n">
        <v>0.1713116765022278</v>
      </c>
      <c r="L582" t="n">
        <v>0.0505511611700058</v>
      </c>
      <c r="M582" t="n">
        <v>0.01487759873270988</v>
      </c>
      <c r="N582" t="n">
        <v>-0.2810828387737274</v>
      </c>
      <c r="O582" t="n">
        <v>-0.1268028318881989</v>
      </c>
      <c r="P582" t="n">
        <v>-0.2176502645015717</v>
      </c>
      <c r="Q582" t="n">
        <v>-0.1158131510019302</v>
      </c>
      <c r="R582" t="n">
        <v>0.1103494241833687</v>
      </c>
      <c r="S582" t="n">
        <v>0.02105407416820526</v>
      </c>
      <c r="T582" t="n">
        <v>0.01718442142009735</v>
      </c>
      <c r="U582" t="n">
        <v>-0.1175708025693893</v>
      </c>
      <c r="V582" t="n">
        <v>-0.09265422075986862</v>
      </c>
      <c r="W582" t="n">
        <v>0.1424952298402786</v>
      </c>
      <c r="X582" t="n">
        <v>-0.003913772292435169</v>
      </c>
      <c r="Y582" t="n">
        <v>0.05199665576219559</v>
      </c>
      <c r="Z582" t="n">
        <v>0.05082302168011665</v>
      </c>
      <c r="AA582" t="n">
        <v>-0.1478897631168365</v>
      </c>
      <c r="AB582" t="n">
        <v>0.1148893907666206</v>
      </c>
      <c r="AC582" t="n">
        <v>0.2268431931734085</v>
      </c>
      <c r="AD582" t="n">
        <v>0.1632315665483475</v>
      </c>
      <c r="AE582" t="n">
        <v>-0.1131018698215485</v>
      </c>
      <c r="AF582" t="n">
        <v>0.3101004064083099</v>
      </c>
    </row>
    <row r="583">
      <c r="A583" t="n">
        <v>0.1618902534246445</v>
      </c>
      <c r="B583" t="n">
        <v>0.02854383178055286</v>
      </c>
      <c r="C583" t="n">
        <v>-0.0622272677719593</v>
      </c>
      <c r="D583" t="n">
        <v>0.1200445517897606</v>
      </c>
      <c r="E583" t="n">
        <v>-0.03798215836286545</v>
      </c>
      <c r="F583" t="n">
        <v>0.01098266057670116</v>
      </c>
      <c r="G583" t="n">
        <v>0.02928496338427067</v>
      </c>
      <c r="H583" t="n">
        <v>0.08626440912485123</v>
      </c>
      <c r="I583" t="n">
        <v>0.1493968665599823</v>
      </c>
      <c r="J583" t="n">
        <v>-0.04633484780788422</v>
      </c>
      <c r="K583" t="n">
        <v>0.02112753130495548</v>
      </c>
      <c r="L583" t="n">
        <v>0.0870191752910614</v>
      </c>
      <c r="M583" t="n">
        <v>-0.2314494997262955</v>
      </c>
      <c r="N583" t="n">
        <v>-0.4073772728443146</v>
      </c>
      <c r="O583" t="n">
        <v>-0.1198479831218719</v>
      </c>
      <c r="P583" t="n">
        <v>0.03033935278654099</v>
      </c>
      <c r="Q583" t="n">
        <v>-0.07927314192056656</v>
      </c>
      <c r="R583" t="n">
        <v>-0.0524929016828537</v>
      </c>
      <c r="S583" t="n">
        <v>-0.1330322772264481</v>
      </c>
      <c r="T583" t="n">
        <v>0.187480553984642</v>
      </c>
      <c r="U583" t="n">
        <v>0.01555824466049671</v>
      </c>
      <c r="V583" t="n">
        <v>-0.1288194060325623</v>
      </c>
      <c r="W583" t="n">
        <v>-0.006795799825340509</v>
      </c>
      <c r="X583" t="n">
        <v>-0.1718794852495193</v>
      </c>
      <c r="Y583" t="n">
        <v>0.07153531908988953</v>
      </c>
      <c r="Z583" t="n">
        <v>-0.08027157932519913</v>
      </c>
      <c r="AA583" t="n">
        <v>-0.097526915371418</v>
      </c>
      <c r="AB583" t="n">
        <v>-0.008661655709147453</v>
      </c>
      <c r="AC583" t="n">
        <v>0.09370271116495132</v>
      </c>
      <c r="AD583" t="n">
        <v>0.06366972625255585</v>
      </c>
      <c r="AE583" t="n">
        <v>0.003847712418064475</v>
      </c>
      <c r="AF583" t="n">
        <v>0.08254469186067581</v>
      </c>
    </row>
    <row r="584">
      <c r="A584" t="n">
        <v>0.04899348318576813</v>
      </c>
      <c r="B584" t="n">
        <v>0.07002820074558258</v>
      </c>
      <c r="C584" t="n">
        <v>-0.1309989392757416</v>
      </c>
      <c r="D584" t="n">
        <v>0.001466048997826874</v>
      </c>
      <c r="E584" t="n">
        <v>-0.02301611751317978</v>
      </c>
      <c r="F584" t="n">
        <v>-0.006873808801174164</v>
      </c>
      <c r="G584" t="n">
        <v>0.1952774822711945</v>
      </c>
      <c r="H584" t="n">
        <v>0.1051945239305496</v>
      </c>
      <c r="I584" t="n">
        <v>0.03468844667077065</v>
      </c>
      <c r="J584" t="n">
        <v>0.03768719360232353</v>
      </c>
      <c r="K584" t="n">
        <v>-0.04092338308691978</v>
      </c>
      <c r="L584" t="n">
        <v>-0.1086584627628326</v>
      </c>
      <c r="M584" t="n">
        <v>-0.008758471347391605</v>
      </c>
      <c r="N584" t="n">
        <v>-0.06275634467601776</v>
      </c>
      <c r="O584" t="n">
        <v>0.04872217029333115</v>
      </c>
      <c r="P584" t="n">
        <v>0.1159379482269287</v>
      </c>
      <c r="Q584" t="n">
        <v>0.01933550834655762</v>
      </c>
      <c r="R584" t="n">
        <v>0.07219620794057846</v>
      </c>
      <c r="S584" t="n">
        <v>0.07966689765453339</v>
      </c>
      <c r="T584" t="n">
        <v>0.1067427545785904</v>
      </c>
      <c r="U584" t="n">
        <v>0.02996351569890976</v>
      </c>
      <c r="V584" t="n">
        <v>-0.1789465397596359</v>
      </c>
      <c r="W584" t="n">
        <v>-0.1183111816644669</v>
      </c>
      <c r="X584" t="n">
        <v>-0.1268714517354965</v>
      </c>
      <c r="Y584" t="n">
        <v>-0.004142746329307556</v>
      </c>
      <c r="Z584" t="n">
        <v>-0.3011034727096558</v>
      </c>
      <c r="AA584" t="n">
        <v>-0.0329616367816925</v>
      </c>
      <c r="AB584" t="n">
        <v>-0.06209876760840416</v>
      </c>
      <c r="AC584" t="n">
        <v>0.06327958405017853</v>
      </c>
      <c r="AD584" t="n">
        <v>0.02324659377336502</v>
      </c>
      <c r="AE584" t="n">
        <v>-0.04214898869395256</v>
      </c>
      <c r="AF584" t="n">
        <v>-0.1104595065116882</v>
      </c>
    </row>
    <row r="585">
      <c r="A585" t="n">
        <v>-0.09049949795007706</v>
      </c>
      <c r="B585" t="n">
        <v>0.1244813576340675</v>
      </c>
      <c r="C585" t="n">
        <v>-0.4477969408035278</v>
      </c>
      <c r="D585" t="n">
        <v>0.1610097140073776</v>
      </c>
      <c r="E585" t="n">
        <v>-0.2248799353837967</v>
      </c>
      <c r="F585" t="n">
        <v>0.05220155045390129</v>
      </c>
      <c r="G585" t="n">
        <v>-0.06996510922908783</v>
      </c>
      <c r="H585" t="n">
        <v>0.2562706172466278</v>
      </c>
      <c r="I585" t="n">
        <v>-0.2177358865737915</v>
      </c>
      <c r="J585" t="n">
        <v>0.07080423086881638</v>
      </c>
      <c r="K585" t="n">
        <v>-0.01580659300088882</v>
      </c>
      <c r="L585" t="n">
        <v>-0.6112460494041443</v>
      </c>
      <c r="M585" t="n">
        <v>-0.05800612270832062</v>
      </c>
      <c r="N585" t="n">
        <v>0.08936206251382828</v>
      </c>
      <c r="O585" t="n">
        <v>0.1021977663040161</v>
      </c>
      <c r="P585" t="n">
        <v>0.08788450807332993</v>
      </c>
      <c r="Q585" t="n">
        <v>-0.07710765302181244</v>
      </c>
      <c r="R585" t="n">
        <v>-0.03438916429877281</v>
      </c>
      <c r="S585" t="n">
        <v>-0.06075107678771019</v>
      </c>
      <c r="T585" t="n">
        <v>0.1683093756437302</v>
      </c>
      <c r="U585" t="n">
        <v>-0.06204337626695633</v>
      </c>
      <c r="V585" t="n">
        <v>-0.1385021656751633</v>
      </c>
      <c r="W585" t="n">
        <v>-0.1686814576387405</v>
      </c>
      <c r="X585" t="n">
        <v>0.00169012846890837</v>
      </c>
      <c r="Y585" t="n">
        <v>-0.08411969244480133</v>
      </c>
      <c r="Z585" t="n">
        <v>-0.2829651236534119</v>
      </c>
      <c r="AA585" t="n">
        <v>-0.07000095397233963</v>
      </c>
      <c r="AB585" t="n">
        <v>0.09356454014778137</v>
      </c>
      <c r="AC585" t="n">
        <v>0.04955446720123291</v>
      </c>
      <c r="AD585" t="n">
        <v>-0.009654661640524864</v>
      </c>
      <c r="AE585" t="n">
        <v>0.04853940382599831</v>
      </c>
      <c r="AF585" t="n">
        <v>0.1430677771568298</v>
      </c>
    </row>
    <row r="586">
      <c r="A586" t="n">
        <v>-0.2383181750774384</v>
      </c>
      <c r="B586" t="n">
        <v>-0.03737028315663338</v>
      </c>
      <c r="C586" t="n">
        <v>-0.2162159979343414</v>
      </c>
      <c r="D586" t="n">
        <v>0.09860365092754364</v>
      </c>
      <c r="E586" t="n">
        <v>-0.2377214878797531</v>
      </c>
      <c r="F586" t="n">
        <v>0.1897431463003159</v>
      </c>
      <c r="G586" t="n">
        <v>-0.1668673157691956</v>
      </c>
      <c r="H586" t="n">
        <v>0.1860120594501495</v>
      </c>
      <c r="I586" t="n">
        <v>-0.07536980509757996</v>
      </c>
      <c r="J586" t="n">
        <v>-0.0006873792153783143</v>
      </c>
      <c r="K586" t="n">
        <v>-0.2046530097723007</v>
      </c>
      <c r="L586" t="n">
        <v>-0.5654077529907227</v>
      </c>
      <c r="M586" t="n">
        <v>-0.06482207030057907</v>
      </c>
      <c r="N586" t="n">
        <v>0.2749537527561188</v>
      </c>
      <c r="O586" t="n">
        <v>-0.06030812114477158</v>
      </c>
      <c r="P586" t="n">
        <v>0.1040842682123184</v>
      </c>
      <c r="Q586" t="n">
        <v>-0.04306728392839432</v>
      </c>
      <c r="R586" t="n">
        <v>0.01259237341582775</v>
      </c>
      <c r="S586" t="n">
        <v>-0.04669882729649544</v>
      </c>
      <c r="T586" t="n">
        <v>-0.004146467428654432</v>
      </c>
      <c r="U586" t="n">
        <v>0.07437268644571304</v>
      </c>
      <c r="V586" t="n">
        <v>-0.2261891514062881</v>
      </c>
      <c r="W586" t="n">
        <v>-0.1298027634620667</v>
      </c>
      <c r="X586" t="n">
        <v>-0.03701024502515793</v>
      </c>
      <c r="Y586" t="n">
        <v>-0.1182303726673126</v>
      </c>
      <c r="Z586" t="n">
        <v>-0.0376066118478775</v>
      </c>
      <c r="AA586" t="n">
        <v>-0.1289435029029846</v>
      </c>
      <c r="AB586" t="n">
        <v>-0.1294340193271637</v>
      </c>
      <c r="AC586" t="n">
        <v>0.1222621202468872</v>
      </c>
      <c r="AD586" t="n">
        <v>-0.04240668565034866</v>
      </c>
      <c r="AE586" t="n">
        <v>0.03832156211137772</v>
      </c>
      <c r="AF586" t="n">
        <v>0.2287142276763916</v>
      </c>
    </row>
    <row r="587">
      <c r="A587" t="n">
        <v>-0.4497969448566437</v>
      </c>
      <c r="B587" t="n">
        <v>-0.199225440621376</v>
      </c>
      <c r="C587" t="n">
        <v>0.005964267998933792</v>
      </c>
      <c r="D587" t="n">
        <v>0.4492582082748413</v>
      </c>
      <c r="E587" t="n">
        <v>-0.1307299584150314</v>
      </c>
      <c r="F587" t="n">
        <v>0.1303133070468903</v>
      </c>
      <c r="G587" t="n">
        <v>-0.07481039315462112</v>
      </c>
      <c r="H587" t="n">
        <v>0.02781458012759686</v>
      </c>
      <c r="I587" t="n">
        <v>-0.03857574984431267</v>
      </c>
      <c r="J587" t="n">
        <v>-0.03960210457444191</v>
      </c>
      <c r="K587" t="n">
        <v>-0.05718852207064629</v>
      </c>
      <c r="L587" t="n">
        <v>-0.5873351693153381</v>
      </c>
      <c r="M587" t="n">
        <v>-0.03041515871882439</v>
      </c>
      <c r="N587" t="n">
        <v>0.4435018599033356</v>
      </c>
      <c r="O587" t="n">
        <v>-0.09369646012783051</v>
      </c>
      <c r="P587" t="n">
        <v>0.215351790189743</v>
      </c>
      <c r="Q587" t="n">
        <v>-0.1410479992628098</v>
      </c>
      <c r="R587" t="n">
        <v>-0.01115181110799313</v>
      </c>
      <c r="S587" t="n">
        <v>-0.02626390568912029</v>
      </c>
      <c r="T587" t="n">
        <v>-0.03731172159314156</v>
      </c>
      <c r="U587" t="n">
        <v>-0.1481239199638367</v>
      </c>
      <c r="V587" t="n">
        <v>-0.1294021904468536</v>
      </c>
      <c r="W587" t="n">
        <v>-0.09470979869365692</v>
      </c>
      <c r="X587" t="n">
        <v>0.3320904672145844</v>
      </c>
      <c r="Y587" t="n">
        <v>-0.2462494373321533</v>
      </c>
      <c r="Z587" t="n">
        <v>-0.488076776266098</v>
      </c>
      <c r="AA587" t="n">
        <v>0.1402718722820282</v>
      </c>
      <c r="AB587" t="n">
        <v>-0.3989753723144531</v>
      </c>
      <c r="AC587" t="n">
        <v>0.08532162010669708</v>
      </c>
      <c r="AD587" t="n">
        <v>0.01691394858062267</v>
      </c>
      <c r="AE587" t="n">
        <v>-0.1624406427145004</v>
      </c>
      <c r="AF587" t="n">
        <v>0.323326587677002</v>
      </c>
    </row>
    <row r="588">
      <c r="A588" t="n">
        <v>0.08863411098718643</v>
      </c>
      <c r="B588" t="n">
        <v>0.09358280897140503</v>
      </c>
      <c r="C588" t="n">
        <v>0.03380057215690613</v>
      </c>
      <c r="D588" t="n">
        <v>-0.05034732073545456</v>
      </c>
      <c r="E588" t="n">
        <v>0.04827706515789032</v>
      </c>
      <c r="F588" t="n">
        <v>-0.04277363419532776</v>
      </c>
      <c r="G588" t="n">
        <v>0.08165928721427917</v>
      </c>
      <c r="H588" t="n">
        <v>0.006206356454640627</v>
      </c>
      <c r="I588" t="n">
        <v>-0.03100009076297283</v>
      </c>
      <c r="J588" t="n">
        <v>-0.03774455189704895</v>
      </c>
      <c r="K588" t="n">
        <v>0.02430601045489311</v>
      </c>
      <c r="L588" t="n">
        <v>0.01142098102718592</v>
      </c>
      <c r="M588" t="n">
        <v>0.05769151821732521</v>
      </c>
      <c r="N588" t="n">
        <v>-0.07183422893285751</v>
      </c>
      <c r="O588" t="n">
        <v>0.01879166066646576</v>
      </c>
      <c r="P588" t="n">
        <v>0.05838858708739281</v>
      </c>
      <c r="Q588" t="n">
        <v>-0.05932699143886566</v>
      </c>
      <c r="R588" t="n">
        <v>-0.01688396371901035</v>
      </c>
      <c r="S588" t="n">
        <v>-0.005651840008795261</v>
      </c>
      <c r="T588" t="n">
        <v>0.0338970273733139</v>
      </c>
      <c r="U588" t="n">
        <v>-0.0108551811426878</v>
      </c>
      <c r="V588" t="n">
        <v>-0.03115486539900303</v>
      </c>
      <c r="W588" t="n">
        <v>0.06498004496097565</v>
      </c>
      <c r="X588" t="n">
        <v>-0.007879207842051983</v>
      </c>
      <c r="Y588" t="n">
        <v>0.09767843037843704</v>
      </c>
      <c r="Z588" t="n">
        <v>0.03445471823215485</v>
      </c>
      <c r="AA588" t="n">
        <v>0.03353730589151382</v>
      </c>
      <c r="AB588" t="n">
        <v>0.007456576451659203</v>
      </c>
      <c r="AC588" t="n">
        <v>0.04754292964935303</v>
      </c>
      <c r="AD588" t="n">
        <v>0.07157674431800842</v>
      </c>
      <c r="AE588" t="n">
        <v>0.03461556881666183</v>
      </c>
      <c r="AF588" t="n">
        <v>0.03134138509631157</v>
      </c>
    </row>
    <row r="589">
      <c r="A589" t="n">
        <v>-0.01508905831724405</v>
      </c>
      <c r="B589" t="n">
        <v>0.02067842520773411</v>
      </c>
      <c r="C589" t="n">
        <v>0.1221250146627426</v>
      </c>
      <c r="D589" t="n">
        <v>0.06612223386764526</v>
      </c>
      <c r="E589" t="n">
        <v>0.01542740128934383</v>
      </c>
      <c r="F589" t="n">
        <v>0.01725369319319725</v>
      </c>
      <c r="G589" t="n">
        <v>-0.004185796249657869</v>
      </c>
      <c r="H589" t="n">
        <v>-0.01870260387659073</v>
      </c>
      <c r="I589" t="n">
        <v>0.002376759191974998</v>
      </c>
      <c r="J589" t="n">
        <v>0.00092452357057482</v>
      </c>
      <c r="K589" t="n">
        <v>0.01024470012634993</v>
      </c>
      <c r="L589" t="n">
        <v>0.02328957617282867</v>
      </c>
      <c r="M589" t="n">
        <v>0.04973233491182327</v>
      </c>
      <c r="N589" t="n">
        <v>-0.01566391251981258</v>
      </c>
      <c r="O589" t="n">
        <v>0.0155682610347867</v>
      </c>
      <c r="P589" t="n">
        <v>-0.01872752234339714</v>
      </c>
      <c r="Q589" t="n">
        <v>-0.04504717141389847</v>
      </c>
      <c r="R589" t="n">
        <v>-0.01223284006118774</v>
      </c>
      <c r="S589" t="n">
        <v>0.0006843131268396974</v>
      </c>
      <c r="T589" t="n">
        <v>0.03066942095756531</v>
      </c>
      <c r="U589" t="n">
        <v>-0.04644724726676941</v>
      </c>
      <c r="V589" t="n">
        <v>0.06601709127426147</v>
      </c>
      <c r="W589" t="n">
        <v>-0.0006041456363163888</v>
      </c>
      <c r="X589" t="n">
        <v>0.02413748763501644</v>
      </c>
      <c r="Y589" t="n">
        <v>-0.01791666075587273</v>
      </c>
      <c r="Z589" t="n">
        <v>0.00455407565459609</v>
      </c>
      <c r="AA589" t="n">
        <v>-0.06158372014760971</v>
      </c>
      <c r="AB589" t="n">
        <v>0.003770342562347651</v>
      </c>
      <c r="AC589" t="n">
        <v>-0.01856604591012001</v>
      </c>
      <c r="AD589" t="n">
        <v>0.01327753812074661</v>
      </c>
      <c r="AE589" t="n">
        <v>0.01465508993715048</v>
      </c>
      <c r="AF589" t="n">
        <v>0.09663098305463791</v>
      </c>
    </row>
    <row r="590">
      <c r="A590" t="n">
        <v>-0.2135726362466812</v>
      </c>
      <c r="B590" t="n">
        <v>-0.2810479402542114</v>
      </c>
      <c r="C590" t="n">
        <v>-0.1160476431250572</v>
      </c>
      <c r="D590" t="n">
        <v>0.3869699239730835</v>
      </c>
      <c r="E590" t="n">
        <v>-0.09419739246368408</v>
      </c>
      <c r="F590" t="n">
        <v>0.2040876597166061</v>
      </c>
      <c r="G590" t="n">
        <v>-0.5705577731132507</v>
      </c>
      <c r="H590" t="n">
        <v>0.3252635300159454</v>
      </c>
      <c r="I590" t="n">
        <v>-0.231562152504921</v>
      </c>
      <c r="J590" t="n">
        <v>-0.243034303188324</v>
      </c>
      <c r="K590" t="n">
        <v>-0.3606275320053101</v>
      </c>
      <c r="L590" t="n">
        <v>-0.9337350726127625</v>
      </c>
      <c r="M590" t="n">
        <v>-0.2746204733848572</v>
      </c>
      <c r="N590" t="n">
        <v>0.02126361802220345</v>
      </c>
      <c r="O590" t="n">
        <v>-0.4309072494506836</v>
      </c>
      <c r="P590" t="n">
        <v>0.6259169578552246</v>
      </c>
      <c r="Q590" t="n">
        <v>-0.1702929139137268</v>
      </c>
      <c r="R590" t="n">
        <v>-0.0474216490983963</v>
      </c>
      <c r="S590" t="n">
        <v>0.1007123216986656</v>
      </c>
      <c r="T590" t="n">
        <v>-0.2662904262542725</v>
      </c>
      <c r="U590" t="n">
        <v>-0.4210560023784637</v>
      </c>
      <c r="V590" t="n">
        <v>-0.2295070290565491</v>
      </c>
      <c r="W590" t="n">
        <v>0.1614400893449783</v>
      </c>
      <c r="X590" t="n">
        <v>-0.1451639235019684</v>
      </c>
      <c r="Y590" t="n">
        <v>-0.01827848888933659</v>
      </c>
      <c r="Z590" t="n">
        <v>0.07402950525283813</v>
      </c>
      <c r="AA590" t="n">
        <v>-0.1070836558938026</v>
      </c>
      <c r="AB590" t="n">
        <v>-0.1135563924908638</v>
      </c>
      <c r="AC590" t="n">
        <v>-0.1076979637145996</v>
      </c>
      <c r="AD590" t="n">
        <v>0.0854126513004303</v>
      </c>
      <c r="AE590" t="n">
        <v>-0.4962347149848938</v>
      </c>
      <c r="AF590" t="n">
        <v>0.4630975127220154</v>
      </c>
    </row>
    <row r="591">
      <c r="A591" t="n">
        <v>-0.1919069737195969</v>
      </c>
      <c r="B591" t="n">
        <v>-0.06963668763637543</v>
      </c>
      <c r="C591" t="n">
        <v>-0.06270074844360352</v>
      </c>
      <c r="D591" t="n">
        <v>0.1206323578953743</v>
      </c>
      <c r="E591" t="n">
        <v>-0.2205909341573715</v>
      </c>
      <c r="F591" t="n">
        <v>0.1319314986467361</v>
      </c>
      <c r="G591" t="n">
        <v>-0.40477055311203</v>
      </c>
      <c r="H591" t="n">
        <v>0.3306716084480286</v>
      </c>
      <c r="I591" t="n">
        <v>-0.2374038100242615</v>
      </c>
      <c r="J591" t="n">
        <v>0.05511397495865822</v>
      </c>
      <c r="K591" t="n">
        <v>0.05624127388000488</v>
      </c>
      <c r="L591" t="n">
        <v>-0.7493623495101929</v>
      </c>
      <c r="M591" t="n">
        <v>0.06014641374349594</v>
      </c>
      <c r="N591" t="n">
        <v>0.05096694827079773</v>
      </c>
      <c r="O591" t="n">
        <v>-0.2636619806289673</v>
      </c>
      <c r="P591" t="n">
        <v>0.05483872443437576</v>
      </c>
      <c r="Q591" t="n">
        <v>0.05255017429590225</v>
      </c>
      <c r="R591" t="n">
        <v>0.06368038058280945</v>
      </c>
      <c r="S591" t="n">
        <v>0.0456952303647995</v>
      </c>
      <c r="T591" t="n">
        <v>-0.1014782562851906</v>
      </c>
      <c r="U591" t="n">
        <v>0.0677628219127655</v>
      </c>
      <c r="V591" t="n">
        <v>-0.2243397533893585</v>
      </c>
      <c r="W591" t="n">
        <v>-0.2421859800815582</v>
      </c>
      <c r="X591" t="n">
        <v>0.176061138510704</v>
      </c>
      <c r="Y591" t="n">
        <v>0.07616332173347473</v>
      </c>
      <c r="Z591" t="n">
        <v>0.1266530156135559</v>
      </c>
      <c r="AA591" t="n">
        <v>-0.04912823066115379</v>
      </c>
      <c r="AB591" t="n">
        <v>0.0178372785449028</v>
      </c>
      <c r="AC591" t="n">
        <v>0.1002134010195732</v>
      </c>
      <c r="AD591" t="n">
        <v>0.06712651997804642</v>
      </c>
      <c r="AE591" t="n">
        <v>-0.08725929260253906</v>
      </c>
      <c r="AF591" t="n">
        <v>0.1546843349933624</v>
      </c>
    </row>
    <row r="592">
      <c r="A592" t="n">
        <v>0.1014850661158562</v>
      </c>
      <c r="B592" t="n">
        <v>0.008230419829487801</v>
      </c>
      <c r="C592" t="n">
        <v>-0.09447962045669556</v>
      </c>
      <c r="D592" t="n">
        <v>0.2560443878173828</v>
      </c>
      <c r="E592" t="n">
        <v>-0.08974773436784744</v>
      </c>
      <c r="F592" t="n">
        <v>-0.07358836382627487</v>
      </c>
      <c r="G592" t="n">
        <v>-0.1106815189123154</v>
      </c>
      <c r="H592" t="n">
        <v>0.1436238139867783</v>
      </c>
      <c r="I592" t="n">
        <v>-0.09626002609729767</v>
      </c>
      <c r="J592" t="n">
        <v>0.222713515162468</v>
      </c>
      <c r="K592" t="n">
        <v>-0.09094744920730591</v>
      </c>
      <c r="L592" t="n">
        <v>-0.5227684378623962</v>
      </c>
      <c r="M592" t="n">
        <v>0.1196265444159508</v>
      </c>
      <c r="N592" t="n">
        <v>0.1729696840047836</v>
      </c>
      <c r="O592" t="n">
        <v>-0.1443326473236084</v>
      </c>
      <c r="P592" t="n">
        <v>0.1911687850952148</v>
      </c>
      <c r="Q592" t="n">
        <v>-0.06241752207279205</v>
      </c>
      <c r="R592" t="n">
        <v>0.1269145011901855</v>
      </c>
      <c r="S592" t="n">
        <v>-0.0740697979927063</v>
      </c>
      <c r="T592" t="n">
        <v>0.01861345209181309</v>
      </c>
      <c r="U592" t="n">
        <v>-0.05571391433477402</v>
      </c>
      <c r="V592" t="n">
        <v>-0.09544698894023895</v>
      </c>
      <c r="W592" t="n">
        <v>-0.4530990719795227</v>
      </c>
      <c r="X592" t="n">
        <v>-0.05046234279870987</v>
      </c>
      <c r="Y592" t="n">
        <v>0.02903437428176403</v>
      </c>
      <c r="Z592" t="n">
        <v>0.03375370055437088</v>
      </c>
      <c r="AA592" t="n">
        <v>-0.06820596009492874</v>
      </c>
      <c r="AB592" t="n">
        <v>-0.02736658230423927</v>
      </c>
      <c r="AC592" t="n">
        <v>-0.1109090447425842</v>
      </c>
      <c r="AD592" t="n">
        <v>0.2097493708133698</v>
      </c>
      <c r="AE592" t="n">
        <v>-0.04155458137392998</v>
      </c>
      <c r="AF592" t="n">
        <v>-0.07147271186113358</v>
      </c>
    </row>
    <row r="593">
      <c r="A593" t="n">
        <v>-0.05679839476943016</v>
      </c>
      <c r="B593" t="n">
        <v>-0.05703126639127731</v>
      </c>
      <c r="C593" t="n">
        <v>-0.3982943892478943</v>
      </c>
      <c r="D593" t="n">
        <v>0.2961399555206299</v>
      </c>
      <c r="E593" t="n">
        <v>-0.2108687311410904</v>
      </c>
      <c r="F593" t="n">
        <v>0.1014309972524643</v>
      </c>
      <c r="G593" t="n">
        <v>0.185650572180748</v>
      </c>
      <c r="H593" t="n">
        <v>0.145852193236351</v>
      </c>
      <c r="I593" t="n">
        <v>-0.08616848289966583</v>
      </c>
      <c r="J593" t="n">
        <v>0.1567139029502869</v>
      </c>
      <c r="K593" t="n">
        <v>0.009941304102540016</v>
      </c>
      <c r="L593" t="n">
        <v>-0.06656075268983841</v>
      </c>
      <c r="M593" t="n">
        <v>-0.03195277974009514</v>
      </c>
      <c r="N593" t="n">
        <v>0.04504158720374107</v>
      </c>
      <c r="O593" t="n">
        <v>-0.1513020545244217</v>
      </c>
      <c r="P593" t="n">
        <v>0.1799117922782898</v>
      </c>
      <c r="Q593" t="n">
        <v>-0.06316939741373062</v>
      </c>
      <c r="R593" t="n">
        <v>0.1597921699285507</v>
      </c>
      <c r="S593" t="n">
        <v>-0.1483685672283173</v>
      </c>
      <c r="T593" t="n">
        <v>0.06359881162643433</v>
      </c>
      <c r="U593" t="n">
        <v>-0.0412067212164402</v>
      </c>
      <c r="V593" t="n">
        <v>-0.06779885292053223</v>
      </c>
      <c r="W593" t="n">
        <v>0.171161875128746</v>
      </c>
      <c r="X593" t="n">
        <v>0.1245907098054886</v>
      </c>
      <c r="Y593" t="n">
        <v>-0.06065274402499199</v>
      </c>
      <c r="Z593" t="n">
        <v>-0.06775667518377304</v>
      </c>
      <c r="AA593" t="n">
        <v>0.165449857711792</v>
      </c>
      <c r="AB593" t="n">
        <v>0.2426406890153885</v>
      </c>
      <c r="AC593" t="n">
        <v>-0.01357390824705362</v>
      </c>
      <c r="AD593" t="n">
        <v>-0.05445631220936775</v>
      </c>
      <c r="AE593" t="n">
        <v>-0.01912973634898663</v>
      </c>
      <c r="AF593" t="n">
        <v>0.02240283414721489</v>
      </c>
    </row>
    <row r="594">
      <c r="A594" t="n">
        <v>0.08267960697412491</v>
      </c>
      <c r="B594" t="n">
        <v>0.009984069503843784</v>
      </c>
      <c r="C594" t="n">
        <v>-0.3974956572055817</v>
      </c>
      <c r="D594" t="n">
        <v>0.2179863899946213</v>
      </c>
      <c r="E594" t="n">
        <v>-0.1246127486228943</v>
      </c>
      <c r="F594" t="n">
        <v>0.04594744369387627</v>
      </c>
      <c r="G594" t="n">
        <v>0.1451887786388397</v>
      </c>
      <c r="H594" t="n">
        <v>-0.1203726977109909</v>
      </c>
      <c r="I594" t="n">
        <v>0.103001706302166</v>
      </c>
      <c r="J594" t="n">
        <v>0.09665416181087494</v>
      </c>
      <c r="K594" t="n">
        <v>0.2166351079940796</v>
      </c>
      <c r="L594" t="n">
        <v>0.2676700055599213</v>
      </c>
      <c r="M594" t="n">
        <v>-0.01656146720051765</v>
      </c>
      <c r="N594" t="n">
        <v>-0.08933122456073761</v>
      </c>
      <c r="O594" t="n">
        <v>-0.04587346687912941</v>
      </c>
      <c r="P594" t="n">
        <v>-0.08804396539926529</v>
      </c>
      <c r="Q594" t="n">
        <v>0.04838039726018906</v>
      </c>
      <c r="R594" t="n">
        <v>-0.1478399634361267</v>
      </c>
      <c r="S594" t="n">
        <v>0.05335023254156113</v>
      </c>
      <c r="T594" t="n">
        <v>0.02390879578888416</v>
      </c>
      <c r="U594" t="n">
        <v>0.06557847559452057</v>
      </c>
      <c r="V594" t="n">
        <v>0.09939426183700562</v>
      </c>
      <c r="W594" t="n">
        <v>0.2588786482810974</v>
      </c>
      <c r="X594" t="n">
        <v>-0.1442977786064148</v>
      </c>
      <c r="Y594" t="n">
        <v>0.01114959362894297</v>
      </c>
      <c r="Z594" t="n">
        <v>-0.2755468189716339</v>
      </c>
      <c r="AA594" t="n">
        <v>0.03883607313036919</v>
      </c>
      <c r="AB594" t="n">
        <v>0.1350777000188828</v>
      </c>
      <c r="AC594" t="n">
        <v>-0.0004732943198177963</v>
      </c>
      <c r="AD594" t="n">
        <v>-0.1630653440952301</v>
      </c>
      <c r="AE594" t="n">
        <v>0.1400495171546936</v>
      </c>
      <c r="AF594" t="n">
        <v>0.03069729544222355</v>
      </c>
    </row>
    <row r="595">
      <c r="A595" t="n">
        <v>-0.4062146842479706</v>
      </c>
      <c r="B595" t="n">
        <v>-0.08178815990686417</v>
      </c>
      <c r="C595" t="n">
        <v>-0.1472273766994476</v>
      </c>
      <c r="D595" t="n">
        <v>0.05269211530685425</v>
      </c>
      <c r="E595" t="n">
        <v>-0.04224355146288872</v>
      </c>
      <c r="F595" t="n">
        <v>0.1209301948547363</v>
      </c>
      <c r="G595" t="n">
        <v>-0.09986533969640732</v>
      </c>
      <c r="H595" t="n">
        <v>0.02035416662693024</v>
      </c>
      <c r="I595" t="n">
        <v>-0.02460698410868645</v>
      </c>
      <c r="J595" t="n">
        <v>-0.05102656409144402</v>
      </c>
      <c r="K595" t="n">
        <v>0.06726879626512527</v>
      </c>
      <c r="L595" t="n">
        <v>0.1432251036167145</v>
      </c>
      <c r="M595" t="n">
        <v>-0.09299320727586746</v>
      </c>
      <c r="N595" t="n">
        <v>0.179285004734993</v>
      </c>
      <c r="O595" t="n">
        <v>0.1090846061706543</v>
      </c>
      <c r="P595" t="n">
        <v>-0.1565631926059723</v>
      </c>
      <c r="Q595" t="n">
        <v>-0.07463067024946213</v>
      </c>
      <c r="R595" t="n">
        <v>-0.0771295428276062</v>
      </c>
      <c r="S595" t="n">
        <v>0.02916714176535606</v>
      </c>
      <c r="T595" t="n">
        <v>0.1349557191133499</v>
      </c>
      <c r="U595" t="n">
        <v>0.1124963462352753</v>
      </c>
      <c r="V595" t="n">
        <v>0.02045790664851665</v>
      </c>
      <c r="W595" t="n">
        <v>0.3636464476585388</v>
      </c>
      <c r="X595" t="n">
        <v>0.05313772708177567</v>
      </c>
      <c r="Y595" t="n">
        <v>-0.03336989879608154</v>
      </c>
      <c r="Z595" t="n">
        <v>-0.08882564306259155</v>
      </c>
      <c r="AA595" t="n">
        <v>-0.005763623863458633</v>
      </c>
      <c r="AB595" t="n">
        <v>0.0900925025343895</v>
      </c>
      <c r="AC595" t="n">
        <v>0.06545022130012512</v>
      </c>
      <c r="AD595" t="n">
        <v>0.2403493076562881</v>
      </c>
      <c r="AE595" t="n">
        <v>0.1140949502587318</v>
      </c>
      <c r="AF595" t="n">
        <v>0.1250240206718445</v>
      </c>
    </row>
    <row r="596">
      <c r="A596" t="n">
        <v>-0.495375007390976</v>
      </c>
      <c r="B596" t="n">
        <v>-0.1882440745830536</v>
      </c>
      <c r="C596" t="n">
        <v>0.07526419311761856</v>
      </c>
      <c r="D596" t="n">
        <v>-0.1071778163313866</v>
      </c>
      <c r="E596" t="n">
        <v>0.1038856953382492</v>
      </c>
      <c r="F596" t="n">
        <v>0.03538643568754196</v>
      </c>
      <c r="G596" t="n">
        <v>-0.2083903700113297</v>
      </c>
      <c r="H596" t="n">
        <v>0.1888849586248398</v>
      </c>
      <c r="I596" t="n">
        <v>0.03548752516508102</v>
      </c>
      <c r="J596" t="n">
        <v>-0.1575794070959091</v>
      </c>
      <c r="K596" t="n">
        <v>0.08345533907413483</v>
      </c>
      <c r="L596" t="n">
        <v>0.1006881296634674</v>
      </c>
      <c r="M596" t="n">
        <v>-0.00150429061613977</v>
      </c>
      <c r="N596" t="n">
        <v>0.1629177778959274</v>
      </c>
      <c r="O596" t="n">
        <v>0.00803931150585413</v>
      </c>
      <c r="P596" t="n">
        <v>-0.1986341923475266</v>
      </c>
      <c r="Q596" t="n">
        <v>-0.03394227102398872</v>
      </c>
      <c r="R596" t="n">
        <v>0.03828135505318642</v>
      </c>
      <c r="S596" t="n">
        <v>-0.02641901932656765</v>
      </c>
      <c r="T596" t="n">
        <v>0.1033612489700317</v>
      </c>
      <c r="U596" t="n">
        <v>0.08034050464630127</v>
      </c>
      <c r="V596" t="n">
        <v>-0.0006678139325231314</v>
      </c>
      <c r="W596" t="n">
        <v>-0.02791534550487995</v>
      </c>
      <c r="X596" t="n">
        <v>-0.09101960062980652</v>
      </c>
      <c r="Y596" t="n">
        <v>0.06067052856087685</v>
      </c>
      <c r="Z596" t="n">
        <v>-0.08146557211875916</v>
      </c>
      <c r="AA596" t="n">
        <v>-0.05417098104953766</v>
      </c>
      <c r="AB596" t="n">
        <v>0.03372499719262123</v>
      </c>
      <c r="AC596" t="n">
        <v>0.1004529967904091</v>
      </c>
      <c r="AD596" t="n">
        <v>0.245403841137886</v>
      </c>
      <c r="AE596" t="n">
        <v>0.01250553596764803</v>
      </c>
      <c r="AF596" t="n">
        <v>0.03398649394512177</v>
      </c>
    </row>
    <row r="597">
      <c r="A597" t="n">
        <v>-0.08236749470233917</v>
      </c>
      <c r="B597" t="n">
        <v>-0.08391949534416199</v>
      </c>
      <c r="C597" t="n">
        <v>0.1519320905208588</v>
      </c>
      <c r="D597" t="n">
        <v>-0.1382828503847122</v>
      </c>
      <c r="E597" t="n">
        <v>-0.07613495737314224</v>
      </c>
      <c r="F597" t="n">
        <v>0.09486464411020279</v>
      </c>
      <c r="G597" t="n">
        <v>-0.2600785493850708</v>
      </c>
      <c r="H597" t="n">
        <v>0.07490184903144836</v>
      </c>
      <c r="I597" t="n">
        <v>-0.008530903607606888</v>
      </c>
      <c r="J597" t="n">
        <v>-0.07053446769714355</v>
      </c>
      <c r="K597" t="n">
        <v>-0.04884421080350876</v>
      </c>
      <c r="L597" t="n">
        <v>0.1276056617498398</v>
      </c>
      <c r="M597" t="n">
        <v>-0.03372693434357643</v>
      </c>
      <c r="N597" t="n">
        <v>0.1479378044605255</v>
      </c>
      <c r="O597" t="n">
        <v>0.04792130365967751</v>
      </c>
      <c r="P597" t="n">
        <v>-0.02685326151549816</v>
      </c>
      <c r="Q597" t="n">
        <v>0.1920963227748871</v>
      </c>
      <c r="R597" t="n">
        <v>0.07433220744132996</v>
      </c>
      <c r="S597" t="n">
        <v>-0.0480315312743187</v>
      </c>
      <c r="T597" t="n">
        <v>0.02389704808592796</v>
      </c>
      <c r="U597" t="n">
        <v>0.2058331072330475</v>
      </c>
      <c r="V597" t="n">
        <v>-0.04847516864538193</v>
      </c>
      <c r="W597" t="n">
        <v>-0.5335812568664551</v>
      </c>
      <c r="X597" t="n">
        <v>-0.05597284063696861</v>
      </c>
      <c r="Y597" t="n">
        <v>0.1767394989728928</v>
      </c>
      <c r="Z597" t="n">
        <v>0.1984402984380722</v>
      </c>
      <c r="AA597" t="n">
        <v>-0.1589010059833527</v>
      </c>
      <c r="AB597" t="n">
        <v>-0.1949692964553833</v>
      </c>
      <c r="AC597" t="n">
        <v>0.0180437583476305</v>
      </c>
      <c r="AD597" t="n">
        <v>-0.05353898927569389</v>
      </c>
      <c r="AE597" t="n">
        <v>-0.003717550542205572</v>
      </c>
      <c r="AF597" t="n">
        <v>-0.05296505242586136</v>
      </c>
    </row>
    <row r="598">
      <c r="A598" t="n">
        <v>0.09317758679389954</v>
      </c>
      <c r="B598" t="n">
        <v>-0.202666312456131</v>
      </c>
      <c r="C598" t="n">
        <v>0.09321197867393494</v>
      </c>
      <c r="D598" t="n">
        <v>-0.03108040243387222</v>
      </c>
      <c r="E598" t="n">
        <v>0.1010572463274002</v>
      </c>
      <c r="F598" t="n">
        <v>-0.00430215010419488</v>
      </c>
      <c r="G598" t="n">
        <v>-0.04053826257586479</v>
      </c>
      <c r="H598" t="n">
        <v>-0.4845105409622192</v>
      </c>
      <c r="I598" t="n">
        <v>-0.01989423483610153</v>
      </c>
      <c r="J598" t="n">
        <v>0.1245541945099831</v>
      </c>
      <c r="K598" t="n">
        <v>-0.02452103234827518</v>
      </c>
      <c r="L598" t="n">
        <v>0.06603878736495972</v>
      </c>
      <c r="M598" t="n">
        <v>-0.01491214334964752</v>
      </c>
      <c r="N598" t="n">
        <v>0.201996847987175</v>
      </c>
      <c r="O598" t="n">
        <v>0.01208539307117462</v>
      </c>
      <c r="P598" t="n">
        <v>0.2241645604372025</v>
      </c>
      <c r="Q598" t="n">
        <v>0.07283978164196014</v>
      </c>
      <c r="R598" t="n">
        <v>0.1022324711084366</v>
      </c>
      <c r="S598" t="n">
        <v>0.05333555489778519</v>
      </c>
      <c r="T598" t="n">
        <v>0.0619930811226368</v>
      </c>
      <c r="U598" t="n">
        <v>0.08666397631168365</v>
      </c>
      <c r="V598" t="n">
        <v>-0.02228125743567944</v>
      </c>
      <c r="W598" t="n">
        <v>-0.2505134642124176</v>
      </c>
      <c r="X598" t="n">
        <v>-0.04261036589741707</v>
      </c>
      <c r="Y598" t="n">
        <v>0.2269018739461899</v>
      </c>
      <c r="Z598" t="n">
        <v>0.2151019722223282</v>
      </c>
      <c r="AA598" t="n">
        <v>-0.1723623275756836</v>
      </c>
      <c r="AB598" t="n">
        <v>-0.06204494461417198</v>
      </c>
      <c r="AC598" t="n">
        <v>0.1331121772527695</v>
      </c>
      <c r="AD598" t="n">
        <v>0.0309438519179821</v>
      </c>
      <c r="AE598" t="n">
        <v>-0.08777002990245819</v>
      </c>
      <c r="AF598" t="n">
        <v>0.004078959114849567</v>
      </c>
    </row>
    <row r="599">
      <c r="A599" t="n">
        <v>0.02225498855113983</v>
      </c>
      <c r="B599" t="n">
        <v>-0.1492732018232346</v>
      </c>
      <c r="C599" t="n">
        <v>-0.01161622442305088</v>
      </c>
      <c r="D599" t="n">
        <v>-0.172545000910759</v>
      </c>
      <c r="E599" t="n">
        <v>0.1297710686922073</v>
      </c>
      <c r="F599" t="n">
        <v>0.07127343118190765</v>
      </c>
      <c r="G599" t="n">
        <v>-0.2316982746124268</v>
      </c>
      <c r="H599" t="n">
        <v>-0.2632586359977722</v>
      </c>
      <c r="I599" t="n">
        <v>-0.02560986019670963</v>
      </c>
      <c r="J599" t="n">
        <v>0.1151167750358582</v>
      </c>
      <c r="K599" t="n">
        <v>0.02048559486865997</v>
      </c>
      <c r="L599" t="n">
        <v>-0.1690453141927719</v>
      </c>
      <c r="M599" t="n">
        <v>0.01838843338191509</v>
      </c>
      <c r="N599" t="n">
        <v>0.1708557158708572</v>
      </c>
      <c r="O599" t="n">
        <v>0.1782922595739365</v>
      </c>
      <c r="P599" t="n">
        <v>0.121523529291153</v>
      </c>
      <c r="Q599" t="n">
        <v>0.09597010165452957</v>
      </c>
      <c r="R599" t="n">
        <v>0.1294642686843872</v>
      </c>
      <c r="S599" t="n">
        <v>0.05935533717274666</v>
      </c>
      <c r="T599" t="n">
        <v>0.09173354506492615</v>
      </c>
      <c r="U599" t="n">
        <v>-0.06467840820550919</v>
      </c>
      <c r="V599" t="n">
        <v>-0.185611680150032</v>
      </c>
      <c r="W599" t="n">
        <v>0.1924261897802353</v>
      </c>
      <c r="X599" t="n">
        <v>0.03081168048083782</v>
      </c>
      <c r="Y599" t="n">
        <v>0.1769838780164719</v>
      </c>
      <c r="Z599" t="n">
        <v>0.1193685978651047</v>
      </c>
      <c r="AA599" t="n">
        <v>-0.2780307233333588</v>
      </c>
      <c r="AB599" t="n">
        <v>-0.2491949647665024</v>
      </c>
      <c r="AC599" t="n">
        <v>0.05899711325764656</v>
      </c>
      <c r="AD599" t="n">
        <v>0.1158525571227074</v>
      </c>
      <c r="AE599" t="n">
        <v>-0.1035078540444374</v>
      </c>
      <c r="AF599" t="n">
        <v>-0.005507304333150387</v>
      </c>
    </row>
    <row r="600">
      <c r="A600" t="n">
        <v>-0.1004924699664116</v>
      </c>
      <c r="B600" t="n">
        <v>-0.07731855660676956</v>
      </c>
      <c r="C600" t="n">
        <v>-0.1128896772861481</v>
      </c>
      <c r="D600" t="n">
        <v>-0.04287387058138847</v>
      </c>
      <c r="E600" t="n">
        <v>0.0537184551358223</v>
      </c>
      <c r="F600" t="n">
        <v>-0.1213799715042114</v>
      </c>
      <c r="G600" t="n">
        <v>-0.3330833911895752</v>
      </c>
      <c r="H600" t="n">
        <v>-0.008349345996975899</v>
      </c>
      <c r="I600" t="n">
        <v>0.1128504723310471</v>
      </c>
      <c r="J600" t="n">
        <v>-0.2438469529151917</v>
      </c>
      <c r="K600" t="n">
        <v>-0.002647606190294027</v>
      </c>
      <c r="L600" t="n">
        <v>0.04643608257174492</v>
      </c>
      <c r="M600" t="n">
        <v>-0.04255451634526253</v>
      </c>
      <c r="N600" t="n">
        <v>0.2132752984762192</v>
      </c>
      <c r="O600" t="n">
        <v>0.2500481307506561</v>
      </c>
      <c r="P600" t="n">
        <v>0.07844475656747818</v>
      </c>
      <c r="Q600" t="n">
        <v>0.06590182334184647</v>
      </c>
      <c r="R600" t="n">
        <v>0.1419174075126648</v>
      </c>
      <c r="S600" t="n">
        <v>-0.02368313819169998</v>
      </c>
      <c r="T600" t="n">
        <v>0.1252439767122269</v>
      </c>
      <c r="U600" t="n">
        <v>0.01962546072900295</v>
      </c>
      <c r="V600" t="n">
        <v>-0.06879115849733353</v>
      </c>
      <c r="W600" t="n">
        <v>0.08751443028450012</v>
      </c>
      <c r="X600" t="n">
        <v>-0.02400344423949718</v>
      </c>
      <c r="Y600" t="n">
        <v>-0.03171533718705177</v>
      </c>
      <c r="Z600" t="n">
        <v>-0.1272990554571152</v>
      </c>
      <c r="AA600" t="n">
        <v>-0.06135865300893784</v>
      </c>
      <c r="AB600" t="n">
        <v>-0.1252458542585373</v>
      </c>
      <c r="AC600" t="n">
        <v>0.03959126025438309</v>
      </c>
      <c r="AD600" t="n">
        <v>0.0129697173833847</v>
      </c>
      <c r="AE600" t="n">
        <v>0.04026180133223534</v>
      </c>
      <c r="AF600" t="n">
        <v>-0.1254557967185974</v>
      </c>
    </row>
    <row r="601">
      <c r="A601" t="n">
        <v>-0.1408043652772903</v>
      </c>
      <c r="B601" t="n">
        <v>0.05018559843301773</v>
      </c>
      <c r="C601" t="n">
        <v>-0.06107673421502113</v>
      </c>
      <c r="D601" t="n">
        <v>-0.1406804472208023</v>
      </c>
      <c r="E601" t="n">
        <v>0.1097614467144012</v>
      </c>
      <c r="F601" t="n">
        <v>-0.03402474150061607</v>
      </c>
      <c r="G601" t="n">
        <v>-0.1014770716428757</v>
      </c>
      <c r="H601" t="n">
        <v>0.03779564052820206</v>
      </c>
      <c r="I601" t="n">
        <v>0.2499030977487564</v>
      </c>
      <c r="J601" t="n">
        <v>-0.05500130727887154</v>
      </c>
      <c r="K601" t="n">
        <v>-0.01418102066963911</v>
      </c>
      <c r="L601" t="n">
        <v>0.05436551570892334</v>
      </c>
      <c r="M601" t="n">
        <v>-0.03688864037394524</v>
      </c>
      <c r="N601" t="n">
        <v>0.1436927616596222</v>
      </c>
      <c r="O601" t="n">
        <v>0.3358156085014343</v>
      </c>
      <c r="P601" t="n">
        <v>0.1243140324950218</v>
      </c>
      <c r="Q601" t="n">
        <v>0.06660944223403931</v>
      </c>
      <c r="R601" t="n">
        <v>-0.02411621809005737</v>
      </c>
      <c r="S601" t="n">
        <v>0.04095541685819626</v>
      </c>
      <c r="T601" t="n">
        <v>-0.02511074766516685</v>
      </c>
      <c r="U601" t="n">
        <v>0.06318560242652893</v>
      </c>
      <c r="V601" t="n">
        <v>0.001341536059044302</v>
      </c>
      <c r="W601" t="n">
        <v>0.05401372164487839</v>
      </c>
      <c r="X601" t="n">
        <v>-0.1818305253982544</v>
      </c>
      <c r="Y601" t="n">
        <v>0.0006397062679752707</v>
      </c>
      <c r="Z601" t="n">
        <v>-0.1490887850522995</v>
      </c>
      <c r="AA601" t="n">
        <v>0.1136841922998428</v>
      </c>
      <c r="AB601" t="n">
        <v>-0.02137680724263191</v>
      </c>
      <c r="AC601" t="n">
        <v>-0.06285283714532852</v>
      </c>
      <c r="AD601" t="n">
        <v>-0.06749463826417923</v>
      </c>
      <c r="AE601" t="n">
        <v>0.02953782863914967</v>
      </c>
      <c r="AF601" t="n">
        <v>0.07069146633148193</v>
      </c>
    </row>
    <row r="602">
      <c r="A602" t="n">
        <v>0.00999791081994772</v>
      </c>
      <c r="B602" t="n">
        <v>-0.08644729852676392</v>
      </c>
      <c r="C602" t="n">
        <v>-0.07801288366317749</v>
      </c>
      <c r="D602" t="n">
        <v>-0.1371404975652695</v>
      </c>
      <c r="E602" t="n">
        <v>-0.005222159437835217</v>
      </c>
      <c r="F602" t="n">
        <v>0.00156831182539463</v>
      </c>
      <c r="G602" t="n">
        <v>-0.140861377120018</v>
      </c>
      <c r="H602" t="n">
        <v>0.02660024166107178</v>
      </c>
      <c r="I602" t="n">
        <v>0.2332835793495178</v>
      </c>
      <c r="J602" t="n">
        <v>-0.02748060785233974</v>
      </c>
      <c r="K602" t="n">
        <v>0.05403802916407585</v>
      </c>
      <c r="L602" t="n">
        <v>0.2123888283967972</v>
      </c>
      <c r="M602" t="n">
        <v>-0.06760863959789276</v>
      </c>
      <c r="N602" t="n">
        <v>0.2112762182950974</v>
      </c>
      <c r="O602" t="n">
        <v>0.1761408448219299</v>
      </c>
      <c r="P602" t="n">
        <v>0.2078723013401031</v>
      </c>
      <c r="Q602" t="n">
        <v>-0.02091944962739944</v>
      </c>
      <c r="R602" t="n">
        <v>-0.06676635146141052</v>
      </c>
      <c r="S602" t="n">
        <v>-0.1526503562927246</v>
      </c>
      <c r="T602" t="n">
        <v>-0.05936011299490929</v>
      </c>
      <c r="U602" t="n">
        <v>-0.02641472965478897</v>
      </c>
      <c r="V602" t="n">
        <v>0.1149815618991852</v>
      </c>
      <c r="W602" t="n">
        <v>-0.03382785618305206</v>
      </c>
      <c r="X602" t="n">
        <v>-0.06653762608766556</v>
      </c>
      <c r="Y602" t="n">
        <v>0.02223638445138931</v>
      </c>
      <c r="Z602" t="n">
        <v>-0.1103201732039452</v>
      </c>
      <c r="AA602" t="n">
        <v>-0.06125090271234512</v>
      </c>
      <c r="AB602" t="n">
        <v>0.09533335268497467</v>
      </c>
      <c r="AC602" t="n">
        <v>0.01467961352318525</v>
      </c>
      <c r="AD602" t="n">
        <v>-0.08268808573484421</v>
      </c>
      <c r="AE602" t="n">
        <v>-0.06484581530094147</v>
      </c>
      <c r="AF602" t="n">
        <v>-0.06175799295306206</v>
      </c>
    </row>
    <row r="603">
      <c r="A603" t="n">
        <v>-0.02953051216900349</v>
      </c>
      <c r="B603" t="n">
        <v>0.1132140606641769</v>
      </c>
      <c r="C603" t="n">
        <v>-0.07770855724811554</v>
      </c>
      <c r="D603" t="n">
        <v>-0.03201178461313248</v>
      </c>
      <c r="E603" t="n">
        <v>0.002641586819663644</v>
      </c>
      <c r="F603" t="n">
        <v>0.002525839488953352</v>
      </c>
      <c r="G603" t="n">
        <v>-0.02605249546468258</v>
      </c>
      <c r="H603" t="n">
        <v>-0.008134551346302032</v>
      </c>
      <c r="I603" t="n">
        <v>-0.04771111533045769</v>
      </c>
      <c r="J603" t="n">
        <v>0.1145969033241272</v>
      </c>
      <c r="K603" t="n">
        <v>0.03364905342459679</v>
      </c>
      <c r="L603" t="n">
        <v>0.1708520799875259</v>
      </c>
      <c r="M603" t="n">
        <v>0.1703894585371017</v>
      </c>
      <c r="N603" t="n">
        <v>0.06215015798807144</v>
      </c>
      <c r="O603" t="n">
        <v>0.1662287563085556</v>
      </c>
      <c r="P603" t="n">
        <v>0.09746666997671127</v>
      </c>
      <c r="Q603" t="n">
        <v>0.02011927776038647</v>
      </c>
      <c r="R603" t="n">
        <v>0.1109253019094467</v>
      </c>
      <c r="S603" t="n">
        <v>0.1416924297809601</v>
      </c>
      <c r="T603" t="n">
        <v>-0.04623737558722496</v>
      </c>
      <c r="U603" t="n">
        <v>-0.07353288680315018</v>
      </c>
      <c r="V603" t="n">
        <v>0.08949379622936249</v>
      </c>
      <c r="W603" t="n">
        <v>-0.01837445795536041</v>
      </c>
      <c r="X603" t="n">
        <v>-0.1289274394512177</v>
      </c>
      <c r="Y603" t="n">
        <v>-0.1514646857976913</v>
      </c>
      <c r="Z603" t="n">
        <v>-0.0342264398932457</v>
      </c>
      <c r="AA603" t="n">
        <v>-0.03597870096564293</v>
      </c>
      <c r="AB603" t="n">
        <v>0.04423849284648895</v>
      </c>
      <c r="AC603" t="n">
        <v>-0.1504448354244232</v>
      </c>
      <c r="AD603" t="n">
        <v>-0.01735052466392517</v>
      </c>
      <c r="AE603" t="n">
        <v>0.02823015674948692</v>
      </c>
      <c r="AF603" t="n">
        <v>-0.1002534404397011</v>
      </c>
    </row>
    <row r="604">
      <c r="A604" t="n">
        <v>-0.007185246329754591</v>
      </c>
      <c r="B604" t="n">
        <v>0.0332016721367836</v>
      </c>
      <c r="C604" t="n">
        <v>-0.1393544226884842</v>
      </c>
      <c r="D604" t="n">
        <v>-0.1631902903318405</v>
      </c>
      <c r="E604" t="n">
        <v>-0.01169082894921303</v>
      </c>
      <c r="F604" t="n">
        <v>0.07969824224710464</v>
      </c>
      <c r="G604" t="n">
        <v>-0.208960548043251</v>
      </c>
      <c r="H604" t="n">
        <v>0.07243612408638</v>
      </c>
      <c r="I604" t="n">
        <v>-0.1164948493242264</v>
      </c>
      <c r="J604" t="n">
        <v>-0.1720746755599976</v>
      </c>
      <c r="K604" t="n">
        <v>-0.0381818562746048</v>
      </c>
      <c r="L604" t="n">
        <v>0.2180258333683014</v>
      </c>
      <c r="M604" t="n">
        <v>0.06566523015499115</v>
      </c>
      <c r="N604" t="n">
        <v>0.131600558757782</v>
      </c>
      <c r="O604" t="n">
        <v>0.1161626279354095</v>
      </c>
      <c r="P604" t="n">
        <v>0.04025014862418175</v>
      </c>
      <c r="Q604" t="n">
        <v>0.01067860703915358</v>
      </c>
      <c r="R604" t="n">
        <v>-0.03822413831949234</v>
      </c>
      <c r="S604" t="n">
        <v>-0.02180743031203747</v>
      </c>
      <c r="T604" t="n">
        <v>-0.0455106794834137</v>
      </c>
      <c r="U604" t="n">
        <v>-0.08838406950235367</v>
      </c>
      <c r="V604" t="n">
        <v>0.01524842996150255</v>
      </c>
      <c r="W604" t="n">
        <v>0.005375633481889963</v>
      </c>
      <c r="X604" t="n">
        <v>-0.3015896379947662</v>
      </c>
      <c r="Y604" t="n">
        <v>0.0250804852694273</v>
      </c>
      <c r="Z604" t="n">
        <v>0.01415267586708069</v>
      </c>
      <c r="AA604" t="n">
        <v>0.0505528412759304</v>
      </c>
      <c r="AB604" t="n">
        <v>0.060552928596735</v>
      </c>
      <c r="AC604" t="n">
        <v>-0.05061674118041992</v>
      </c>
      <c r="AD604" t="n">
        <v>-0.1124864667654037</v>
      </c>
      <c r="AE604" t="n">
        <v>-0.01741188205778599</v>
      </c>
      <c r="AF604" t="n">
        <v>0.1994026154279709</v>
      </c>
    </row>
    <row r="605">
      <c r="A605" t="n">
        <v>-0.01796577870845795</v>
      </c>
      <c r="B605" t="n">
        <v>-0.0002816701307892799</v>
      </c>
      <c r="C605" t="n">
        <v>-0.1291609406471252</v>
      </c>
      <c r="D605" t="n">
        <v>-0.1603761464357376</v>
      </c>
      <c r="E605" t="n">
        <v>0.0717509537935257</v>
      </c>
      <c r="F605" t="n">
        <v>-0.0267740972340107</v>
      </c>
      <c r="G605" t="n">
        <v>-0.1866107732057571</v>
      </c>
      <c r="H605" t="n">
        <v>0.07975400984287262</v>
      </c>
      <c r="I605" t="n">
        <v>-0.1741204559803009</v>
      </c>
      <c r="J605" t="n">
        <v>-0.06036759167909622</v>
      </c>
      <c r="K605" t="n">
        <v>0.1611687839031219</v>
      </c>
      <c r="L605" t="n">
        <v>0.07334545254707336</v>
      </c>
      <c r="M605" t="n">
        <v>0.04348765313625336</v>
      </c>
      <c r="N605" t="n">
        <v>-0.1360435783863068</v>
      </c>
      <c r="O605" t="n">
        <v>0.2895212769508362</v>
      </c>
      <c r="P605" t="n">
        <v>0.1660599261522293</v>
      </c>
      <c r="Q605" t="n">
        <v>0.0306552667170763</v>
      </c>
      <c r="R605" t="n">
        <v>0.06283336132764816</v>
      </c>
      <c r="S605" t="n">
        <v>0.04112487286329269</v>
      </c>
      <c r="T605" t="n">
        <v>0.06601940840482712</v>
      </c>
      <c r="U605" t="n">
        <v>0.006812373176217079</v>
      </c>
      <c r="V605" t="n">
        <v>-0.06393849849700928</v>
      </c>
      <c r="W605" t="n">
        <v>0.08295577019453049</v>
      </c>
      <c r="X605" t="n">
        <v>-0.2319701761007309</v>
      </c>
      <c r="Y605" t="n">
        <v>0.1441918462514877</v>
      </c>
      <c r="Z605" t="n">
        <v>-0.02460837922990322</v>
      </c>
      <c r="AA605" t="n">
        <v>-0.08373242616653442</v>
      </c>
      <c r="AB605" t="n">
        <v>-0.1654586493968964</v>
      </c>
      <c r="AC605" t="n">
        <v>0.03531000018119812</v>
      </c>
      <c r="AD605" t="n">
        <v>0.1175818368792534</v>
      </c>
      <c r="AE605" t="n">
        <v>0.05496416613459587</v>
      </c>
      <c r="AF605" t="n">
        <v>0.15789994597435</v>
      </c>
    </row>
    <row r="606">
      <c r="A606" t="n">
        <v>-0.03950460627675056</v>
      </c>
      <c r="B606" t="n">
        <v>0.04936815425753593</v>
      </c>
      <c r="C606" t="n">
        <v>-0.0711834728717804</v>
      </c>
      <c r="D606" t="n">
        <v>-0.21006940305233</v>
      </c>
      <c r="E606" t="n">
        <v>0.05756297707557678</v>
      </c>
      <c r="F606" t="n">
        <v>-0.1029811203479767</v>
      </c>
      <c r="G606" t="n">
        <v>-0.110226683318615</v>
      </c>
      <c r="H606" t="n">
        <v>0.01209903415292501</v>
      </c>
      <c r="I606" t="n">
        <v>-0.2654270827770233</v>
      </c>
      <c r="J606" t="n">
        <v>-0.04241055250167847</v>
      </c>
      <c r="K606" t="n">
        <v>0.03693615272641182</v>
      </c>
      <c r="L606" t="n">
        <v>0.1060965284705162</v>
      </c>
      <c r="M606" t="n">
        <v>0.02765881456434727</v>
      </c>
      <c r="N606" t="n">
        <v>0.02389922551810741</v>
      </c>
      <c r="O606" t="n">
        <v>0.2169292867183685</v>
      </c>
      <c r="P606" t="n">
        <v>0.2930609285831451</v>
      </c>
      <c r="Q606" t="n">
        <v>0.01616096496582031</v>
      </c>
      <c r="R606" t="n">
        <v>0.03662378713488579</v>
      </c>
      <c r="S606" t="n">
        <v>0.1307706832885742</v>
      </c>
      <c r="T606" t="n">
        <v>0.1660981327295303</v>
      </c>
      <c r="U606" t="n">
        <v>-0.1012085005640984</v>
      </c>
      <c r="V606" t="n">
        <v>-0.0894077941775322</v>
      </c>
      <c r="W606" t="n">
        <v>-0.09913428127765656</v>
      </c>
      <c r="X606" t="n">
        <v>-0.1712372452020645</v>
      </c>
      <c r="Y606" t="n">
        <v>-0.03876444697380066</v>
      </c>
      <c r="Z606" t="n">
        <v>-0.03751295059919357</v>
      </c>
      <c r="AA606" t="n">
        <v>0.01356919948011637</v>
      </c>
      <c r="AB606" t="n">
        <v>-0.1792814135551453</v>
      </c>
      <c r="AC606" t="n">
        <v>-0.02964178845286369</v>
      </c>
      <c r="AD606" t="n">
        <v>0.0978146493434906</v>
      </c>
      <c r="AE606" t="n">
        <v>-0.01416715141385794</v>
      </c>
      <c r="AF606" t="n">
        <v>0.01090164668858051</v>
      </c>
    </row>
    <row r="607">
      <c r="A607" t="n">
        <v>-0.2361579239368439</v>
      </c>
      <c r="B607" t="n">
        <v>-0.07685468345880508</v>
      </c>
      <c r="C607" t="n">
        <v>-0.03101602755486965</v>
      </c>
      <c r="D607" t="n">
        <v>0.04673034325242043</v>
      </c>
      <c r="E607" t="n">
        <v>-0.02375009097158909</v>
      </c>
      <c r="F607" t="n">
        <v>0.02823104150593281</v>
      </c>
      <c r="G607" t="n">
        <v>-0.03926759958267212</v>
      </c>
      <c r="H607" t="n">
        <v>-0.06250067055225372</v>
      </c>
      <c r="I607" t="n">
        <v>-0.2152047157287598</v>
      </c>
      <c r="J607" t="n">
        <v>-0.1422465294599533</v>
      </c>
      <c r="K607" t="n">
        <v>0.1206023916602135</v>
      </c>
      <c r="L607" t="n">
        <v>0.161643460392952</v>
      </c>
      <c r="M607" t="n">
        <v>0.03823700547218323</v>
      </c>
      <c r="N607" t="n">
        <v>-0.2108877748250961</v>
      </c>
      <c r="O607" t="n">
        <v>0.05169666185975075</v>
      </c>
      <c r="P607" t="n">
        <v>0.2223363369703293</v>
      </c>
      <c r="Q607" t="n">
        <v>0.07998792082071304</v>
      </c>
      <c r="R607" t="n">
        <v>0.04843040183186531</v>
      </c>
      <c r="S607" t="n">
        <v>-0.01934961415827274</v>
      </c>
      <c r="T607" t="n">
        <v>-0.002417378360405564</v>
      </c>
      <c r="U607" t="n">
        <v>-0.02054655738174915</v>
      </c>
      <c r="V607" t="n">
        <v>-0.005277541466057301</v>
      </c>
      <c r="W607" t="n">
        <v>-0.1889934837818146</v>
      </c>
      <c r="X607" t="n">
        <v>0.03405128419399261</v>
      </c>
      <c r="Y607" t="n">
        <v>0.009075948037207127</v>
      </c>
      <c r="Z607" t="n">
        <v>0.07947973906993866</v>
      </c>
      <c r="AA607" t="n">
        <v>-0.142737552523613</v>
      </c>
      <c r="AB607" t="n">
        <v>-0.04752963781356812</v>
      </c>
      <c r="AC607" t="n">
        <v>0.09364203363656998</v>
      </c>
      <c r="AD607" t="n">
        <v>0.009529963135719299</v>
      </c>
      <c r="AE607" t="n">
        <v>-0.02359042502939701</v>
      </c>
      <c r="AF607" t="n">
        <v>-0.002321236068382859</v>
      </c>
    </row>
    <row r="608">
      <c r="A608" t="n">
        <v>-0.2733823657035828</v>
      </c>
      <c r="B608" t="n">
        <v>-0.1139844655990601</v>
      </c>
      <c r="C608" t="n">
        <v>0.2218450158834457</v>
      </c>
      <c r="D608" t="n">
        <v>0.2479735016822815</v>
      </c>
      <c r="E608" t="n">
        <v>0.1161696761846542</v>
      </c>
      <c r="F608" t="n">
        <v>-0.008429103530943394</v>
      </c>
      <c r="G608" t="n">
        <v>-0.1245082840323448</v>
      </c>
      <c r="H608" t="n">
        <v>0.0568719208240509</v>
      </c>
      <c r="I608" t="n">
        <v>0.07500924915075302</v>
      </c>
      <c r="J608" t="n">
        <v>0.0005426426650956273</v>
      </c>
      <c r="K608" t="n">
        <v>0.09553577750921249</v>
      </c>
      <c r="L608" t="n">
        <v>0.04068069159984589</v>
      </c>
      <c r="M608" t="n">
        <v>-0.2093172520399094</v>
      </c>
      <c r="N608" t="n">
        <v>-0.07673569023609161</v>
      </c>
      <c r="O608" t="n">
        <v>0.06828984618186951</v>
      </c>
      <c r="P608" t="n">
        <v>0.1788162589073181</v>
      </c>
      <c r="Q608" t="n">
        <v>-0.04796611145138741</v>
      </c>
      <c r="R608" t="n">
        <v>0.006281947251409292</v>
      </c>
      <c r="S608" t="n">
        <v>0.05784105509519577</v>
      </c>
      <c r="T608" t="n">
        <v>-0.2027501165866852</v>
      </c>
      <c r="U608" t="n">
        <v>-0.03926336020231247</v>
      </c>
      <c r="V608" t="n">
        <v>0.05184164270758629</v>
      </c>
      <c r="W608" t="n">
        <v>-0.294685572385788</v>
      </c>
      <c r="X608" t="n">
        <v>0.01995847187936306</v>
      </c>
      <c r="Y608" t="n">
        <v>0.1224792674183846</v>
      </c>
      <c r="Z608" t="n">
        <v>0.09059228748083115</v>
      </c>
      <c r="AA608" t="n">
        <v>-0.2781868875026703</v>
      </c>
      <c r="AB608" t="n">
        <v>-0.08544484525918961</v>
      </c>
      <c r="AC608" t="n">
        <v>0.04112657532095909</v>
      </c>
      <c r="AD608" t="n">
        <v>-0.1275607794523239</v>
      </c>
      <c r="AE608" t="n">
        <v>-0.1323846429586411</v>
      </c>
      <c r="AF608" t="n">
        <v>-0.007249095011502504</v>
      </c>
    </row>
    <row r="609">
      <c r="A609" t="n">
        <v>0.002186161233112216</v>
      </c>
      <c r="B609" t="n">
        <v>-0.01727135106921196</v>
      </c>
      <c r="C609" t="n">
        <v>0.2333234548568726</v>
      </c>
      <c r="D609" t="n">
        <v>0.1626737266778946</v>
      </c>
      <c r="E609" t="n">
        <v>0.002523158909752965</v>
      </c>
      <c r="F609" t="n">
        <v>0.07882614433765411</v>
      </c>
      <c r="G609" t="n">
        <v>-0.05371255800127983</v>
      </c>
      <c r="H609" t="n">
        <v>-0.1407333016395569</v>
      </c>
      <c r="I609" t="n">
        <v>-0.04229762777686119</v>
      </c>
      <c r="J609" t="n">
        <v>0.1140317022800446</v>
      </c>
      <c r="K609" t="n">
        <v>0.07601042836904526</v>
      </c>
      <c r="L609" t="n">
        <v>0.1080909818410873</v>
      </c>
      <c r="M609" t="n">
        <v>0.02310576662421227</v>
      </c>
      <c r="N609" t="n">
        <v>0.09405336529016495</v>
      </c>
      <c r="O609" t="n">
        <v>-0.1188436076045036</v>
      </c>
      <c r="P609" t="n">
        <v>-0.1376126706600189</v>
      </c>
      <c r="Q609" t="n">
        <v>-0.1016120389103889</v>
      </c>
      <c r="R609" t="n">
        <v>-0.03086927719414234</v>
      </c>
      <c r="S609" t="n">
        <v>-0.06734234094619751</v>
      </c>
      <c r="T609" t="n">
        <v>-0.2811674475669861</v>
      </c>
      <c r="U609" t="n">
        <v>0.1188565120100975</v>
      </c>
      <c r="V609" t="n">
        <v>0.01889355294406414</v>
      </c>
      <c r="W609" t="n">
        <v>-0.07613598555326462</v>
      </c>
      <c r="X609" t="n">
        <v>-0.03512571007013321</v>
      </c>
      <c r="Y609" t="n">
        <v>0.03446123749017715</v>
      </c>
      <c r="Z609" t="n">
        <v>0.04977671056985855</v>
      </c>
      <c r="AA609" t="n">
        <v>-0.1744321286678314</v>
      </c>
      <c r="AB609" t="n">
        <v>-0.01667977496981621</v>
      </c>
      <c r="AC609" t="n">
        <v>0.01608913205564022</v>
      </c>
      <c r="AD609" t="n">
        <v>-0.06432662159204483</v>
      </c>
      <c r="AE609" t="n">
        <v>0.03924765065312386</v>
      </c>
      <c r="AF609" t="n">
        <v>-0.1045054122805595</v>
      </c>
    </row>
    <row r="610">
      <c r="A610" t="n">
        <v>-0.06621794402599335</v>
      </c>
      <c r="B610" t="n">
        <v>0.1313960403203964</v>
      </c>
      <c r="C610" t="n">
        <v>-0.09239964932203293</v>
      </c>
      <c r="D610" t="n">
        <v>0.2378336489200592</v>
      </c>
      <c r="E610" t="n">
        <v>-0.1092230081558228</v>
      </c>
      <c r="F610" t="n">
        <v>0.02282841317355633</v>
      </c>
      <c r="G610" t="n">
        <v>-0.007980111055076122</v>
      </c>
      <c r="H610" t="n">
        <v>-0.08314071595668793</v>
      </c>
      <c r="I610" t="n">
        <v>0.2204519212245941</v>
      </c>
      <c r="J610" t="n">
        <v>-0.007936343550682068</v>
      </c>
      <c r="K610" t="n">
        <v>-0.1195552721619606</v>
      </c>
      <c r="L610" t="n">
        <v>0.2329332232475281</v>
      </c>
      <c r="M610" t="n">
        <v>0.01734308712184429</v>
      </c>
      <c r="N610" t="n">
        <v>-0.4079077243804932</v>
      </c>
      <c r="O610" t="n">
        <v>-0.06324538588523865</v>
      </c>
      <c r="P610" t="n">
        <v>-0.2812429070472717</v>
      </c>
      <c r="Q610" t="n">
        <v>0.06067859008908272</v>
      </c>
      <c r="R610" t="n">
        <v>0.08024588227272034</v>
      </c>
      <c r="S610" t="n">
        <v>0.02426663041114807</v>
      </c>
      <c r="T610" t="n">
        <v>-0.4048667848110199</v>
      </c>
      <c r="U610" t="n">
        <v>-0.06747552752494812</v>
      </c>
      <c r="V610" t="n">
        <v>0.07299603521823883</v>
      </c>
      <c r="W610" t="n">
        <v>0.07469598203897476</v>
      </c>
      <c r="X610" t="n">
        <v>-0.001419537933543324</v>
      </c>
      <c r="Y610" t="n">
        <v>0.06292683631181717</v>
      </c>
      <c r="Z610" t="n">
        <v>0.08234763145446777</v>
      </c>
      <c r="AA610" t="n">
        <v>-0.2009152472019196</v>
      </c>
      <c r="AB610" t="n">
        <v>0.07631494104862213</v>
      </c>
      <c r="AC610" t="n">
        <v>-0.0408664233982563</v>
      </c>
      <c r="AD610" t="n">
        <v>-0.04306658729910851</v>
      </c>
      <c r="AE610" t="n">
        <v>0.01621618866920471</v>
      </c>
      <c r="AF610" t="n">
        <v>0.148357167840004</v>
      </c>
    </row>
    <row r="611">
      <c r="A611" t="n">
        <v>0.08556777238845825</v>
      </c>
      <c r="B611" t="n">
        <v>0.2267584949731827</v>
      </c>
      <c r="C611" t="n">
        <v>-0.09011267125606537</v>
      </c>
      <c r="D611" t="n">
        <v>0.06328841298818588</v>
      </c>
      <c r="E611" t="n">
        <v>-0.1482089161872864</v>
      </c>
      <c r="F611" t="n">
        <v>-0.03436058387160301</v>
      </c>
      <c r="G611" t="n">
        <v>0.004273166880011559</v>
      </c>
      <c r="H611" t="n">
        <v>0.03650566563010216</v>
      </c>
      <c r="I611" t="n">
        <v>0.3037524819374084</v>
      </c>
      <c r="J611" t="n">
        <v>0.06071294099092484</v>
      </c>
      <c r="K611" t="n">
        <v>-0.1453125774860382</v>
      </c>
      <c r="L611" t="n">
        <v>0.1638782769441605</v>
      </c>
      <c r="M611" t="n">
        <v>-0.004710019566118717</v>
      </c>
      <c r="N611" t="n">
        <v>-0.1860971450805664</v>
      </c>
      <c r="O611" t="n">
        <v>-0.169971376657486</v>
      </c>
      <c r="P611" t="n">
        <v>-0.04997965320944786</v>
      </c>
      <c r="Q611" t="n">
        <v>-0.04239457845687866</v>
      </c>
      <c r="R611" t="n">
        <v>-0.007876945659518242</v>
      </c>
      <c r="S611" t="n">
        <v>-0.1101275458931923</v>
      </c>
      <c r="T611" t="n">
        <v>0.01062413305044174</v>
      </c>
      <c r="U611" t="n">
        <v>-0.1061189845204353</v>
      </c>
      <c r="V611" t="n">
        <v>0.04985779523849487</v>
      </c>
      <c r="W611" t="n">
        <v>0.04916372150182724</v>
      </c>
      <c r="X611" t="n">
        <v>-0.01211531553417444</v>
      </c>
      <c r="Y611" t="n">
        <v>0.09179196506738663</v>
      </c>
      <c r="Z611" t="n">
        <v>-0.09359507262706757</v>
      </c>
      <c r="AA611" t="n">
        <v>-0.0897410586476326</v>
      </c>
      <c r="AB611" t="n">
        <v>0.03650633618235588</v>
      </c>
      <c r="AC611" t="n">
        <v>-0.03547654673457146</v>
      </c>
      <c r="AD611" t="n">
        <v>0.113338939845562</v>
      </c>
      <c r="AE611" t="n">
        <v>0.1208974868059158</v>
      </c>
      <c r="AF611" t="n">
        <v>0.09119827300310135</v>
      </c>
    </row>
    <row r="612">
      <c r="A612" t="n">
        <v>0.005077121313661337</v>
      </c>
      <c r="B612" t="n">
        <v>0.1372454911470413</v>
      </c>
      <c r="C612" t="n">
        <v>-0.07880513370037079</v>
      </c>
      <c r="D612" t="n">
        <v>-0.02123863250017166</v>
      </c>
      <c r="E612" t="n">
        <v>-0.3152836859226227</v>
      </c>
      <c r="F612" t="n">
        <v>0.1026546657085419</v>
      </c>
      <c r="G612" t="n">
        <v>0.05806128308176994</v>
      </c>
      <c r="H612" t="n">
        <v>0.1849000006914139</v>
      </c>
      <c r="I612" t="n">
        <v>0.1917390674352646</v>
      </c>
      <c r="J612" t="n">
        <v>0.2013953328132629</v>
      </c>
      <c r="K612" t="n">
        <v>0.03182264417409897</v>
      </c>
      <c r="L612" t="n">
        <v>0.1088587269186974</v>
      </c>
      <c r="M612" t="n">
        <v>0.1060721054673195</v>
      </c>
      <c r="N612" t="n">
        <v>-0.06837166845798492</v>
      </c>
      <c r="O612" t="n">
        <v>0.06614488363265991</v>
      </c>
      <c r="P612" t="n">
        <v>0.0764787495136261</v>
      </c>
      <c r="Q612" t="n">
        <v>0.06094605848193169</v>
      </c>
      <c r="R612" t="n">
        <v>0.08497413247823715</v>
      </c>
      <c r="S612" t="n">
        <v>-0.03113211132586002</v>
      </c>
      <c r="T612" t="n">
        <v>0.2769314348697662</v>
      </c>
      <c r="U612" t="n">
        <v>0.1145578920841217</v>
      </c>
      <c r="V612" t="n">
        <v>-0.1606253087520599</v>
      </c>
      <c r="W612" t="n">
        <v>7.485414971597493e-05</v>
      </c>
      <c r="X612" t="n">
        <v>-0.02236516401171684</v>
      </c>
      <c r="Y612" t="n">
        <v>0.07382508367300034</v>
      </c>
      <c r="Z612" t="n">
        <v>-0.1024840846657753</v>
      </c>
      <c r="AA612" t="n">
        <v>-0.1010948345065117</v>
      </c>
      <c r="AB612" t="n">
        <v>-0.01245314255356789</v>
      </c>
      <c r="AC612" t="n">
        <v>-0.03976503014564514</v>
      </c>
      <c r="AD612" t="n">
        <v>-0.01309498399496078</v>
      </c>
      <c r="AE612" t="n">
        <v>0.08860322833061218</v>
      </c>
      <c r="AF612" t="n">
        <v>0.06187111511826515</v>
      </c>
    </row>
    <row r="613">
      <c r="A613" t="n">
        <v>-0.0829135850071907</v>
      </c>
      <c r="B613" t="n">
        <v>-0.06537089496850967</v>
      </c>
      <c r="C613" t="n">
        <v>-0.3622300028800964</v>
      </c>
      <c r="D613" t="n">
        <v>0.2064170390367508</v>
      </c>
      <c r="E613" t="n">
        <v>-0.2479284554719925</v>
      </c>
      <c r="F613" t="n">
        <v>-0.0239887572824955</v>
      </c>
      <c r="G613" t="n">
        <v>-0.2757492363452911</v>
      </c>
      <c r="H613" t="n">
        <v>0.2490884959697723</v>
      </c>
      <c r="I613" t="n">
        <v>-0.01775294542312622</v>
      </c>
      <c r="J613" t="n">
        <v>0.1707760095596313</v>
      </c>
      <c r="K613" t="n">
        <v>-0.03519207611680031</v>
      </c>
      <c r="L613" t="n">
        <v>-0.271235466003418</v>
      </c>
      <c r="M613" t="n">
        <v>-0.02916105277836323</v>
      </c>
      <c r="N613" t="n">
        <v>0.1159735396504402</v>
      </c>
      <c r="O613" t="n">
        <v>0.06510818004608154</v>
      </c>
      <c r="P613" t="n">
        <v>0.1810596436262131</v>
      </c>
      <c r="Q613" t="n">
        <v>0.0818568542599678</v>
      </c>
      <c r="R613" t="n">
        <v>0.217963695526123</v>
      </c>
      <c r="S613" t="n">
        <v>-0.05378955975174904</v>
      </c>
      <c r="T613" t="n">
        <v>0.240639939904213</v>
      </c>
      <c r="U613" t="n">
        <v>0.1627127826213837</v>
      </c>
      <c r="V613" t="n">
        <v>-0.272117555141449</v>
      </c>
      <c r="W613" t="n">
        <v>0.01507546938955784</v>
      </c>
      <c r="X613" t="n">
        <v>0.003455499652773142</v>
      </c>
      <c r="Y613" t="n">
        <v>-0.0109899565577507</v>
      </c>
      <c r="Z613" t="n">
        <v>-0.362483412027359</v>
      </c>
      <c r="AA613" t="n">
        <v>-0.1574107110500336</v>
      </c>
      <c r="AB613" t="n">
        <v>0.05637794360518456</v>
      </c>
      <c r="AC613" t="n">
        <v>-0.1166072934865952</v>
      </c>
      <c r="AD613" t="n">
        <v>0.01681211031973362</v>
      </c>
      <c r="AE613" t="n">
        <v>-0.01332741416990757</v>
      </c>
      <c r="AF613" t="n">
        <v>0.09481550753116608</v>
      </c>
    </row>
    <row r="614">
      <c r="A614" t="n">
        <v>-0.1314559578895569</v>
      </c>
      <c r="B614" t="n">
        <v>0.04181579127907753</v>
      </c>
      <c r="C614" t="n">
        <v>-0.005597252398729324</v>
      </c>
      <c r="D614" t="n">
        <v>0.2530333697795868</v>
      </c>
      <c r="E614" t="n">
        <v>-0.1057678535580635</v>
      </c>
      <c r="F614" t="n">
        <v>-0.1388727277517319</v>
      </c>
      <c r="G614" t="n">
        <v>0.01626698859035969</v>
      </c>
      <c r="H614" t="n">
        <v>0.04226850718259811</v>
      </c>
      <c r="I614" t="n">
        <v>0.1067567840218544</v>
      </c>
      <c r="J614" t="n">
        <v>-0.1184573099017143</v>
      </c>
      <c r="K614" t="n">
        <v>-0.01669560000300407</v>
      </c>
      <c r="L614" t="n">
        <v>-0.6559369564056396</v>
      </c>
      <c r="M614" t="n">
        <v>-0.2023571729660034</v>
      </c>
      <c r="N614" t="n">
        <v>0.03659220039844513</v>
      </c>
      <c r="O614" t="n">
        <v>-0.1142097786068916</v>
      </c>
      <c r="P614" t="n">
        <v>0.164668545126915</v>
      </c>
      <c r="Q614" t="n">
        <v>0.0408489927649498</v>
      </c>
      <c r="R614" t="n">
        <v>0.1637947857379913</v>
      </c>
      <c r="S614" t="n">
        <v>-0.001115638529881835</v>
      </c>
      <c r="T614" t="n">
        <v>0.109929732978344</v>
      </c>
      <c r="U614" t="n">
        <v>0.1323049515485764</v>
      </c>
      <c r="V614" t="n">
        <v>-0.2822804749011993</v>
      </c>
      <c r="W614" t="n">
        <v>0.2227241694927216</v>
      </c>
      <c r="X614" t="n">
        <v>0.05524402484297752</v>
      </c>
      <c r="Y614" t="n">
        <v>0.01654954813420773</v>
      </c>
      <c r="Z614" t="n">
        <v>-0.6933135390281677</v>
      </c>
      <c r="AA614" t="n">
        <v>-0.09933670610189438</v>
      </c>
      <c r="AB614" t="n">
        <v>-0.08936969935894012</v>
      </c>
      <c r="AC614" t="n">
        <v>0.2945572733879089</v>
      </c>
      <c r="AD614" t="n">
        <v>0.1033391803503036</v>
      </c>
      <c r="AE614" t="n">
        <v>-0.006785003934055567</v>
      </c>
      <c r="AF614" t="n">
        <v>0.02758681029081345</v>
      </c>
    </row>
    <row r="615">
      <c r="A615" t="n">
        <v>-0.4141368269920349</v>
      </c>
      <c r="B615" t="n">
        <v>-0.09875904023647308</v>
      </c>
      <c r="C615" t="n">
        <v>0.3464972972869873</v>
      </c>
      <c r="D615" t="n">
        <v>0.4546715915203094</v>
      </c>
      <c r="E615" t="n">
        <v>0.005239121615886688</v>
      </c>
      <c r="F615" t="n">
        <v>0.1582477390766144</v>
      </c>
      <c r="G615" t="n">
        <v>-0.116615004837513</v>
      </c>
      <c r="H615" t="n">
        <v>0.1588995754718781</v>
      </c>
      <c r="I615" t="n">
        <v>0.3243736922740936</v>
      </c>
      <c r="J615" t="n">
        <v>-0.1117714494466782</v>
      </c>
      <c r="K615" t="n">
        <v>-0.2922048270702362</v>
      </c>
      <c r="L615" t="n">
        <v>-0.7285395860671997</v>
      </c>
      <c r="M615" t="n">
        <v>-0.4221529364585876</v>
      </c>
      <c r="N615" t="n">
        <v>-0.07985677570104599</v>
      </c>
      <c r="O615" t="n">
        <v>-0.160358726978302</v>
      </c>
      <c r="P615" t="n">
        <v>0.5438785552978516</v>
      </c>
      <c r="Q615" t="n">
        <v>-0.2554024755954742</v>
      </c>
      <c r="R615" t="n">
        <v>0.1183780282735825</v>
      </c>
      <c r="S615" t="n">
        <v>-0.1299009770154953</v>
      </c>
      <c r="T615" t="n">
        <v>-0.05767595022916794</v>
      </c>
      <c r="U615" t="n">
        <v>-0.3149317502975464</v>
      </c>
      <c r="V615" t="n">
        <v>-0.08942003548145294</v>
      </c>
      <c r="W615" t="n">
        <v>0.2037754952907562</v>
      </c>
      <c r="X615" t="n">
        <v>0.3643491268157959</v>
      </c>
      <c r="Y615" t="n">
        <v>-0.08707580715417862</v>
      </c>
      <c r="Z615" t="n">
        <v>-0.626966655254364</v>
      </c>
      <c r="AA615" t="n">
        <v>0.1250147819519043</v>
      </c>
      <c r="AB615" t="n">
        <v>-0.3456530869007111</v>
      </c>
      <c r="AC615" t="n">
        <v>-0.04422405362129211</v>
      </c>
      <c r="AD615" t="n">
        <v>-0.2786334753036499</v>
      </c>
      <c r="AE615" t="n">
        <v>-0.4485842287540436</v>
      </c>
      <c r="AF615" t="n">
        <v>0.2504427134990692</v>
      </c>
    </row>
    <row r="616">
      <c r="A616" t="n">
        <v>0.0009924557525664568</v>
      </c>
      <c r="B616" t="n">
        <v>0.009782582521438599</v>
      </c>
      <c r="C616" t="n">
        <v>-0.009738919325172901</v>
      </c>
      <c r="D616" t="n">
        <v>-0.07142563164234161</v>
      </c>
      <c r="E616" t="n">
        <v>0.0009931051172316074</v>
      </c>
      <c r="F616" t="n">
        <v>0.07377664744853973</v>
      </c>
      <c r="G616" t="n">
        <v>-0.03026342019438744</v>
      </c>
      <c r="H616" t="n">
        <v>0.05886158347129822</v>
      </c>
      <c r="I616" t="n">
        <v>-0.02322100847959518</v>
      </c>
      <c r="J616" t="n">
        <v>-0.05330005288124084</v>
      </c>
      <c r="K616" t="n">
        <v>-0.007133278995752335</v>
      </c>
      <c r="L616" t="n">
        <v>0.07610426843166351</v>
      </c>
      <c r="M616" t="n">
        <v>0.04709132760763168</v>
      </c>
      <c r="N616" t="n">
        <v>-0.02172722853720188</v>
      </c>
      <c r="O616" t="n">
        <v>0.02304335683584213</v>
      </c>
      <c r="P616" t="n">
        <v>-0.00800385233014822</v>
      </c>
      <c r="Q616" t="n">
        <v>-0.02122223749756813</v>
      </c>
      <c r="R616" t="n">
        <v>0.05789608880877495</v>
      </c>
      <c r="S616" t="n">
        <v>-0.09188178181648254</v>
      </c>
      <c r="T616" t="n">
        <v>-0.01011933106929064</v>
      </c>
      <c r="U616" t="n">
        <v>0.003482491243630648</v>
      </c>
      <c r="V616" t="n">
        <v>0.02168523333966732</v>
      </c>
      <c r="W616" t="n">
        <v>-0.0278807058930397</v>
      </c>
      <c r="X616" t="n">
        <v>0.03851670399308205</v>
      </c>
      <c r="Y616" t="n">
        <v>0.008153912611305714</v>
      </c>
      <c r="Z616" t="n">
        <v>-0.09758388996124268</v>
      </c>
      <c r="AA616" t="n">
        <v>-0.05236337706446648</v>
      </c>
      <c r="AB616" t="n">
        <v>-0.08033759891986847</v>
      </c>
      <c r="AC616" t="n">
        <v>0.03717285394668579</v>
      </c>
      <c r="AD616" t="n">
        <v>-0.02559424750506878</v>
      </c>
      <c r="AE616" t="n">
        <v>-0.03663473576307297</v>
      </c>
      <c r="AF616" t="n">
        <v>-0.02787736989557743</v>
      </c>
    </row>
    <row r="617">
      <c r="A617" t="n">
        <v>-0.04401008784770966</v>
      </c>
      <c r="B617" t="n">
        <v>-0.04491234943270683</v>
      </c>
      <c r="C617" t="n">
        <v>0.00351065187714994</v>
      </c>
      <c r="D617" t="n">
        <v>-0.06952863931655884</v>
      </c>
      <c r="E617" t="n">
        <v>0.002973054302856326</v>
      </c>
      <c r="F617" t="n">
        <v>0.007981035858392715</v>
      </c>
      <c r="G617" t="n">
        <v>0.08373142033815384</v>
      </c>
      <c r="H617" t="n">
        <v>-0.03904097154736519</v>
      </c>
      <c r="I617" t="n">
        <v>0.09477493166923523</v>
      </c>
      <c r="J617" t="n">
        <v>0.1412350386381149</v>
      </c>
      <c r="K617" t="n">
        <v>0.03425700590014458</v>
      </c>
      <c r="L617" t="n">
        <v>-0.02940453961491585</v>
      </c>
      <c r="M617" t="n">
        <v>-0.01706893742084503</v>
      </c>
      <c r="N617" t="n">
        <v>-0.006660775281488895</v>
      </c>
      <c r="O617" t="n">
        <v>0.01778565905988216</v>
      </c>
      <c r="P617" t="n">
        <v>-0.04716462269425392</v>
      </c>
      <c r="Q617" t="n">
        <v>-0.0002043391868937761</v>
      </c>
      <c r="R617" t="n">
        <v>-0.02916623093187809</v>
      </c>
      <c r="S617" t="n">
        <v>-0.06271593272686005</v>
      </c>
      <c r="T617" t="n">
        <v>-0.03587258979678154</v>
      </c>
      <c r="U617" t="n">
        <v>0.04627430066466331</v>
      </c>
      <c r="V617" t="n">
        <v>0.04141559824347496</v>
      </c>
      <c r="W617" t="n">
        <v>0.0166093148291111</v>
      </c>
      <c r="X617" t="n">
        <v>-0.06814189255237579</v>
      </c>
      <c r="Y617" t="n">
        <v>-0.08962022513151169</v>
      </c>
      <c r="Z617" t="n">
        <v>0.02398925460875034</v>
      </c>
      <c r="AA617" t="n">
        <v>0.08306291699409485</v>
      </c>
      <c r="AB617" t="n">
        <v>-0.01495319698005915</v>
      </c>
      <c r="AC617" t="n">
        <v>0.03820287808775902</v>
      </c>
      <c r="AD617" t="n">
        <v>0.01737795025110245</v>
      </c>
      <c r="AE617" t="n">
        <v>-0.04992048814892769</v>
      </c>
      <c r="AF617" t="n">
        <v>-0.01355764735490084</v>
      </c>
    </row>
    <row r="618">
      <c r="A618" t="n">
        <v>-0.3791709542274475</v>
      </c>
      <c r="B618" t="n">
        <v>-0.1233328208327293</v>
      </c>
      <c r="C618" t="n">
        <v>0.1968175619840622</v>
      </c>
      <c r="D618" t="n">
        <v>0.73521488904953</v>
      </c>
      <c r="E618" t="n">
        <v>-0.04854115471243858</v>
      </c>
      <c r="F618" t="n">
        <v>-0.2371883988380432</v>
      </c>
      <c r="G618" t="n">
        <v>-0.3902950286865234</v>
      </c>
      <c r="H618" t="n">
        <v>0.2788237631320953</v>
      </c>
      <c r="I618" t="n">
        <v>0.09312696754932404</v>
      </c>
      <c r="J618" t="n">
        <v>-0.09521917998790741</v>
      </c>
      <c r="K618" t="n">
        <v>0.205284059047699</v>
      </c>
      <c r="L618" t="n">
        <v>-0.9845713376998901</v>
      </c>
      <c r="M618" t="n">
        <v>0.1406679153442383</v>
      </c>
      <c r="N618" t="n">
        <v>-0.1985944956541061</v>
      </c>
      <c r="O618" t="n">
        <v>0.3082610666751862</v>
      </c>
      <c r="P618" t="n">
        <v>0.6097501516342163</v>
      </c>
      <c r="Q618" t="n">
        <v>0.05145462229847908</v>
      </c>
      <c r="R618" t="n">
        <v>0.3961973786354065</v>
      </c>
      <c r="S618" t="n">
        <v>0.02654904685914516</v>
      </c>
      <c r="T618" t="n">
        <v>-0.1681812107563019</v>
      </c>
      <c r="U618" t="n">
        <v>-0.2168002277612686</v>
      </c>
      <c r="V618" t="n">
        <v>-0.3915900886058807</v>
      </c>
      <c r="W618" t="n">
        <v>0.378693699836731</v>
      </c>
      <c r="X618" t="n">
        <v>0.3966241180896759</v>
      </c>
      <c r="Y618" t="n">
        <v>0.0550190731883049</v>
      </c>
      <c r="Z618" t="n">
        <v>-0.5191931128501892</v>
      </c>
      <c r="AA618" t="n">
        <v>-0.1273027062416077</v>
      </c>
      <c r="AB618" t="n">
        <v>-0.121538057923317</v>
      </c>
      <c r="AC618" t="n">
        <v>0.1129919961094856</v>
      </c>
      <c r="AD618" t="n">
        <v>0.09753410518169403</v>
      </c>
      <c r="AE618" t="n">
        <v>-0.3174205422401428</v>
      </c>
      <c r="AF618" t="n">
        <v>-0.02473093010485172</v>
      </c>
    </row>
    <row r="619">
      <c r="A619" t="n">
        <v>-0.3498406708240509</v>
      </c>
      <c r="B619" t="n">
        <v>0.1856812834739685</v>
      </c>
      <c r="C619" t="n">
        <v>0.139579713344574</v>
      </c>
      <c r="D619" t="n">
        <v>0.09662052243947983</v>
      </c>
      <c r="E619" t="n">
        <v>-0.25847989320755</v>
      </c>
      <c r="F619" t="n">
        <v>-0.08083400130271912</v>
      </c>
      <c r="G619" t="n">
        <v>-0.4605869352817535</v>
      </c>
      <c r="H619" t="n">
        <v>0.3109409809112549</v>
      </c>
      <c r="I619" t="n">
        <v>-0.004967301152646542</v>
      </c>
      <c r="J619" t="n">
        <v>0.2253143340349197</v>
      </c>
      <c r="K619" t="n">
        <v>0.01276235654950142</v>
      </c>
      <c r="L619" t="n">
        <v>-0.7282390594482422</v>
      </c>
      <c r="M619" t="n">
        <v>0.05961927026510239</v>
      </c>
      <c r="N619" t="n">
        <v>0.1489338874816895</v>
      </c>
      <c r="O619" t="n">
        <v>-0.009593010880053043</v>
      </c>
      <c r="P619" t="n">
        <v>0.1114920973777771</v>
      </c>
      <c r="Q619" t="n">
        <v>-0.07521744817495346</v>
      </c>
      <c r="R619" t="n">
        <v>-0.12142513692379</v>
      </c>
      <c r="S619" t="n">
        <v>-0.009655443020164967</v>
      </c>
      <c r="T619" t="n">
        <v>-0.02343759126961231</v>
      </c>
      <c r="U619" t="n">
        <v>-0.04105564579367638</v>
      </c>
      <c r="V619" t="n">
        <v>-0.2280695736408234</v>
      </c>
      <c r="W619" t="n">
        <v>-0.2394584119319916</v>
      </c>
      <c r="X619" t="n">
        <v>0.04186094179749489</v>
      </c>
      <c r="Y619" t="n">
        <v>-0.01079457625746727</v>
      </c>
      <c r="Z619" t="n">
        <v>-0.1558663845062256</v>
      </c>
      <c r="AA619" t="n">
        <v>-0.1950066089630127</v>
      </c>
      <c r="AB619" t="n">
        <v>0.1850473582744598</v>
      </c>
      <c r="AC619" t="n">
        <v>0.06093074008822441</v>
      </c>
      <c r="AD619" t="n">
        <v>-0.06867619603872299</v>
      </c>
      <c r="AE619" t="n">
        <v>0.04539810866117477</v>
      </c>
      <c r="AF619" t="n">
        <v>0.1101282760500908</v>
      </c>
    </row>
    <row r="620">
      <c r="A620" t="n">
        <v>-0.1643515080213547</v>
      </c>
      <c r="B620" t="n">
        <v>-0.07973740249872208</v>
      </c>
      <c r="C620" t="n">
        <v>0.04322302713990211</v>
      </c>
      <c r="D620" t="n">
        <v>0.0251324363052845</v>
      </c>
      <c r="E620" t="n">
        <v>-0.1061486750841141</v>
      </c>
      <c r="F620" t="n">
        <v>-0.07554952055215836</v>
      </c>
      <c r="G620" t="n">
        <v>-0.146792471408844</v>
      </c>
      <c r="H620" t="n">
        <v>0.3956960141658783</v>
      </c>
      <c r="I620" t="n">
        <v>-0.03855470195412636</v>
      </c>
      <c r="J620" t="n">
        <v>0.3182469606399536</v>
      </c>
      <c r="K620" t="n">
        <v>-0.05334013700485229</v>
      </c>
      <c r="L620" t="n">
        <v>-0.3036736249923706</v>
      </c>
      <c r="M620" t="n">
        <v>0.1193608343601227</v>
      </c>
      <c r="N620" t="n">
        <v>0.1843820065259933</v>
      </c>
      <c r="O620" t="n">
        <v>-0.04308103770017624</v>
      </c>
      <c r="P620" t="n">
        <v>0.20148965716362</v>
      </c>
      <c r="Q620" t="n">
        <v>-0.1142165809869766</v>
      </c>
      <c r="R620" t="n">
        <v>0.1500001400709152</v>
      </c>
      <c r="S620" t="n">
        <v>-0.07006022334098816</v>
      </c>
      <c r="T620" t="n">
        <v>0.0579870380461216</v>
      </c>
      <c r="U620" t="n">
        <v>-0.1302971392869949</v>
      </c>
      <c r="V620" t="n">
        <v>-0.221198096871376</v>
      </c>
      <c r="W620" t="n">
        <v>-0.2548255324363708</v>
      </c>
      <c r="X620" t="n">
        <v>0.0115678571164608</v>
      </c>
      <c r="Y620" t="n">
        <v>-0.04421702399849892</v>
      </c>
      <c r="Z620" t="n">
        <v>-0.04717981070280075</v>
      </c>
      <c r="AA620" t="n">
        <v>-0.09670921415090561</v>
      </c>
      <c r="AB620" t="n">
        <v>0.1357079446315765</v>
      </c>
      <c r="AC620" t="n">
        <v>-0.04203931242227554</v>
      </c>
      <c r="AD620" t="n">
        <v>-0.09383806586265564</v>
      </c>
      <c r="AE620" t="n">
        <v>-0.1809920519590378</v>
      </c>
      <c r="AF620" t="n">
        <v>-0.01173141039907932</v>
      </c>
    </row>
    <row r="621">
      <c r="A621" t="n">
        <v>-0.03282348811626434</v>
      </c>
      <c r="B621" t="n">
        <v>-0.09520269185304642</v>
      </c>
      <c r="C621" t="n">
        <v>-0.3653943240642548</v>
      </c>
      <c r="D621" t="n">
        <v>0.1011855378746986</v>
      </c>
      <c r="E621" t="n">
        <v>-0.03794142976403236</v>
      </c>
      <c r="F621" t="n">
        <v>-0.1337548196315765</v>
      </c>
      <c r="G621" t="n">
        <v>0.160529762506485</v>
      </c>
      <c r="H621" t="n">
        <v>0.07445146888494492</v>
      </c>
      <c r="I621" t="n">
        <v>0.01370417978614569</v>
      </c>
      <c r="J621" t="n">
        <v>0.2785700559616089</v>
      </c>
      <c r="K621" t="n">
        <v>-0.006089647766202688</v>
      </c>
      <c r="L621" t="n">
        <v>-0.06290751695632935</v>
      </c>
      <c r="M621" t="n">
        <v>0.04614231362938881</v>
      </c>
      <c r="N621" t="n">
        <v>0.1293966472148895</v>
      </c>
      <c r="O621" t="n">
        <v>-0.181231290102005</v>
      </c>
      <c r="P621" t="n">
        <v>0.009967591613531113</v>
      </c>
      <c r="Q621" t="n">
        <v>0.02514545060694218</v>
      </c>
      <c r="R621" t="n">
        <v>0.08875381946563721</v>
      </c>
      <c r="S621" t="n">
        <v>0.07244939357042313</v>
      </c>
      <c r="T621" t="n">
        <v>-0.04940054565668106</v>
      </c>
      <c r="U621" t="n">
        <v>0.09157600253820419</v>
      </c>
      <c r="V621" t="n">
        <v>-0.1117170080542564</v>
      </c>
      <c r="W621" t="n">
        <v>0.1918459534645081</v>
      </c>
      <c r="X621" t="n">
        <v>0.1282905787229538</v>
      </c>
      <c r="Y621" t="n">
        <v>0.2026846706867218</v>
      </c>
      <c r="Z621" t="n">
        <v>-0.2695894539356232</v>
      </c>
      <c r="AA621" t="n">
        <v>0.03590712323784828</v>
      </c>
      <c r="AB621" t="n">
        <v>0.1299956887960434</v>
      </c>
      <c r="AC621" t="n">
        <v>0.06842818856239319</v>
      </c>
      <c r="AD621" t="n">
        <v>0.05245070159435272</v>
      </c>
      <c r="AE621" t="n">
        <v>-0.1270663142204285</v>
      </c>
      <c r="AF621" t="n">
        <v>-0.02368194609880447</v>
      </c>
    </row>
    <row r="622">
      <c r="A622" t="n">
        <v>0.09724012017250061</v>
      </c>
      <c r="B622" t="n">
        <v>-0.2057369649410248</v>
      </c>
      <c r="C622" t="n">
        <v>-0.3294254839420319</v>
      </c>
      <c r="D622" t="n">
        <v>0.1444689631462097</v>
      </c>
      <c r="E622" t="n">
        <v>-0.06045287474989891</v>
      </c>
      <c r="F622" t="n">
        <v>-0.1090235412120819</v>
      </c>
      <c r="G622" t="n">
        <v>0.2736563682556152</v>
      </c>
      <c r="H622" t="n">
        <v>0.02909649163484573</v>
      </c>
      <c r="I622" t="n">
        <v>-0.03196584805846214</v>
      </c>
      <c r="J622" t="n">
        <v>0.1708851605653763</v>
      </c>
      <c r="K622" t="n">
        <v>0.2314688563346863</v>
      </c>
      <c r="L622" t="n">
        <v>0.1226063892245293</v>
      </c>
      <c r="M622" t="n">
        <v>-0.01393952127546072</v>
      </c>
      <c r="N622" t="n">
        <v>0.1044197827577591</v>
      </c>
      <c r="O622" t="n">
        <v>-0.002328661503270268</v>
      </c>
      <c r="P622" t="n">
        <v>-0.06480704993009567</v>
      </c>
      <c r="Q622" t="n">
        <v>-0.0576845146715641</v>
      </c>
      <c r="R622" t="n">
        <v>0.0272693820297718</v>
      </c>
      <c r="S622" t="n">
        <v>0.003310215193778276</v>
      </c>
      <c r="T622" t="n">
        <v>0.009417956694960594</v>
      </c>
      <c r="U622" t="n">
        <v>0.02128422260284424</v>
      </c>
      <c r="V622" t="n">
        <v>0.02781323157250881</v>
      </c>
      <c r="W622" t="n">
        <v>0.4449572265148163</v>
      </c>
      <c r="X622" t="n">
        <v>0.1145328730344772</v>
      </c>
      <c r="Y622" t="n">
        <v>0.05632317438721657</v>
      </c>
      <c r="Z622" t="n">
        <v>-0.1948968023061752</v>
      </c>
      <c r="AA622" t="n">
        <v>-0.04093286022543907</v>
      </c>
      <c r="AB622" t="n">
        <v>0.008947008289396763</v>
      </c>
      <c r="AC622" t="n">
        <v>0.031050780788064</v>
      </c>
      <c r="AD622" t="n">
        <v>-0.02778949402272701</v>
      </c>
      <c r="AE622" t="n">
        <v>0.1688404828310013</v>
      </c>
      <c r="AF622" t="n">
        <v>0.03290046006441116</v>
      </c>
    </row>
    <row r="623">
      <c r="A623" t="n">
        <v>-0.5994158387184143</v>
      </c>
      <c r="B623" t="n">
        <v>-0.2730928659439087</v>
      </c>
      <c r="C623" t="n">
        <v>-0.09675251692533493</v>
      </c>
      <c r="D623" t="n">
        <v>0.127076730132103</v>
      </c>
      <c r="E623" t="n">
        <v>0.05954526737332344</v>
      </c>
      <c r="F623" t="n">
        <v>-0.09368401020765305</v>
      </c>
      <c r="G623" t="n">
        <v>0.2023637145757675</v>
      </c>
      <c r="H623" t="n">
        <v>0.05089576542377472</v>
      </c>
      <c r="I623" t="n">
        <v>-0.008194612339138985</v>
      </c>
      <c r="J623" t="n">
        <v>-0.09956157952547073</v>
      </c>
      <c r="K623" t="n">
        <v>0.2390845268964767</v>
      </c>
      <c r="L623" t="n">
        <v>0.116288423538208</v>
      </c>
      <c r="M623" t="n">
        <v>-0.06775903701782227</v>
      </c>
      <c r="N623" t="n">
        <v>0.2535701990127563</v>
      </c>
      <c r="O623" t="n">
        <v>0.02272602915763855</v>
      </c>
      <c r="P623" t="n">
        <v>0.02776396088302135</v>
      </c>
      <c r="Q623" t="n">
        <v>0.08199151605367661</v>
      </c>
      <c r="R623" t="n">
        <v>-0.001086731790564954</v>
      </c>
      <c r="S623" t="n">
        <v>0.03725156933069229</v>
      </c>
      <c r="T623" t="n">
        <v>0.0598871037364006</v>
      </c>
      <c r="U623" t="n">
        <v>-0.03964186459779739</v>
      </c>
      <c r="V623" t="n">
        <v>-0.01924741454422474</v>
      </c>
      <c r="W623" t="n">
        <v>0.407101958990097</v>
      </c>
      <c r="X623" t="n">
        <v>0.1276085674762726</v>
      </c>
      <c r="Y623" t="n">
        <v>-0.07681219279766083</v>
      </c>
      <c r="Z623" t="n">
        <v>0.002884643618017435</v>
      </c>
      <c r="AA623" t="n">
        <v>0.103473998606205</v>
      </c>
      <c r="AB623" t="n">
        <v>0.04717451706528664</v>
      </c>
      <c r="AC623" t="n">
        <v>-0.0469418503344059</v>
      </c>
      <c r="AD623" t="n">
        <v>0.1675457358360291</v>
      </c>
      <c r="AE623" t="n">
        <v>-0.0266081728041172</v>
      </c>
      <c r="AF623" t="n">
        <v>-0.08153372257947922</v>
      </c>
    </row>
    <row r="624">
      <c r="A624" t="n">
        <v>-0.5448572039604187</v>
      </c>
      <c r="B624" t="n">
        <v>-0.2358082830905914</v>
      </c>
      <c r="C624" t="n">
        <v>0.2298978418111801</v>
      </c>
      <c r="D624" t="n">
        <v>0.08779501914978027</v>
      </c>
      <c r="E624" t="n">
        <v>0.208195686340332</v>
      </c>
      <c r="F624" t="n">
        <v>0.05679937824606895</v>
      </c>
      <c r="G624" t="n">
        <v>-0.0756722018122673</v>
      </c>
      <c r="H624" t="n">
        <v>0.2435278594493866</v>
      </c>
      <c r="I624" t="n">
        <v>0.001245839870534837</v>
      </c>
      <c r="J624" t="n">
        <v>0.009663517586886883</v>
      </c>
      <c r="K624" t="n">
        <v>0.2436018437147141</v>
      </c>
      <c r="L624" t="n">
        <v>0.1002655103802681</v>
      </c>
      <c r="M624" t="n">
        <v>0.0550251379609108</v>
      </c>
      <c r="N624" t="n">
        <v>-0.100802943110466</v>
      </c>
      <c r="O624" t="n">
        <v>0.1144601255655289</v>
      </c>
      <c r="P624" t="n">
        <v>-0.1073551252484322</v>
      </c>
      <c r="Q624" t="n">
        <v>-0.1087459996342659</v>
      </c>
      <c r="R624" t="n">
        <v>0.07833752036094666</v>
      </c>
      <c r="S624" t="n">
        <v>0.1397633701562881</v>
      </c>
      <c r="T624" t="n">
        <v>-0.1174501553177834</v>
      </c>
      <c r="U624" t="n">
        <v>-0.05455995723605156</v>
      </c>
      <c r="V624" t="n">
        <v>-0.04390275105834007</v>
      </c>
      <c r="W624" t="n">
        <v>-0.01006521284580231</v>
      </c>
      <c r="X624" t="n">
        <v>0.1069040969014168</v>
      </c>
      <c r="Y624" t="n">
        <v>-0.1085673421621323</v>
      </c>
      <c r="Z624" t="n">
        <v>0.157505601644516</v>
      </c>
      <c r="AA624" t="n">
        <v>0.01832051016390324</v>
      </c>
      <c r="AB624" t="n">
        <v>-0.02580864354968071</v>
      </c>
      <c r="AC624" t="n">
        <v>0.006069776602089405</v>
      </c>
      <c r="AD624" t="n">
        <v>0.1353708654642105</v>
      </c>
      <c r="AE624" t="n">
        <v>-0.02423061430454254</v>
      </c>
      <c r="AF624" t="n">
        <v>-0.02584988810122013</v>
      </c>
    </row>
    <row r="625">
      <c r="A625" t="n">
        <v>-0.2203399538993835</v>
      </c>
      <c r="B625" t="n">
        <v>-0.3078513443470001</v>
      </c>
      <c r="C625" t="n">
        <v>0.159155398607254</v>
      </c>
      <c r="D625" t="n">
        <v>-0.06804979592561722</v>
      </c>
      <c r="E625" t="n">
        <v>0.1140653789043427</v>
      </c>
      <c r="F625" t="n">
        <v>-0.008034603670239449</v>
      </c>
      <c r="G625" t="n">
        <v>-0.2381962388753891</v>
      </c>
      <c r="H625" t="n">
        <v>0.1522570550441742</v>
      </c>
      <c r="I625" t="n">
        <v>-0.1004200130701065</v>
      </c>
      <c r="J625" t="n">
        <v>0.01313939411193132</v>
      </c>
      <c r="K625" t="n">
        <v>-0.007717682514339685</v>
      </c>
      <c r="L625" t="n">
        <v>0.06741858273744583</v>
      </c>
      <c r="M625" t="n">
        <v>0.1090094149112701</v>
      </c>
      <c r="N625" t="n">
        <v>0.0357656329870224</v>
      </c>
      <c r="O625" t="n">
        <v>0.1774154007434845</v>
      </c>
      <c r="P625" t="n">
        <v>-0.03930186107754707</v>
      </c>
      <c r="Q625" t="n">
        <v>0.1740573197603226</v>
      </c>
      <c r="R625" t="n">
        <v>0.0741032138466835</v>
      </c>
      <c r="S625" t="n">
        <v>0.009028059430420399</v>
      </c>
      <c r="T625" t="n">
        <v>-0.03504598513245583</v>
      </c>
      <c r="U625" t="n">
        <v>-0.002677235752344131</v>
      </c>
      <c r="V625" t="n">
        <v>-0.1059138402342796</v>
      </c>
      <c r="W625" t="n">
        <v>-0.3129602670669556</v>
      </c>
      <c r="X625" t="n">
        <v>-0.07139497995376587</v>
      </c>
      <c r="Y625" t="n">
        <v>0.1894433349370956</v>
      </c>
      <c r="Z625" t="n">
        <v>0.2896185517311096</v>
      </c>
      <c r="AA625" t="n">
        <v>0.03425664827227592</v>
      </c>
      <c r="AB625" t="n">
        <v>-0.1111303195357323</v>
      </c>
      <c r="AC625" t="n">
        <v>-0.127599686384201</v>
      </c>
      <c r="AD625" t="n">
        <v>-0.0333704762160778</v>
      </c>
      <c r="AE625" t="n">
        <v>-0.1588151901960373</v>
      </c>
      <c r="AF625" t="n">
        <v>0.03344867751002312</v>
      </c>
    </row>
    <row r="626">
      <c r="A626" t="n">
        <v>-0.1324258893728256</v>
      </c>
      <c r="B626" t="n">
        <v>-0.2254621833562851</v>
      </c>
      <c r="C626" t="n">
        <v>-0.01817543059587479</v>
      </c>
      <c r="D626" t="n">
        <v>-0.01535055972635746</v>
      </c>
      <c r="E626" t="n">
        <v>0.2195331901311874</v>
      </c>
      <c r="F626" t="n">
        <v>-0.004418283235281706</v>
      </c>
      <c r="G626" t="n">
        <v>-0.01678238622844219</v>
      </c>
      <c r="H626" t="n">
        <v>-0.1849081814289093</v>
      </c>
      <c r="I626" t="n">
        <v>-0.02284660376608372</v>
      </c>
      <c r="J626" t="n">
        <v>0.09628402441740036</v>
      </c>
      <c r="K626" t="n">
        <v>0.01911402307450771</v>
      </c>
      <c r="L626" t="n">
        <v>0.1332082450389862</v>
      </c>
      <c r="M626" t="n">
        <v>-0.05564848706126213</v>
      </c>
      <c r="N626" t="n">
        <v>0.08608385175466537</v>
      </c>
      <c r="O626" t="n">
        <v>0.2195275723934174</v>
      </c>
      <c r="P626" t="n">
        <v>0.3155214190483093</v>
      </c>
      <c r="Q626" t="n">
        <v>0.1728547364473343</v>
      </c>
      <c r="R626" t="n">
        <v>0.1030029654502869</v>
      </c>
      <c r="S626" t="n">
        <v>-0.07866110652685165</v>
      </c>
      <c r="T626" t="n">
        <v>0.06027282401919365</v>
      </c>
      <c r="U626" t="n">
        <v>0.0815105214715004</v>
      </c>
      <c r="V626" t="n">
        <v>-0.01560438238084316</v>
      </c>
      <c r="W626" t="n">
        <v>-0.184399276971817</v>
      </c>
      <c r="X626" t="n">
        <v>0.02964056842029095</v>
      </c>
      <c r="Y626" t="n">
        <v>0.244183212518692</v>
      </c>
      <c r="Z626" t="n">
        <v>0.20421202480793</v>
      </c>
      <c r="AA626" t="n">
        <v>-0.1428503841161728</v>
      </c>
      <c r="AB626" t="n">
        <v>-0.07567592710256577</v>
      </c>
      <c r="AC626" t="n">
        <v>-0.02283963747322559</v>
      </c>
      <c r="AD626" t="n">
        <v>0.0703926756978035</v>
      </c>
      <c r="AE626" t="n">
        <v>-0.2635794579982758</v>
      </c>
      <c r="AF626" t="n">
        <v>-0.06431171298027039</v>
      </c>
    </row>
    <row r="627">
      <c r="A627" t="n">
        <v>-0.0212335716933012</v>
      </c>
      <c r="B627" t="n">
        <v>-0.1111655533313751</v>
      </c>
      <c r="C627" t="n">
        <v>-0.1618263274431229</v>
      </c>
      <c r="D627" t="n">
        <v>-0.09277740120887756</v>
      </c>
      <c r="E627" t="n">
        <v>0.2251245528459549</v>
      </c>
      <c r="F627" t="n">
        <v>0.1089325323700905</v>
      </c>
      <c r="G627" t="n">
        <v>0.06482692062854767</v>
      </c>
      <c r="H627" t="n">
        <v>-0.3333088755607605</v>
      </c>
      <c r="I627" t="n">
        <v>0.06946362555027008</v>
      </c>
      <c r="J627" t="n">
        <v>0.190104067325592</v>
      </c>
      <c r="K627" t="n">
        <v>-0.04555252939462662</v>
      </c>
      <c r="L627" t="n">
        <v>0.06249895691871643</v>
      </c>
      <c r="M627" t="n">
        <v>0.03015365451574326</v>
      </c>
      <c r="N627" t="n">
        <v>0.2085468173027039</v>
      </c>
      <c r="O627" t="n">
        <v>0.3749861121177673</v>
      </c>
      <c r="P627" t="n">
        <v>0.156260147690773</v>
      </c>
      <c r="Q627" t="n">
        <v>0.132733166217804</v>
      </c>
      <c r="R627" t="n">
        <v>0.07825747132301331</v>
      </c>
      <c r="S627" t="n">
        <v>0.02443470060825348</v>
      </c>
      <c r="T627" t="n">
        <v>-0.005952497478574514</v>
      </c>
      <c r="U627" t="n">
        <v>-0.08463121205568314</v>
      </c>
      <c r="V627" t="n">
        <v>0.05587149038910866</v>
      </c>
      <c r="W627" t="n">
        <v>0.1084804758429527</v>
      </c>
      <c r="X627" t="n">
        <v>0.04989427700638771</v>
      </c>
      <c r="Y627" t="n">
        <v>0.0859539657831192</v>
      </c>
      <c r="Z627" t="n">
        <v>0.1419055312871933</v>
      </c>
      <c r="AA627" t="n">
        <v>-0.3253344595432281</v>
      </c>
      <c r="AB627" t="n">
        <v>-0.03625974059104919</v>
      </c>
      <c r="AC627" t="n">
        <v>0.1116629019379616</v>
      </c>
      <c r="AD627" t="n">
        <v>0.1346122175455093</v>
      </c>
      <c r="AE627" t="n">
        <v>-0.0205589085817337</v>
      </c>
      <c r="AF627" t="n">
        <v>-0.05253629013895988</v>
      </c>
    </row>
    <row r="628">
      <c r="A628" t="n">
        <v>0.2947422862052917</v>
      </c>
      <c r="B628" t="n">
        <v>-0.06089023128151894</v>
      </c>
      <c r="C628" t="n">
        <v>-0.0913795530796051</v>
      </c>
      <c r="D628" t="n">
        <v>-0.06881298869848251</v>
      </c>
      <c r="E628" t="n">
        <v>-0.01649321243166924</v>
      </c>
      <c r="F628" t="n">
        <v>-0.1320410668849945</v>
      </c>
      <c r="G628" t="n">
        <v>-0.1412777453660965</v>
      </c>
      <c r="H628" t="n">
        <v>-0.1284709423780441</v>
      </c>
      <c r="I628" t="n">
        <v>0.04956376925110817</v>
      </c>
      <c r="J628" t="n">
        <v>0.06282446533441544</v>
      </c>
      <c r="K628" t="n">
        <v>0.002192788058891892</v>
      </c>
      <c r="L628" t="n">
        <v>0.1294080018997192</v>
      </c>
      <c r="M628" t="n">
        <v>-0.02806855551898479</v>
      </c>
      <c r="N628" t="n">
        <v>0.06199274212121964</v>
      </c>
      <c r="O628" t="n">
        <v>0.08146730810403824</v>
      </c>
      <c r="P628" t="n">
        <v>0.2211702615022659</v>
      </c>
      <c r="Q628" t="n">
        <v>0.1629771590232849</v>
      </c>
      <c r="R628" t="n">
        <v>0.06855262070894241</v>
      </c>
      <c r="S628" t="n">
        <v>0.05184284225106239</v>
      </c>
      <c r="T628" t="n">
        <v>0.1510906964540482</v>
      </c>
      <c r="U628" t="n">
        <v>-0.04681460559368134</v>
      </c>
      <c r="V628" t="n">
        <v>-0.07681898772716522</v>
      </c>
      <c r="W628" t="n">
        <v>0.232279360294342</v>
      </c>
      <c r="X628" t="n">
        <v>0.06771735101938248</v>
      </c>
      <c r="Y628" t="n">
        <v>-0.06714922934770584</v>
      </c>
      <c r="Z628" t="n">
        <v>-0.01953795738518238</v>
      </c>
      <c r="AA628" t="n">
        <v>-0.1821133345365524</v>
      </c>
      <c r="AB628" t="n">
        <v>0.03868476673960686</v>
      </c>
      <c r="AC628" t="n">
        <v>0.03069103881716728</v>
      </c>
      <c r="AD628" t="n">
        <v>0.1997449547052383</v>
      </c>
      <c r="AE628" t="n">
        <v>-0.07840006798505783</v>
      </c>
      <c r="AF628" t="n">
        <v>-0.09479198604822159</v>
      </c>
    </row>
    <row r="629">
      <c r="A629" t="n">
        <v>0.154112234711647</v>
      </c>
      <c r="B629" t="n">
        <v>0.07504469901323318</v>
      </c>
      <c r="C629" t="n">
        <v>-0.2391628473997116</v>
      </c>
      <c r="D629" t="n">
        <v>-0.1448582261800766</v>
      </c>
      <c r="E629" t="n">
        <v>-0.03788118064403534</v>
      </c>
      <c r="F629" t="n">
        <v>0.0240697618573904</v>
      </c>
      <c r="G629" t="n">
        <v>-0.110407218337059</v>
      </c>
      <c r="H629" t="n">
        <v>-0.07466372102499008</v>
      </c>
      <c r="I629" t="n">
        <v>0.125545471906662</v>
      </c>
      <c r="J629" t="n">
        <v>-0.09143263846635818</v>
      </c>
      <c r="K629" t="n">
        <v>-0.06772908568382263</v>
      </c>
      <c r="L629" t="n">
        <v>0.1088030114769936</v>
      </c>
      <c r="M629" t="n">
        <v>-0.0005048149032518268</v>
      </c>
      <c r="N629" t="n">
        <v>0.03789087384939194</v>
      </c>
      <c r="O629" t="n">
        <v>0.2124716639518738</v>
      </c>
      <c r="P629" t="n">
        <v>0.0841500535607338</v>
      </c>
      <c r="Q629" t="n">
        <v>0.1067211553454399</v>
      </c>
      <c r="R629" t="n">
        <v>0.1543281376361847</v>
      </c>
      <c r="S629" t="n">
        <v>0.01815497502684593</v>
      </c>
      <c r="T629" t="n">
        <v>-0.0323680192232132</v>
      </c>
      <c r="U629" t="n">
        <v>-0.08511019498109818</v>
      </c>
      <c r="V629" t="n">
        <v>-0.03574156761169434</v>
      </c>
      <c r="W629" t="n">
        <v>0.1585345417261124</v>
      </c>
      <c r="X629" t="n">
        <v>-0.03526019677519798</v>
      </c>
      <c r="Y629" t="n">
        <v>0.03290154412388802</v>
      </c>
      <c r="Z629" t="n">
        <v>-0.1578865200281143</v>
      </c>
      <c r="AA629" t="n">
        <v>-0.1026306301355362</v>
      </c>
      <c r="AB629" t="n">
        <v>0.1129973605275154</v>
      </c>
      <c r="AC629" t="n">
        <v>-0.1376254111528397</v>
      </c>
      <c r="AD629" t="n">
        <v>0.02495596371591091</v>
      </c>
      <c r="AE629" t="n">
        <v>-0.02427288703620434</v>
      </c>
      <c r="AF629" t="n">
        <v>-0.03727488219738007</v>
      </c>
    </row>
    <row r="630">
      <c r="A630" t="n">
        <v>0.1465276479721069</v>
      </c>
      <c r="B630" t="n">
        <v>0.06257300823926926</v>
      </c>
      <c r="C630" t="n">
        <v>-0.02280099131166935</v>
      </c>
      <c r="D630" t="n">
        <v>-0.07785683125257492</v>
      </c>
      <c r="E630" t="n">
        <v>-0.1481795608997345</v>
      </c>
      <c r="F630" t="n">
        <v>-0.0983128547668457</v>
      </c>
      <c r="G630" t="n">
        <v>-0.1901754885911942</v>
      </c>
      <c r="H630" t="n">
        <v>-0.06866414099931717</v>
      </c>
      <c r="I630" t="n">
        <v>0.1476208567619324</v>
      </c>
      <c r="J630" t="n">
        <v>-0.006427267100661993</v>
      </c>
      <c r="K630" t="n">
        <v>-0.1330152601003647</v>
      </c>
      <c r="L630" t="n">
        <v>-0.007505909539759159</v>
      </c>
      <c r="M630" t="n">
        <v>-0.109509751200676</v>
      </c>
      <c r="N630" t="n">
        <v>-0.06700676679611206</v>
      </c>
      <c r="O630" t="n">
        <v>0.1818942427635193</v>
      </c>
      <c r="P630" t="n">
        <v>0.1358038634061813</v>
      </c>
      <c r="Q630" t="n">
        <v>-0.001306895166635513</v>
      </c>
      <c r="R630" t="n">
        <v>-0.0243963710963726</v>
      </c>
      <c r="S630" t="n">
        <v>-0.1684435606002808</v>
      </c>
      <c r="T630" t="n">
        <v>-0.1533477902412415</v>
      </c>
      <c r="U630" t="n">
        <v>-0.2082057595252991</v>
      </c>
      <c r="V630" t="n">
        <v>0.2143294215202332</v>
      </c>
      <c r="W630" t="n">
        <v>0.02708924934267998</v>
      </c>
      <c r="X630" t="n">
        <v>-0.09206844121217728</v>
      </c>
      <c r="Y630" t="n">
        <v>0.08015488088130951</v>
      </c>
      <c r="Z630" t="n">
        <v>-0.2697086036205292</v>
      </c>
      <c r="AA630" t="n">
        <v>-0.123175673186779</v>
      </c>
      <c r="AB630" t="n">
        <v>0.1691195219755173</v>
      </c>
      <c r="AC630" t="n">
        <v>-0.05490120127797127</v>
      </c>
      <c r="AD630" t="n">
        <v>0.03093771077692509</v>
      </c>
      <c r="AE630" t="n">
        <v>0.04315894097089767</v>
      </c>
      <c r="AF630" t="n">
        <v>0.03442342206835747</v>
      </c>
    </row>
    <row r="631">
      <c r="A631" t="n">
        <v>-0.1565234512090683</v>
      </c>
      <c r="B631" t="n">
        <v>0.1822775155305862</v>
      </c>
      <c r="C631" t="n">
        <v>-0.1134161874651909</v>
      </c>
      <c r="D631" t="n">
        <v>-0.08382042497396469</v>
      </c>
      <c r="E631" t="n">
        <v>-0.07133321464061737</v>
      </c>
      <c r="F631" t="n">
        <v>-0.1301606297492981</v>
      </c>
      <c r="G631" t="n">
        <v>-0.1019847169518471</v>
      </c>
      <c r="H631" t="n">
        <v>0.002293924335390329</v>
      </c>
      <c r="I631" t="n">
        <v>0.08799321949481964</v>
      </c>
      <c r="J631" t="n">
        <v>-0.08644311875104904</v>
      </c>
      <c r="K631" t="n">
        <v>-0.117714025080204</v>
      </c>
      <c r="L631" t="n">
        <v>0.01796668767929077</v>
      </c>
      <c r="M631" t="n">
        <v>0.05478831380605698</v>
      </c>
      <c r="N631" t="n">
        <v>-0.03740985691547394</v>
      </c>
      <c r="O631" t="n">
        <v>0.2819537818431854</v>
      </c>
      <c r="P631" t="n">
        <v>0.06632326543331146</v>
      </c>
      <c r="Q631" t="n">
        <v>-0.006228956859558821</v>
      </c>
      <c r="R631" t="n">
        <v>0.1266679912805557</v>
      </c>
      <c r="S631" t="n">
        <v>0.02631875872612</v>
      </c>
      <c r="T631" t="n">
        <v>-0.3200323283672333</v>
      </c>
      <c r="U631" t="n">
        <v>-0.1407219618558884</v>
      </c>
      <c r="V631" t="n">
        <v>0.1235698163509369</v>
      </c>
      <c r="W631" t="n">
        <v>0.02025640942156315</v>
      </c>
      <c r="X631" t="n">
        <v>-0.07703123986721039</v>
      </c>
      <c r="Y631" t="n">
        <v>-0.006424831692129374</v>
      </c>
      <c r="Z631" t="n">
        <v>-0.1912206709384918</v>
      </c>
      <c r="AA631" t="n">
        <v>0.08427108079195023</v>
      </c>
      <c r="AB631" t="n">
        <v>-0.00180995196569711</v>
      </c>
      <c r="AC631" t="n">
        <v>-0.09820863604545593</v>
      </c>
      <c r="AD631" t="n">
        <v>0.06428353488445282</v>
      </c>
      <c r="AE631" t="n">
        <v>0.01448383182287216</v>
      </c>
      <c r="AF631" t="n">
        <v>0.1567268818616867</v>
      </c>
    </row>
    <row r="632">
      <c r="A632" t="n">
        <v>0.1559173464775085</v>
      </c>
      <c r="B632" t="n">
        <v>0.1260915696620941</v>
      </c>
      <c r="C632" t="n">
        <v>-0.0389409102499485</v>
      </c>
      <c r="D632" t="n">
        <v>-0.02677870355546474</v>
      </c>
      <c r="E632" t="n">
        <v>-0.1462815403938293</v>
      </c>
      <c r="F632" t="n">
        <v>-0.01455188728868961</v>
      </c>
      <c r="G632" t="n">
        <v>-0.0614253431558609</v>
      </c>
      <c r="H632" t="n">
        <v>0.07572831958532333</v>
      </c>
      <c r="I632" t="n">
        <v>-0.07611189037561417</v>
      </c>
      <c r="J632" t="n">
        <v>-0.08989693224430084</v>
      </c>
      <c r="K632" t="n">
        <v>0.1351704150438309</v>
      </c>
      <c r="L632" t="n">
        <v>0.1197062060236931</v>
      </c>
      <c r="M632" t="n">
        <v>-0.1081092432141304</v>
      </c>
      <c r="N632" t="n">
        <v>0.0417049378156662</v>
      </c>
      <c r="O632" t="n">
        <v>0.1657233238220215</v>
      </c>
      <c r="P632" t="n">
        <v>-0.03928559273481369</v>
      </c>
      <c r="Q632" t="n">
        <v>0.1276729851961136</v>
      </c>
      <c r="R632" t="n">
        <v>0.1222915053367615</v>
      </c>
      <c r="S632" t="n">
        <v>0.07779406756162643</v>
      </c>
      <c r="T632" t="n">
        <v>0.02159587480127811</v>
      </c>
      <c r="U632" t="n">
        <v>0.004148924257606268</v>
      </c>
      <c r="V632" t="n">
        <v>0.04634708911180496</v>
      </c>
      <c r="W632" t="n">
        <v>0.140975147485733</v>
      </c>
      <c r="X632" t="n">
        <v>-0.1140110269188881</v>
      </c>
      <c r="Y632" t="n">
        <v>-0.1334090083837509</v>
      </c>
      <c r="Z632" t="n">
        <v>0.04051714390516281</v>
      </c>
      <c r="AA632" t="n">
        <v>-0.01363534200936556</v>
      </c>
      <c r="AB632" t="n">
        <v>-0.06098062545061111</v>
      </c>
      <c r="AC632" t="n">
        <v>-0.1183266788721085</v>
      </c>
      <c r="AD632" t="n">
        <v>0.05512569844722748</v>
      </c>
      <c r="AE632" t="n">
        <v>0.04343972355127335</v>
      </c>
      <c r="AF632" t="n">
        <v>0.2642542719841003</v>
      </c>
    </row>
    <row r="633">
      <c r="A633" t="n">
        <v>0.05711093172430992</v>
      </c>
      <c r="B633" t="n">
        <v>0.03395796194672585</v>
      </c>
      <c r="C633" t="n">
        <v>0.01786020025610924</v>
      </c>
      <c r="D633" t="n">
        <v>0.04522375389933586</v>
      </c>
      <c r="E633" t="n">
        <v>-0.04405758529901505</v>
      </c>
      <c r="F633" t="n">
        <v>-0.1294680833816528</v>
      </c>
      <c r="G633" t="n">
        <v>-0.1214643344283104</v>
      </c>
      <c r="H633" t="n">
        <v>0.002125767292454839</v>
      </c>
      <c r="I633" t="n">
        <v>-0.05173289403319359</v>
      </c>
      <c r="J633" t="n">
        <v>0.04497412219643593</v>
      </c>
      <c r="K633" t="n">
        <v>0.245104968547821</v>
      </c>
      <c r="L633" t="n">
        <v>0.1009660512208939</v>
      </c>
      <c r="M633" t="n">
        <v>-0.06739158928394318</v>
      </c>
      <c r="N633" t="n">
        <v>0.07025452703237534</v>
      </c>
      <c r="O633" t="n">
        <v>0.1385500878095627</v>
      </c>
      <c r="P633" t="n">
        <v>0.07696180790662766</v>
      </c>
      <c r="Q633" t="n">
        <v>0.02430462092161179</v>
      </c>
      <c r="R633" t="n">
        <v>0.06429640203714371</v>
      </c>
      <c r="S633" t="n">
        <v>0.02562241069972515</v>
      </c>
      <c r="T633" t="n">
        <v>0.1502107977867126</v>
      </c>
      <c r="U633" t="n">
        <v>0.09924764186143875</v>
      </c>
      <c r="V633" t="n">
        <v>0.01930198445916176</v>
      </c>
      <c r="W633" t="n">
        <v>0.1966307610273361</v>
      </c>
      <c r="X633" t="n">
        <v>0.02667125687003136</v>
      </c>
      <c r="Y633" t="n">
        <v>-0.1173715889453888</v>
      </c>
      <c r="Z633" t="n">
        <v>0.03774645924568176</v>
      </c>
      <c r="AA633" t="n">
        <v>-0.1321303397417068</v>
      </c>
      <c r="AB633" t="n">
        <v>-0.1476380527019501</v>
      </c>
      <c r="AC633" t="n">
        <v>0.04542563483119011</v>
      </c>
      <c r="AD633" t="n">
        <v>0.1167461797595024</v>
      </c>
      <c r="AE633" t="n">
        <v>0.06809884309768677</v>
      </c>
      <c r="AF633" t="n">
        <v>0.1603768765926361</v>
      </c>
    </row>
    <row r="634">
      <c r="A634" t="n">
        <v>-0.007461018394678831</v>
      </c>
      <c r="B634" t="n">
        <v>0.03899731859564781</v>
      </c>
      <c r="C634" t="n">
        <v>-0.09455490112304688</v>
      </c>
      <c r="D634" t="n">
        <v>-0.03907652571797371</v>
      </c>
      <c r="E634" t="n">
        <v>-0.08830688893795013</v>
      </c>
      <c r="F634" t="n">
        <v>-0.06075943633913994</v>
      </c>
      <c r="G634" t="n">
        <v>-0.08979519456624985</v>
      </c>
      <c r="H634" t="n">
        <v>-0.1729929000139236</v>
      </c>
      <c r="I634" t="n">
        <v>-0.1558292657136917</v>
      </c>
      <c r="J634" t="n">
        <v>0.03246304392814636</v>
      </c>
      <c r="K634" t="n">
        <v>0.07566972821950912</v>
      </c>
      <c r="L634" t="n">
        <v>0.0318295806646347</v>
      </c>
      <c r="M634" t="n">
        <v>-0.0096554234623909</v>
      </c>
      <c r="N634" t="n">
        <v>0.1079567968845367</v>
      </c>
      <c r="O634" t="n">
        <v>0.1728841066360474</v>
      </c>
      <c r="P634" t="n">
        <v>0.1583158075809479</v>
      </c>
      <c r="Q634" t="n">
        <v>0.1001447215676308</v>
      </c>
      <c r="R634" t="n">
        <v>0.08645520359277725</v>
      </c>
      <c r="S634" t="n">
        <v>0.1108733639121056</v>
      </c>
      <c r="T634" t="n">
        <v>0.2010870277881622</v>
      </c>
      <c r="U634" t="n">
        <v>0.03579998016357422</v>
      </c>
      <c r="V634" t="n">
        <v>-0.06361865997314453</v>
      </c>
      <c r="W634" t="n">
        <v>0.1184881031513214</v>
      </c>
      <c r="X634" t="n">
        <v>-0.1597165316343307</v>
      </c>
      <c r="Y634" t="n">
        <v>0.04410611465573311</v>
      </c>
      <c r="Z634" t="n">
        <v>-0.01371686719357967</v>
      </c>
      <c r="AA634" t="n">
        <v>-0.08708622306585312</v>
      </c>
      <c r="AB634" t="n">
        <v>-0.1257221847772598</v>
      </c>
      <c r="AC634" t="n">
        <v>-0.01182674523442984</v>
      </c>
      <c r="AD634" t="n">
        <v>0.13624507188797</v>
      </c>
      <c r="AE634" t="n">
        <v>-0.01251168176531792</v>
      </c>
      <c r="AF634" t="n">
        <v>-0.09127797931432724</v>
      </c>
    </row>
    <row r="635">
      <c r="A635" t="n">
        <v>-0.1909189075231552</v>
      </c>
      <c r="B635" t="n">
        <v>-0.05658586323261261</v>
      </c>
      <c r="C635" t="n">
        <v>-0.01400744076818228</v>
      </c>
      <c r="D635" t="n">
        <v>0.04126163944602013</v>
      </c>
      <c r="E635" t="n">
        <v>0.04806732013821602</v>
      </c>
      <c r="F635" t="n">
        <v>0.06341545283794403</v>
      </c>
      <c r="G635" t="n">
        <v>-0.01860436610877514</v>
      </c>
      <c r="H635" t="n">
        <v>-0.06222449243068695</v>
      </c>
      <c r="I635" t="n">
        <v>-0.03433601558208466</v>
      </c>
      <c r="J635" t="n">
        <v>0.01388796605169773</v>
      </c>
      <c r="K635" t="n">
        <v>0.1683862954378128</v>
      </c>
      <c r="L635" t="n">
        <v>0.1053651049733162</v>
      </c>
      <c r="M635" t="n">
        <v>-0.001940617803484201</v>
      </c>
      <c r="N635" t="n">
        <v>-0.09916329383850098</v>
      </c>
      <c r="O635" t="n">
        <v>0.04291259124875069</v>
      </c>
      <c r="P635" t="n">
        <v>0.07555580884218216</v>
      </c>
      <c r="Q635" t="n">
        <v>-0.1217678785324097</v>
      </c>
      <c r="R635" t="n">
        <v>0.06170689314603806</v>
      </c>
      <c r="S635" t="n">
        <v>0.03172730654478073</v>
      </c>
      <c r="T635" t="n">
        <v>0.04021860286593437</v>
      </c>
      <c r="U635" t="n">
        <v>-0.06443126499652863</v>
      </c>
      <c r="V635" t="n">
        <v>-0.07517167180776596</v>
      </c>
      <c r="W635" t="n">
        <v>-0.07878272235393524</v>
      </c>
      <c r="X635" t="n">
        <v>-0.0401783250272274</v>
      </c>
      <c r="Y635" t="n">
        <v>0.1355150192975998</v>
      </c>
      <c r="Z635" t="n">
        <v>-0.01610665209591389</v>
      </c>
      <c r="AA635" t="n">
        <v>-0.1418693959712982</v>
      </c>
      <c r="AB635" t="n">
        <v>0.06869549304246902</v>
      </c>
      <c r="AC635" t="n">
        <v>0.1527762711048126</v>
      </c>
      <c r="AD635" t="n">
        <v>-0.01438074931502342</v>
      </c>
      <c r="AE635" t="n">
        <v>0.08162809908390045</v>
      </c>
      <c r="AF635" t="n">
        <v>0.04110016673803329</v>
      </c>
    </row>
    <row r="636">
      <c r="A636" t="n">
        <v>-0.1046242564916611</v>
      </c>
      <c r="B636" t="n">
        <v>-0.1190563440322876</v>
      </c>
      <c r="C636" t="n">
        <v>0.2078101634979248</v>
      </c>
      <c r="D636" t="n">
        <v>0.06251674145460129</v>
      </c>
      <c r="E636" t="n">
        <v>-0.03686876967549324</v>
      </c>
      <c r="F636" t="n">
        <v>-0.05530586466193199</v>
      </c>
      <c r="G636" t="n">
        <v>-0.1128514334559441</v>
      </c>
      <c r="H636" t="n">
        <v>0.005460433661937714</v>
      </c>
      <c r="I636" t="n">
        <v>-0.1442940086126328</v>
      </c>
      <c r="J636" t="n">
        <v>-0.01433896459639072</v>
      </c>
      <c r="K636" t="n">
        <v>0.01486631017178297</v>
      </c>
      <c r="L636" t="n">
        <v>0.1816861480474472</v>
      </c>
      <c r="M636" t="n">
        <v>0.06925307959318161</v>
      </c>
      <c r="N636" t="n">
        <v>-0.1161488071084023</v>
      </c>
      <c r="O636" t="n">
        <v>0.03317823261022568</v>
      </c>
      <c r="P636" t="n">
        <v>0.1380591988563538</v>
      </c>
      <c r="Q636" t="n">
        <v>-0.007985355332493782</v>
      </c>
      <c r="R636" t="n">
        <v>-0.008895999751985073</v>
      </c>
      <c r="S636" t="n">
        <v>0.1027616262435913</v>
      </c>
      <c r="T636" t="n">
        <v>-0.01665346696972847</v>
      </c>
      <c r="U636" t="n">
        <v>0.03521015867590904</v>
      </c>
      <c r="V636" t="n">
        <v>-0.00995231606066227</v>
      </c>
      <c r="W636" t="n">
        <v>-0.0920526459813118</v>
      </c>
      <c r="X636" t="n">
        <v>0.03158348053693771</v>
      </c>
      <c r="Y636" t="n">
        <v>0.1181977540254593</v>
      </c>
      <c r="Z636" t="n">
        <v>0.0875110849738121</v>
      </c>
      <c r="AA636" t="n">
        <v>-0.1115418970584869</v>
      </c>
      <c r="AB636" t="n">
        <v>-0.06851132959127426</v>
      </c>
      <c r="AC636" t="n">
        <v>0.112619161605835</v>
      </c>
      <c r="AD636" t="n">
        <v>0.05168768763542175</v>
      </c>
      <c r="AE636" t="n">
        <v>-0.2147665023803711</v>
      </c>
      <c r="AF636" t="n">
        <v>0.05209989100694656</v>
      </c>
    </row>
    <row r="637">
      <c r="A637" t="n">
        <v>0.03536417707800865</v>
      </c>
      <c r="B637" t="n">
        <v>-0.0836389884352684</v>
      </c>
      <c r="C637" t="n">
        <v>0.0473179966211319</v>
      </c>
      <c r="D637" t="n">
        <v>0.133146345615387</v>
      </c>
      <c r="E637" t="n">
        <v>-0.06142119318246841</v>
      </c>
      <c r="F637" t="n">
        <v>-0.09957477450370789</v>
      </c>
      <c r="G637" t="n">
        <v>0.02035257034003735</v>
      </c>
      <c r="H637" t="n">
        <v>-0.09260270744562149</v>
      </c>
      <c r="I637" t="n">
        <v>-0.05432432517409325</v>
      </c>
      <c r="J637" t="n">
        <v>-0.02621696330606937</v>
      </c>
      <c r="K637" t="n">
        <v>-0.1573694944381714</v>
      </c>
      <c r="L637" t="n">
        <v>-0.007501645479351282</v>
      </c>
      <c r="M637" t="n">
        <v>0.0401659831404686</v>
      </c>
      <c r="N637" t="n">
        <v>-0.1618821173906326</v>
      </c>
      <c r="O637" t="n">
        <v>-0.0199481938034296</v>
      </c>
      <c r="P637" t="n">
        <v>-0.1809760332107544</v>
      </c>
      <c r="Q637" t="n">
        <v>-0.03738697990775108</v>
      </c>
      <c r="R637" t="n">
        <v>-0.007077296730130911</v>
      </c>
      <c r="S637" t="n">
        <v>-0.03256519883871078</v>
      </c>
      <c r="T637" t="n">
        <v>-0.08103637397289276</v>
      </c>
      <c r="U637" t="n">
        <v>-0.02461658976972103</v>
      </c>
      <c r="V637" t="n">
        <v>0.05093789473176003</v>
      </c>
      <c r="W637" t="n">
        <v>0.09305034577846527</v>
      </c>
      <c r="X637" t="n">
        <v>0.1012033894658089</v>
      </c>
      <c r="Y637" t="n">
        <v>-0.02458495087921619</v>
      </c>
      <c r="Z637" t="n">
        <v>0.1850359439849854</v>
      </c>
      <c r="AA637" t="n">
        <v>0.1361031085252762</v>
      </c>
      <c r="AB637" t="n">
        <v>0.06163066253066063</v>
      </c>
      <c r="AC637" t="n">
        <v>-0.0002532399375922978</v>
      </c>
      <c r="AD637" t="n">
        <v>0.08701545745134354</v>
      </c>
      <c r="AE637" t="n">
        <v>-0.02491728961467743</v>
      </c>
      <c r="AF637" t="n">
        <v>-0.159390464425087</v>
      </c>
    </row>
    <row r="638">
      <c r="A638" t="n">
        <v>-0.175366997718811</v>
      </c>
      <c r="B638" t="n">
        <v>0.01540729124099016</v>
      </c>
      <c r="C638" t="n">
        <v>0.04653898254036903</v>
      </c>
      <c r="D638" t="n">
        <v>0.07645421475172043</v>
      </c>
      <c r="E638" t="n">
        <v>0.1419084072113037</v>
      </c>
      <c r="F638" t="n">
        <v>0.07179202884435654</v>
      </c>
      <c r="G638" t="n">
        <v>0.08805304020643234</v>
      </c>
      <c r="H638" t="n">
        <v>-0.1130017265677452</v>
      </c>
      <c r="I638" t="n">
        <v>0.0398186482489109</v>
      </c>
      <c r="J638" t="n">
        <v>-0.1339415013790131</v>
      </c>
      <c r="K638" t="n">
        <v>-0.2220759093761444</v>
      </c>
      <c r="L638" t="n">
        <v>0.2806744575500488</v>
      </c>
      <c r="M638" t="n">
        <v>-0.06812722980976105</v>
      </c>
      <c r="N638" t="n">
        <v>-0.3604544401168823</v>
      </c>
      <c r="O638" t="n">
        <v>-0.2276516258716583</v>
      </c>
      <c r="P638" t="n">
        <v>-0.267037957906723</v>
      </c>
      <c r="Q638" t="n">
        <v>0.1102411895990372</v>
      </c>
      <c r="R638" t="n">
        <v>-0.08077601343393326</v>
      </c>
      <c r="S638" t="n">
        <v>0.06490352749824524</v>
      </c>
      <c r="T638" t="n">
        <v>-0.3179573118686676</v>
      </c>
      <c r="U638" t="n">
        <v>-0.04392903298139572</v>
      </c>
      <c r="V638" t="n">
        <v>0.02262517251074314</v>
      </c>
      <c r="W638" t="n">
        <v>0.1331597864627838</v>
      </c>
      <c r="X638" t="n">
        <v>0.05072592198848724</v>
      </c>
      <c r="Y638" t="n">
        <v>-0.01313943322747946</v>
      </c>
      <c r="Z638" t="n">
        <v>0.03119868971407413</v>
      </c>
      <c r="AA638" t="n">
        <v>0.1806773990392685</v>
      </c>
      <c r="AB638" t="n">
        <v>0.0559411458671093</v>
      </c>
      <c r="AC638" t="n">
        <v>-0.02261549048125744</v>
      </c>
      <c r="AD638" t="n">
        <v>0.002029039664193988</v>
      </c>
      <c r="AE638" t="n">
        <v>0.005350778345018625</v>
      </c>
      <c r="AF638" t="n">
        <v>-0.1187966763973236</v>
      </c>
    </row>
    <row r="639">
      <c r="A639" t="n">
        <v>-0.1310135126113892</v>
      </c>
      <c r="B639" t="n">
        <v>0.03868059441447258</v>
      </c>
      <c r="C639" t="n">
        <v>0.03334573283791542</v>
      </c>
      <c r="D639" t="n">
        <v>0.08961816877126694</v>
      </c>
      <c r="E639" t="n">
        <v>-0.03300986066460609</v>
      </c>
      <c r="F639" t="n">
        <v>-0.128357782959938</v>
      </c>
      <c r="G639" t="n">
        <v>0.2505479454994202</v>
      </c>
      <c r="H639" t="n">
        <v>0.06495417654514313</v>
      </c>
      <c r="I639" t="n">
        <v>0.2053611874580383</v>
      </c>
      <c r="J639" t="n">
        <v>-0.02863075956702232</v>
      </c>
      <c r="K639" t="n">
        <v>-0.05020330101251602</v>
      </c>
      <c r="L639" t="n">
        <v>0.07294460386037827</v>
      </c>
      <c r="M639" t="n">
        <v>0.1204264536499977</v>
      </c>
      <c r="N639" t="n">
        <v>-0.4120192229747772</v>
      </c>
      <c r="O639" t="n">
        <v>-0.1924747079610825</v>
      </c>
      <c r="P639" t="n">
        <v>0.07262983918190002</v>
      </c>
      <c r="Q639" t="n">
        <v>0.01421078946441412</v>
      </c>
      <c r="R639" t="n">
        <v>0.07504582405090332</v>
      </c>
      <c r="S639" t="n">
        <v>0.06698786467313766</v>
      </c>
      <c r="T639" t="n">
        <v>-0.308747410774231</v>
      </c>
      <c r="U639" t="n">
        <v>-0.043955959379673</v>
      </c>
      <c r="V639" t="n">
        <v>-0.06748027354478836</v>
      </c>
      <c r="W639" t="n">
        <v>0.2012491524219513</v>
      </c>
      <c r="X639" t="n">
        <v>0.05029436200857162</v>
      </c>
      <c r="Y639" t="n">
        <v>0.0257680993527174</v>
      </c>
      <c r="Z639" t="n">
        <v>0.1826591193675995</v>
      </c>
      <c r="AA639" t="n">
        <v>-0.0969698429107666</v>
      </c>
      <c r="AB639" t="n">
        <v>0.01231727562844753</v>
      </c>
      <c r="AC639" t="n">
        <v>-0.04705134034156799</v>
      </c>
      <c r="AD639" t="n">
        <v>0.09455755352973938</v>
      </c>
      <c r="AE639" t="n">
        <v>-0.03870997577905655</v>
      </c>
      <c r="AF639" t="n">
        <v>-0.06727011501789093</v>
      </c>
    </row>
    <row r="640">
      <c r="A640" t="n">
        <v>-0.1311196088790894</v>
      </c>
      <c r="B640" t="n">
        <v>-0.1084257215261459</v>
      </c>
      <c r="C640" t="n">
        <v>0.1717428117990494</v>
      </c>
      <c r="D640" t="n">
        <v>0.06931453943252563</v>
      </c>
      <c r="E640" t="n">
        <v>-0.1439182758331299</v>
      </c>
      <c r="F640" t="n">
        <v>-0.03023736923933029</v>
      </c>
      <c r="G640" t="n">
        <v>0.1930788159370422</v>
      </c>
      <c r="H640" t="n">
        <v>0.1167008355259895</v>
      </c>
      <c r="I640" t="n">
        <v>0.2606463730335236</v>
      </c>
      <c r="J640" t="n">
        <v>0.06244464218616486</v>
      </c>
      <c r="K640" t="n">
        <v>0.01590586639940739</v>
      </c>
      <c r="L640" t="n">
        <v>-0.1542350500822067</v>
      </c>
      <c r="M640" t="n">
        <v>-0.2328831255435944</v>
      </c>
      <c r="N640" t="n">
        <v>-0.244696319103241</v>
      </c>
      <c r="O640" t="n">
        <v>0.1558716297149658</v>
      </c>
      <c r="P640" t="n">
        <v>0.2254464626312256</v>
      </c>
      <c r="Q640" t="n">
        <v>0.07133326679468155</v>
      </c>
      <c r="R640" t="n">
        <v>0.06378014385700226</v>
      </c>
      <c r="S640" t="n">
        <v>-0.04714450985193253</v>
      </c>
      <c r="T640" t="n">
        <v>-0.001685802708379924</v>
      </c>
      <c r="U640" t="n">
        <v>0.05498680844902992</v>
      </c>
      <c r="V640" t="n">
        <v>-0.01896612159907818</v>
      </c>
      <c r="W640" t="n">
        <v>0.05382680147886276</v>
      </c>
      <c r="X640" t="n">
        <v>-0.0245099700987339</v>
      </c>
      <c r="Y640" t="n">
        <v>0.1699788421392441</v>
      </c>
      <c r="Z640" t="n">
        <v>0.04988914355635643</v>
      </c>
      <c r="AA640" t="n">
        <v>-0.1369645148515701</v>
      </c>
      <c r="AB640" t="n">
        <v>0.06124619394540787</v>
      </c>
      <c r="AC640" t="n">
        <v>0.07642582058906555</v>
      </c>
      <c r="AD640" t="n">
        <v>-0.07017941027879715</v>
      </c>
      <c r="AE640" t="n">
        <v>-0.0930783748626709</v>
      </c>
      <c r="AF640" t="n">
        <v>0.2332365363836288</v>
      </c>
    </row>
    <row r="641">
      <c r="A641" t="n">
        <v>-0.001433199387975037</v>
      </c>
      <c r="B641" t="n">
        <v>-0.05648016557097435</v>
      </c>
      <c r="C641" t="n">
        <v>-0.2234896123409271</v>
      </c>
      <c r="D641" t="n">
        <v>0.172648549079895</v>
      </c>
      <c r="E641" t="n">
        <v>-0.3335991501808167</v>
      </c>
      <c r="F641" t="n">
        <v>-0.1218495815992355</v>
      </c>
      <c r="G641" t="n">
        <v>-0.103576086461544</v>
      </c>
      <c r="H641" t="n">
        <v>0.4074938893318176</v>
      </c>
      <c r="I641" t="n">
        <v>0.009897274896502495</v>
      </c>
      <c r="J641" t="n">
        <v>0.148316890001297</v>
      </c>
      <c r="K641" t="n">
        <v>-0.0516304075717926</v>
      </c>
      <c r="L641" t="n">
        <v>-0.3903180956840515</v>
      </c>
      <c r="M641" t="n">
        <v>-0.2482714056968689</v>
      </c>
      <c r="N641" t="n">
        <v>-0.06285010278224945</v>
      </c>
      <c r="O641" t="n">
        <v>0.2610035836696625</v>
      </c>
      <c r="P641" t="n">
        <v>0.2023603320121765</v>
      </c>
      <c r="Q641" t="n">
        <v>0.0752423107624054</v>
      </c>
      <c r="R641" t="n">
        <v>0.1742217987775803</v>
      </c>
      <c r="S641" t="n">
        <v>0.2613906860351562</v>
      </c>
      <c r="T641" t="n">
        <v>-0.05706391856074333</v>
      </c>
      <c r="U641" t="n">
        <v>0.1926159560680389</v>
      </c>
      <c r="V641" t="n">
        <v>-0.2138493806123734</v>
      </c>
      <c r="W641" t="n">
        <v>-0.0118920998647809</v>
      </c>
      <c r="X641" t="n">
        <v>0.1050181910395622</v>
      </c>
      <c r="Y641" t="n">
        <v>0.3709345459938049</v>
      </c>
      <c r="Z641" t="n">
        <v>-0.1247221678495407</v>
      </c>
      <c r="AA641" t="n">
        <v>-0.2431185096502304</v>
      </c>
      <c r="AB641" t="n">
        <v>0.1931516826152802</v>
      </c>
      <c r="AC641" t="n">
        <v>0.01048238109797239</v>
      </c>
      <c r="AD641" t="n">
        <v>-0.02032456733286381</v>
      </c>
      <c r="AE641" t="n">
        <v>-0.1663124710321426</v>
      </c>
      <c r="AF641" t="n">
        <v>0.1350572258234024</v>
      </c>
    </row>
    <row r="642">
      <c r="A642" t="n">
        <v>0.2246858924627304</v>
      </c>
      <c r="B642" t="n">
        <v>0.1152567788958549</v>
      </c>
      <c r="C642" t="n">
        <v>-0.008839421905577183</v>
      </c>
      <c r="D642" t="n">
        <v>0.01429122127592564</v>
      </c>
      <c r="E642" t="n">
        <v>-0.08616592735052109</v>
      </c>
      <c r="F642" t="n">
        <v>0.1235856413841248</v>
      </c>
      <c r="G642" t="n">
        <v>0.2266674041748047</v>
      </c>
      <c r="H642" t="n">
        <v>0.2495375275611877</v>
      </c>
      <c r="I642" t="n">
        <v>0.1618712544441223</v>
      </c>
      <c r="J642" t="n">
        <v>0.05660569295287132</v>
      </c>
      <c r="K642" t="n">
        <v>-0.177889496088028</v>
      </c>
      <c r="L642" t="n">
        <v>-0.5469163656234741</v>
      </c>
      <c r="M642" t="n">
        <v>-0.2398809492588043</v>
      </c>
      <c r="N642" t="n">
        <v>-0.06809438765048981</v>
      </c>
      <c r="O642" t="n">
        <v>-0.1339661628007889</v>
      </c>
      <c r="P642" t="n">
        <v>0.08208592236042023</v>
      </c>
      <c r="Q642" t="n">
        <v>0.01066297013312578</v>
      </c>
      <c r="R642" t="n">
        <v>0.1173618584871292</v>
      </c>
      <c r="S642" t="n">
        <v>0.1222789511084557</v>
      </c>
      <c r="T642" t="n">
        <v>-0.005920424591749907</v>
      </c>
      <c r="U642" t="n">
        <v>0.02264302410185337</v>
      </c>
      <c r="V642" t="n">
        <v>-0.1327782571315765</v>
      </c>
      <c r="W642" t="n">
        <v>0.170937642455101</v>
      </c>
      <c r="X642" t="n">
        <v>0.08073519170284271</v>
      </c>
      <c r="Y642" t="n">
        <v>0.2898810207843781</v>
      </c>
      <c r="Z642" t="n">
        <v>-0.4340900778770447</v>
      </c>
      <c r="AA642" t="n">
        <v>-0.01036568358540535</v>
      </c>
      <c r="AB642" t="n">
        <v>0.1174845695495605</v>
      </c>
      <c r="AC642" t="n">
        <v>0.2487729489803314</v>
      </c>
      <c r="AD642" t="n">
        <v>-0.04270391911268234</v>
      </c>
      <c r="AE642" t="n">
        <v>-0.1242320165038109</v>
      </c>
      <c r="AF642" t="n">
        <v>0.03069861605763435</v>
      </c>
    </row>
    <row r="643">
      <c r="A643" t="n">
        <v>-0.1415267884731293</v>
      </c>
      <c r="B643" t="n">
        <v>-0.1199583858251572</v>
      </c>
      <c r="C643" t="n">
        <v>0.3635197579860687</v>
      </c>
      <c r="D643" t="n">
        <v>0.4080667495727539</v>
      </c>
      <c r="E643" t="n">
        <v>0.05612713098526001</v>
      </c>
      <c r="F643" t="n">
        <v>0.04656696692109108</v>
      </c>
      <c r="G643" t="n">
        <v>0.2623244822025299</v>
      </c>
      <c r="H643" t="n">
        <v>0.4047042429447174</v>
      </c>
      <c r="I643" t="n">
        <v>0.3528778851032257</v>
      </c>
      <c r="J643" t="n">
        <v>-0.2219475954771042</v>
      </c>
      <c r="K643" t="n">
        <v>-0.248438760638237</v>
      </c>
      <c r="L643" t="n">
        <v>-0.5043408870697021</v>
      </c>
      <c r="M643" t="n">
        <v>-0.2371546775102615</v>
      </c>
      <c r="N643" t="n">
        <v>-0.3078946769237518</v>
      </c>
      <c r="O643" t="n">
        <v>-0.2092947959899902</v>
      </c>
      <c r="P643" t="n">
        <v>0.5367127656936646</v>
      </c>
      <c r="Q643" t="n">
        <v>-0.1089701056480408</v>
      </c>
      <c r="R643" t="n">
        <v>0.1191252395510674</v>
      </c>
      <c r="S643" t="n">
        <v>-0.1698547005653381</v>
      </c>
      <c r="T643" t="n">
        <v>-0.3638888001441956</v>
      </c>
      <c r="U643" t="n">
        <v>-0.2920868694782257</v>
      </c>
      <c r="V643" t="n">
        <v>-0.2503972053527832</v>
      </c>
      <c r="W643" t="n">
        <v>0.3497883379459381</v>
      </c>
      <c r="X643" t="n">
        <v>0.3470071852207184</v>
      </c>
      <c r="Y643" t="n">
        <v>0.4483959674835205</v>
      </c>
      <c r="Z643" t="n">
        <v>-0.4626667499542236</v>
      </c>
      <c r="AA643" t="n">
        <v>0.0832207202911377</v>
      </c>
      <c r="AB643" t="n">
        <v>-0.1133827865123749</v>
      </c>
      <c r="AC643" t="n">
        <v>0.1817814707756042</v>
      </c>
      <c r="AD643" t="n">
        <v>-0.3428755104541779</v>
      </c>
      <c r="AE643" t="n">
        <v>-0.5046486854553223</v>
      </c>
      <c r="AF643" t="n">
        <v>0.3119441568851471</v>
      </c>
    </row>
    <row r="644">
      <c r="A644" t="n">
        <v>0.06500153243541718</v>
      </c>
      <c r="B644" t="n">
        <v>-0.01424773037433624</v>
      </c>
      <c r="C644" t="n">
        <v>0.05414851382374763</v>
      </c>
      <c r="D644" t="n">
        <v>-0.03257331624627113</v>
      </c>
      <c r="E644" t="n">
        <v>-0.03703982010483742</v>
      </c>
      <c r="F644" t="n">
        <v>0.02576138079166412</v>
      </c>
      <c r="G644" t="n">
        <v>-0.006873843260109425</v>
      </c>
      <c r="H644" t="n">
        <v>0.03586151078343391</v>
      </c>
      <c r="I644" t="n">
        <v>0.05362639576196671</v>
      </c>
      <c r="J644" t="n">
        <v>0.01463958900421858</v>
      </c>
      <c r="K644" t="n">
        <v>-0.07937204837799072</v>
      </c>
      <c r="L644" t="n">
        <v>-0.06944265961647034</v>
      </c>
      <c r="M644" t="n">
        <v>-0.07393135130405426</v>
      </c>
      <c r="N644" t="n">
        <v>0.008038803935050964</v>
      </c>
      <c r="O644" t="n">
        <v>0.03100695833563805</v>
      </c>
      <c r="P644" t="n">
        <v>0.07550284266471863</v>
      </c>
      <c r="Q644" t="n">
        <v>-0.02393182367086411</v>
      </c>
      <c r="R644" t="n">
        <v>-0.03584586083889008</v>
      </c>
      <c r="S644" t="n">
        <v>0.04316537827253342</v>
      </c>
      <c r="T644" t="n">
        <v>0.04243909940123558</v>
      </c>
      <c r="U644" t="n">
        <v>-0.06625724583864212</v>
      </c>
      <c r="V644" t="n">
        <v>0.01017522253096104</v>
      </c>
      <c r="W644" t="n">
        <v>0.00287083862349391</v>
      </c>
      <c r="X644" t="n">
        <v>-0.06309022009372711</v>
      </c>
      <c r="Y644" t="n">
        <v>0.02379845641553402</v>
      </c>
      <c r="Z644" t="n">
        <v>0.001297159004025161</v>
      </c>
      <c r="AA644" t="n">
        <v>-0.04623236134648323</v>
      </c>
      <c r="AB644" t="n">
        <v>0.001396816573105752</v>
      </c>
      <c r="AC644" t="n">
        <v>-0.03173308819532394</v>
      </c>
      <c r="AD644" t="n">
        <v>0.09573729336261749</v>
      </c>
      <c r="AE644" t="n">
        <v>-0.005089326296001673</v>
      </c>
      <c r="AF644" t="n">
        <v>-0.1319747269153595</v>
      </c>
    </row>
    <row r="645">
      <c r="A645" t="n">
        <v>0.07364664226770401</v>
      </c>
      <c r="B645" t="n">
        <v>-0.04562847688794136</v>
      </c>
      <c r="C645" t="n">
        <v>-0.0001824365608626977</v>
      </c>
      <c r="D645" t="n">
        <v>0.01377545949071646</v>
      </c>
      <c r="E645" t="n">
        <v>0.008423475548624992</v>
      </c>
      <c r="F645" t="n">
        <v>0.1020540446043015</v>
      </c>
      <c r="G645" t="n">
        <v>-0.005098880734294653</v>
      </c>
      <c r="H645" t="n">
        <v>-0.04862358793616295</v>
      </c>
      <c r="I645" t="n">
        <v>0.003603705437853932</v>
      </c>
      <c r="J645" t="n">
        <v>-0.009639996103942394</v>
      </c>
      <c r="K645" t="n">
        <v>0.04755013063549995</v>
      </c>
      <c r="L645" t="n">
        <v>-0.01275672018527985</v>
      </c>
      <c r="M645" t="n">
        <v>-0.04111729189753532</v>
      </c>
      <c r="N645" t="n">
        <v>0.006176064256578684</v>
      </c>
      <c r="O645" t="n">
        <v>-0.1244632378220558</v>
      </c>
      <c r="P645" t="n">
        <v>0.1323565095663071</v>
      </c>
      <c r="Q645" t="n">
        <v>0.001763925538398325</v>
      </c>
      <c r="R645" t="n">
        <v>-0.0324382483959198</v>
      </c>
      <c r="S645" t="n">
        <v>-0.01931275799870491</v>
      </c>
      <c r="T645" t="n">
        <v>0.02553019113838673</v>
      </c>
      <c r="U645" t="n">
        <v>-0.03545268252491951</v>
      </c>
      <c r="V645" t="n">
        <v>0.05797366052865982</v>
      </c>
      <c r="W645" t="n">
        <v>0.01088075712323189</v>
      </c>
      <c r="X645" t="n">
        <v>0.06109223514795303</v>
      </c>
      <c r="Y645" t="n">
        <v>-0.009773071855306625</v>
      </c>
      <c r="Z645" t="n">
        <v>0.1138568222522736</v>
      </c>
      <c r="AA645" t="n">
        <v>-0.0108628086745739</v>
      </c>
      <c r="AB645" t="n">
        <v>-0.05549025163054466</v>
      </c>
      <c r="AC645" t="n">
        <v>-0.003160890191793442</v>
      </c>
      <c r="AD645" t="n">
        <v>-0.03560153767466545</v>
      </c>
      <c r="AE645" t="n">
        <v>-0.02276567183434963</v>
      </c>
      <c r="AF645" t="n">
        <v>0.02217345871031284</v>
      </c>
    </row>
    <row r="646">
      <c r="A646" t="n">
        <v>-0.4513346254825592</v>
      </c>
      <c r="B646" t="n">
        <v>-0.196035698056221</v>
      </c>
      <c r="C646" t="n">
        <v>0.2691126465797424</v>
      </c>
      <c r="D646" t="n">
        <v>0.1969815790653229</v>
      </c>
      <c r="E646" t="n">
        <v>-0.3975365459918976</v>
      </c>
      <c r="F646" t="n">
        <v>0.08966151624917984</v>
      </c>
      <c r="G646" t="n">
        <v>-0.2187613844871521</v>
      </c>
      <c r="H646" t="n">
        <v>0.4505869746208191</v>
      </c>
      <c r="I646" t="n">
        <v>0.2374969869852066</v>
      </c>
      <c r="J646" t="n">
        <v>0.06255428493022919</v>
      </c>
      <c r="K646" t="n">
        <v>-0.2955456972122192</v>
      </c>
      <c r="L646" t="n">
        <v>-0.6399134397506714</v>
      </c>
      <c r="M646" t="n">
        <v>-0.1154608950018883</v>
      </c>
      <c r="N646" t="n">
        <v>-0.07607673853635788</v>
      </c>
      <c r="O646" t="n">
        <v>0.1119156181812286</v>
      </c>
      <c r="P646" t="n">
        <v>0.384922206401825</v>
      </c>
      <c r="Q646" t="n">
        <v>-0.1483078151941299</v>
      </c>
      <c r="R646" t="n">
        <v>-0.102874256670475</v>
      </c>
      <c r="S646" t="n">
        <v>0.1318144351243973</v>
      </c>
      <c r="T646" t="n">
        <v>0.04929645359516144</v>
      </c>
      <c r="U646" t="n">
        <v>0.1396133899688721</v>
      </c>
      <c r="V646" t="n">
        <v>-0.1146751865744591</v>
      </c>
      <c r="W646" t="n">
        <v>0.4193145334720612</v>
      </c>
      <c r="X646" t="n">
        <v>0.3914271295070648</v>
      </c>
      <c r="Y646" t="n">
        <v>-0.1318009495735168</v>
      </c>
      <c r="Z646" t="n">
        <v>-0.3409713804721832</v>
      </c>
      <c r="AA646" t="n">
        <v>-0.05028916895389557</v>
      </c>
      <c r="AB646" t="n">
        <v>0.1714207231998444</v>
      </c>
      <c r="AC646" t="n">
        <v>0.09410057216882706</v>
      </c>
      <c r="AD646" t="n">
        <v>-0.1317095458507538</v>
      </c>
      <c r="AE646" t="n">
        <v>-0.2343562692403793</v>
      </c>
      <c r="AF646" t="n">
        <v>0.2655824720859528</v>
      </c>
    </row>
    <row r="647">
      <c r="A647" t="n">
        <v>-0.3334187567234039</v>
      </c>
      <c r="B647" t="n">
        <v>-0.09092279523611069</v>
      </c>
      <c r="C647" t="n">
        <v>0.09709551930427551</v>
      </c>
      <c r="D647" t="n">
        <v>-0.01843906939029694</v>
      </c>
      <c r="E647" t="n">
        <v>-0.3531756103038788</v>
      </c>
      <c r="F647" t="n">
        <v>0.07945882529020309</v>
      </c>
      <c r="G647" t="n">
        <v>-0.3250474333763123</v>
      </c>
      <c r="H647" t="n">
        <v>0.4013679325580597</v>
      </c>
      <c r="I647" t="n">
        <v>0.01153109781444073</v>
      </c>
      <c r="J647" t="n">
        <v>0.3428124785423279</v>
      </c>
      <c r="K647" t="n">
        <v>-0.05042704939842224</v>
      </c>
      <c r="L647" t="n">
        <v>-0.5828700065612793</v>
      </c>
      <c r="M647" t="n">
        <v>0.01740868017077446</v>
      </c>
      <c r="N647" t="n">
        <v>-0.2249221503734589</v>
      </c>
      <c r="O647" t="n">
        <v>0.03156539797782898</v>
      </c>
      <c r="P647" t="n">
        <v>-0.02705162391066551</v>
      </c>
      <c r="Q647" t="n">
        <v>-0.08156917989253998</v>
      </c>
      <c r="R647" t="n">
        <v>-0.1645033657550812</v>
      </c>
      <c r="S647" t="n">
        <v>-0.1382606327533722</v>
      </c>
      <c r="T647" t="n">
        <v>0.0992434173822403</v>
      </c>
      <c r="U647" t="n">
        <v>0.2602750360965729</v>
      </c>
      <c r="V647" t="n">
        <v>-0.1817651987075806</v>
      </c>
      <c r="W647" t="n">
        <v>-0.03245503827929497</v>
      </c>
      <c r="X647" t="n">
        <v>0.03080339170992374</v>
      </c>
      <c r="Y647" t="n">
        <v>-0.1434550434350967</v>
      </c>
      <c r="Z647" t="n">
        <v>-0.006888901814818382</v>
      </c>
      <c r="AA647" t="n">
        <v>-0.169008806347847</v>
      </c>
      <c r="AB647" t="n">
        <v>0.3305181860923767</v>
      </c>
      <c r="AC647" t="n">
        <v>0.3819785118103027</v>
      </c>
      <c r="AD647" t="n">
        <v>-0.05026477575302124</v>
      </c>
      <c r="AE647" t="n">
        <v>-0.06964647024869919</v>
      </c>
      <c r="AF647" t="n">
        <v>-0.1146452501416206</v>
      </c>
    </row>
    <row r="648">
      <c r="A648" t="n">
        <v>-0.09789383411407471</v>
      </c>
      <c r="B648" t="n">
        <v>-0.06993616372346878</v>
      </c>
      <c r="C648" t="n">
        <v>0.04381868243217468</v>
      </c>
      <c r="D648" t="n">
        <v>0.05484659224748611</v>
      </c>
      <c r="E648" t="n">
        <v>0.02990825660526752</v>
      </c>
      <c r="F648" t="n">
        <v>-0.02107779495418072</v>
      </c>
      <c r="G648" t="n">
        <v>0.03651666641235352</v>
      </c>
      <c r="H648" t="n">
        <v>0.2505914270877838</v>
      </c>
      <c r="I648" t="n">
        <v>-0.1528303921222687</v>
      </c>
      <c r="J648" t="n">
        <v>0.3176726400852203</v>
      </c>
      <c r="K648" t="n">
        <v>0.1602253913879395</v>
      </c>
      <c r="L648" t="n">
        <v>-0.2272734940052032</v>
      </c>
      <c r="M648" t="n">
        <v>0.01397511269897223</v>
      </c>
      <c r="N648" t="n">
        <v>-0.05682574212551117</v>
      </c>
      <c r="O648" t="n">
        <v>-0.00163008482195437</v>
      </c>
      <c r="P648" t="n">
        <v>0.2894396185874939</v>
      </c>
      <c r="Q648" t="n">
        <v>-0.1311841607093811</v>
      </c>
      <c r="R648" t="n">
        <v>0.08136090636253357</v>
      </c>
      <c r="S648" t="n">
        <v>-0.08562427014112473</v>
      </c>
      <c r="T648" t="n">
        <v>0.01093859691172838</v>
      </c>
      <c r="U648" t="n">
        <v>0.3190393149852753</v>
      </c>
      <c r="V648" t="n">
        <v>-0.1496652066707611</v>
      </c>
      <c r="W648" t="n">
        <v>-0.2784571349620819</v>
      </c>
      <c r="X648" t="n">
        <v>0.1637093871831894</v>
      </c>
      <c r="Y648" t="n">
        <v>0.03446672484278679</v>
      </c>
      <c r="Z648" t="n">
        <v>-0.1012914702296257</v>
      </c>
      <c r="AA648" t="n">
        <v>0.03039040416479111</v>
      </c>
      <c r="AB648" t="n">
        <v>0.1029765531420708</v>
      </c>
      <c r="AC648" t="n">
        <v>-0.02428311854600906</v>
      </c>
      <c r="AD648" t="n">
        <v>-0.1634112149477005</v>
      </c>
      <c r="AE648" t="n">
        <v>0.05035703256726265</v>
      </c>
      <c r="AF648" t="n">
        <v>0.05187610164284706</v>
      </c>
    </row>
    <row r="649">
      <c r="A649" t="n">
        <v>0.05430794134736061</v>
      </c>
      <c r="B649" t="n">
        <v>-0.02867141738533974</v>
      </c>
      <c r="C649" t="n">
        <v>-0.1855134963989258</v>
      </c>
      <c r="D649" t="n">
        <v>0.2008939832448959</v>
      </c>
      <c r="E649" t="n">
        <v>0.2268466949462891</v>
      </c>
      <c r="F649" t="n">
        <v>-0.1225674524903297</v>
      </c>
      <c r="G649" t="n">
        <v>0.08819586783647537</v>
      </c>
      <c r="H649" t="n">
        <v>0.02146624214947224</v>
      </c>
      <c r="I649" t="n">
        <v>-0.3146051466464996</v>
      </c>
      <c r="J649" t="n">
        <v>0.09954144805669785</v>
      </c>
      <c r="K649" t="n">
        <v>-0.01930579543113708</v>
      </c>
      <c r="L649" t="n">
        <v>-0.1070143654942513</v>
      </c>
      <c r="M649" t="n">
        <v>-0.09483981132507324</v>
      </c>
      <c r="N649" t="n">
        <v>0.04954590648412704</v>
      </c>
      <c r="O649" t="n">
        <v>0.1271870732307434</v>
      </c>
      <c r="P649" t="n">
        <v>0.1675073057413101</v>
      </c>
      <c r="Q649" t="n">
        <v>0.152663066983223</v>
      </c>
      <c r="R649" t="n">
        <v>0.139669269323349</v>
      </c>
      <c r="S649" t="n">
        <v>0.1451197117567062</v>
      </c>
      <c r="T649" t="n">
        <v>0.009121051989495754</v>
      </c>
      <c r="U649" t="n">
        <v>0.119851365685463</v>
      </c>
      <c r="V649" t="n">
        <v>0.01057168375700712</v>
      </c>
      <c r="W649" t="n">
        <v>0.3187854290008545</v>
      </c>
      <c r="X649" t="n">
        <v>0.2283916175365448</v>
      </c>
      <c r="Y649" t="n">
        <v>0.03827274218201637</v>
      </c>
      <c r="Z649" t="n">
        <v>-0.01034153811633587</v>
      </c>
      <c r="AA649" t="n">
        <v>-0.1143669486045837</v>
      </c>
      <c r="AB649" t="n">
        <v>0.01112464908510447</v>
      </c>
      <c r="AC649" t="n">
        <v>-0.1598727256059647</v>
      </c>
      <c r="AD649" t="n">
        <v>-0.01950383558869362</v>
      </c>
      <c r="AE649" t="n">
        <v>0.1055245846509933</v>
      </c>
      <c r="AF649" t="n">
        <v>-0.01917079649865627</v>
      </c>
    </row>
    <row r="650">
      <c r="A650" t="n">
        <v>0.09282833337783813</v>
      </c>
      <c r="B650" t="n">
        <v>-0.0714832991361618</v>
      </c>
      <c r="C650" t="n">
        <v>-0.05142237991094589</v>
      </c>
      <c r="D650" t="n">
        <v>0.09101451188325882</v>
      </c>
      <c r="E650" t="n">
        <v>-0.1327889710664749</v>
      </c>
      <c r="F650" t="n">
        <v>-0.2257188409566879</v>
      </c>
      <c r="G650" t="n">
        <v>0.0444941408932209</v>
      </c>
      <c r="H650" t="n">
        <v>0.007258085068315268</v>
      </c>
      <c r="I650" t="n">
        <v>-0.2435528635978699</v>
      </c>
      <c r="J650" t="n">
        <v>0.1243220791220665</v>
      </c>
      <c r="K650" t="n">
        <v>0.215829610824585</v>
      </c>
      <c r="L650" t="n">
        <v>0.01035454962402582</v>
      </c>
      <c r="M650" t="n">
        <v>0.1024904996156693</v>
      </c>
      <c r="N650" t="n">
        <v>0.00333212991245091</v>
      </c>
      <c r="O650" t="n">
        <v>-0.06300543248653412</v>
      </c>
      <c r="P650" t="n">
        <v>-0.0931868851184845</v>
      </c>
      <c r="Q650" t="n">
        <v>-0.01208962965756655</v>
      </c>
      <c r="R650" t="n">
        <v>0.04019597172737122</v>
      </c>
      <c r="S650" t="n">
        <v>0.06362410634756088</v>
      </c>
      <c r="T650" t="n">
        <v>-0.07589950412511826</v>
      </c>
      <c r="U650" t="n">
        <v>-0.09230504184961319</v>
      </c>
      <c r="V650" t="n">
        <v>0.07930475473403931</v>
      </c>
      <c r="W650" t="n">
        <v>0.4500668346881866</v>
      </c>
      <c r="X650" t="n">
        <v>0.08095800131559372</v>
      </c>
      <c r="Y650" t="n">
        <v>0.02591091953217983</v>
      </c>
      <c r="Z650" t="n">
        <v>0.2277370542287827</v>
      </c>
      <c r="AA650" t="n">
        <v>-0.04988313466310501</v>
      </c>
      <c r="AB650" t="n">
        <v>-0.03190682455897331</v>
      </c>
      <c r="AC650" t="n">
        <v>-0.002855753526091576</v>
      </c>
      <c r="AD650" t="n">
        <v>-0.0365988127887249</v>
      </c>
      <c r="AE650" t="n">
        <v>0.114226721227169</v>
      </c>
      <c r="AF650" t="n">
        <v>-0.005955320782959461</v>
      </c>
    </row>
    <row r="651">
      <c r="A651" t="n">
        <v>-0.6862969398498535</v>
      </c>
      <c r="B651" t="n">
        <v>-0.1465264707803726</v>
      </c>
      <c r="C651" t="n">
        <v>-0.04102613031864166</v>
      </c>
      <c r="D651" t="n">
        <v>0.07500156760215759</v>
      </c>
      <c r="E651" t="n">
        <v>0.1044562011957169</v>
      </c>
      <c r="F651" t="n">
        <v>0.05602465942502022</v>
      </c>
      <c r="G651" t="n">
        <v>0.1276665180921555</v>
      </c>
      <c r="H651" t="n">
        <v>-0.0203983411192894</v>
      </c>
      <c r="I651" t="n">
        <v>-0.02463872171938419</v>
      </c>
      <c r="J651" t="n">
        <v>0.09159965813159943</v>
      </c>
      <c r="K651" t="n">
        <v>-0.06921633332967758</v>
      </c>
      <c r="L651" t="n">
        <v>0.04669154062867165</v>
      </c>
      <c r="M651" t="n">
        <v>-0.002824399853125215</v>
      </c>
      <c r="N651" t="n">
        <v>0.1667193323373795</v>
      </c>
      <c r="O651" t="n">
        <v>0.1197915896773338</v>
      </c>
      <c r="P651" t="n">
        <v>-0.1359701454639435</v>
      </c>
      <c r="Q651" t="n">
        <v>0.1248550042510033</v>
      </c>
      <c r="R651" t="n">
        <v>-0.1361836493015289</v>
      </c>
      <c r="S651" t="n">
        <v>0.0659952387213707</v>
      </c>
      <c r="T651" t="n">
        <v>0.1714469343423843</v>
      </c>
      <c r="U651" t="n">
        <v>0.0411251112818718</v>
      </c>
      <c r="V651" t="n">
        <v>0.1031797677278519</v>
      </c>
      <c r="W651" t="n">
        <v>0.424487978219986</v>
      </c>
      <c r="X651" t="n">
        <v>0.1572612673044205</v>
      </c>
      <c r="Y651" t="n">
        <v>-0.09261991083621979</v>
      </c>
      <c r="Z651" t="n">
        <v>0.08972200006246567</v>
      </c>
      <c r="AA651" t="n">
        <v>0.03710587695240974</v>
      </c>
      <c r="AB651" t="n">
        <v>-0.03616883233189583</v>
      </c>
      <c r="AC651" t="n">
        <v>0.1158537119626999</v>
      </c>
      <c r="AD651" t="n">
        <v>0.1549704670906067</v>
      </c>
      <c r="AE651" t="n">
        <v>0.1335203945636749</v>
      </c>
      <c r="AF651" t="n">
        <v>-0.0256354846060276</v>
      </c>
    </row>
    <row r="652">
      <c r="A652" t="n">
        <v>-0.594246506690979</v>
      </c>
      <c r="B652" t="n">
        <v>-0.240083247423172</v>
      </c>
      <c r="C652" t="n">
        <v>0.2627810537815094</v>
      </c>
      <c r="D652" t="n">
        <v>0.1460334211587906</v>
      </c>
      <c r="E652" t="n">
        <v>0.1706075370311737</v>
      </c>
      <c r="F652" t="n">
        <v>0.1314823478460312</v>
      </c>
      <c r="G652" t="n">
        <v>-0.02138708718121052</v>
      </c>
      <c r="H652" t="n">
        <v>0.1111001670360565</v>
      </c>
      <c r="I652" t="n">
        <v>-0.05588050559163094</v>
      </c>
      <c r="J652" t="n">
        <v>-0.07873962819576263</v>
      </c>
      <c r="K652" t="n">
        <v>0.2024762779474258</v>
      </c>
      <c r="L652" t="n">
        <v>0.1318431496620178</v>
      </c>
      <c r="M652" t="n">
        <v>-0.01188800297677517</v>
      </c>
      <c r="N652" t="n">
        <v>-0.06338779628276825</v>
      </c>
      <c r="O652" t="n">
        <v>0.08326880633831024</v>
      </c>
      <c r="P652" t="n">
        <v>-0.1340201795101166</v>
      </c>
      <c r="Q652" t="n">
        <v>0.07329212129116058</v>
      </c>
      <c r="R652" t="n">
        <v>0.04231046512722969</v>
      </c>
      <c r="S652" t="n">
        <v>0.02142341993749142</v>
      </c>
      <c r="T652" t="n">
        <v>0.05815738812088966</v>
      </c>
      <c r="U652" t="n">
        <v>-0.01649471372365952</v>
      </c>
      <c r="V652" t="n">
        <v>-0.06062862277030945</v>
      </c>
      <c r="W652" t="n">
        <v>0.1498606652021408</v>
      </c>
      <c r="X652" t="n">
        <v>0.1665295511484146</v>
      </c>
      <c r="Y652" t="n">
        <v>0.07609399408102036</v>
      </c>
      <c r="Z652" t="n">
        <v>0.3191511332988739</v>
      </c>
      <c r="AA652" t="n">
        <v>-0.06466758996248245</v>
      </c>
      <c r="AB652" t="n">
        <v>-0.01258114073425531</v>
      </c>
      <c r="AC652" t="n">
        <v>0.06893493980169296</v>
      </c>
      <c r="AD652" t="n">
        <v>0.08605633676052094</v>
      </c>
      <c r="AE652" t="n">
        <v>0.06204277276992798</v>
      </c>
      <c r="AF652" t="n">
        <v>-0.004482620861381292</v>
      </c>
    </row>
    <row r="653">
      <c r="A653" t="n">
        <v>-0.1211681291460991</v>
      </c>
      <c r="B653" t="n">
        <v>-0.1251446157693863</v>
      </c>
      <c r="C653" t="n">
        <v>0.2404945194721222</v>
      </c>
      <c r="D653" t="n">
        <v>0.03338468074798584</v>
      </c>
      <c r="E653" t="n">
        <v>0.1761903315782547</v>
      </c>
      <c r="F653" t="n">
        <v>-0.0111713632941246</v>
      </c>
      <c r="G653" t="n">
        <v>-0.1616515666246414</v>
      </c>
      <c r="H653" t="n">
        <v>0.1977764368057251</v>
      </c>
      <c r="I653" t="n">
        <v>-0.03871091827750206</v>
      </c>
      <c r="J653" t="n">
        <v>-0.00450430903583765</v>
      </c>
      <c r="K653" t="n">
        <v>0.2262115627527237</v>
      </c>
      <c r="L653" t="n">
        <v>0.1726220548152924</v>
      </c>
      <c r="M653" t="n">
        <v>0.1111097410321236</v>
      </c>
      <c r="N653" t="n">
        <v>0.01117568835616112</v>
      </c>
      <c r="O653" t="n">
        <v>0.107868030667305</v>
      </c>
      <c r="P653" t="n">
        <v>-0.1207869574427605</v>
      </c>
      <c r="Q653" t="n">
        <v>0.07234705984592438</v>
      </c>
      <c r="R653" t="n">
        <v>0.1054024994373322</v>
      </c>
      <c r="S653" t="n">
        <v>-0.1125764027237892</v>
      </c>
      <c r="T653" t="n">
        <v>0.09664212167263031</v>
      </c>
      <c r="U653" t="n">
        <v>-0.1050324440002441</v>
      </c>
      <c r="V653" t="n">
        <v>-0.04983720183372498</v>
      </c>
      <c r="W653" t="n">
        <v>-0.1715800017118454</v>
      </c>
      <c r="X653" t="n">
        <v>0.1115950793027878</v>
      </c>
      <c r="Y653" t="n">
        <v>0.06543456763029099</v>
      </c>
      <c r="Z653" t="n">
        <v>0.4393942654132843</v>
      </c>
      <c r="AA653" t="n">
        <v>0.08255704492330551</v>
      </c>
      <c r="AB653" t="n">
        <v>-0.1242786049842834</v>
      </c>
      <c r="AC653" t="n">
        <v>-0.045589629560709</v>
      </c>
      <c r="AD653" t="n">
        <v>0.06015152111649513</v>
      </c>
      <c r="AE653" t="n">
        <v>-0.1506346464157104</v>
      </c>
      <c r="AF653" t="n">
        <v>-0.05902355909347534</v>
      </c>
    </row>
    <row r="654">
      <c r="A654" t="n">
        <v>-0.248620480298996</v>
      </c>
      <c r="B654" t="n">
        <v>-0.1336568146944046</v>
      </c>
      <c r="C654" t="n">
        <v>0.0235846471041441</v>
      </c>
      <c r="D654" t="n">
        <v>0.08100288361310959</v>
      </c>
      <c r="E654" t="n">
        <v>0.01601124927401543</v>
      </c>
      <c r="F654" t="n">
        <v>0.007844910956919193</v>
      </c>
      <c r="G654" t="n">
        <v>-0.0870823934674263</v>
      </c>
      <c r="H654" t="n">
        <v>-0.09023506194353104</v>
      </c>
      <c r="I654" t="n">
        <v>0.01224473770707846</v>
      </c>
      <c r="J654" t="n">
        <v>0.1081515327095985</v>
      </c>
      <c r="K654" t="n">
        <v>0.1665474623441696</v>
      </c>
      <c r="L654" t="n">
        <v>0.1197722405195236</v>
      </c>
      <c r="M654" t="n">
        <v>0.04191544651985168</v>
      </c>
      <c r="N654" t="n">
        <v>0.01879729330539703</v>
      </c>
      <c r="O654" t="n">
        <v>0.2260115891695023</v>
      </c>
      <c r="P654" t="n">
        <v>0.08639097958803177</v>
      </c>
      <c r="Q654" t="n">
        <v>0.1684851795434952</v>
      </c>
      <c r="R654" t="n">
        <v>0.02793636918067932</v>
      </c>
      <c r="S654" t="n">
        <v>-0.1765829473733902</v>
      </c>
      <c r="T654" t="n">
        <v>-0.07055538892745972</v>
      </c>
      <c r="U654" t="n">
        <v>0.005338749382644892</v>
      </c>
      <c r="V654" t="n">
        <v>0.1168873384594917</v>
      </c>
      <c r="W654" t="n">
        <v>-0.2135030478239059</v>
      </c>
      <c r="X654" t="n">
        <v>0.1600341945886612</v>
      </c>
      <c r="Y654" t="n">
        <v>0.08747607469558716</v>
      </c>
      <c r="Z654" t="n">
        <v>0.2971443831920624</v>
      </c>
      <c r="AA654" t="n">
        <v>0.01308170706033707</v>
      </c>
      <c r="AB654" t="n">
        <v>-0.08144345134496689</v>
      </c>
      <c r="AC654" t="n">
        <v>-0.07495607435703278</v>
      </c>
      <c r="AD654" t="n">
        <v>0.1698622405529022</v>
      </c>
      <c r="AE654" t="n">
        <v>-0.08028904348611832</v>
      </c>
      <c r="AF654" t="n">
        <v>0.01164775900542736</v>
      </c>
    </row>
    <row r="655">
      <c r="A655" t="n">
        <v>0.1264589428901672</v>
      </c>
      <c r="B655" t="n">
        <v>-0.1106733977794647</v>
      </c>
      <c r="C655" t="n">
        <v>0.08114434033632278</v>
      </c>
      <c r="D655" t="n">
        <v>-0.01994189992547035</v>
      </c>
      <c r="E655" t="n">
        <v>0.1332197189331055</v>
      </c>
      <c r="F655" t="n">
        <v>-0.04364311322569847</v>
      </c>
      <c r="G655" t="n">
        <v>-0.07004675269126892</v>
      </c>
      <c r="H655" t="n">
        <v>-0.2837925255298615</v>
      </c>
      <c r="I655" t="n">
        <v>-0.05100152641534805</v>
      </c>
      <c r="J655" t="n">
        <v>0.1582006961107254</v>
      </c>
      <c r="K655" t="n">
        <v>0.01845387369394302</v>
      </c>
      <c r="L655" t="n">
        <v>0.006066841073334217</v>
      </c>
      <c r="M655" t="n">
        <v>-0.005662395618855953</v>
      </c>
      <c r="N655" t="n">
        <v>0.1597370058298111</v>
      </c>
      <c r="O655" t="n">
        <v>0.2783966362476349</v>
      </c>
      <c r="P655" t="n">
        <v>0.1232661455869675</v>
      </c>
      <c r="Q655" t="n">
        <v>0.08043476939201355</v>
      </c>
      <c r="R655" t="n">
        <v>-0.06664859503507614</v>
      </c>
      <c r="S655" t="n">
        <v>-0.01891750656068325</v>
      </c>
      <c r="T655" t="n">
        <v>0.06914985179901123</v>
      </c>
      <c r="U655" t="n">
        <v>0.04004303738474846</v>
      </c>
      <c r="V655" t="n">
        <v>0.1507477462291718</v>
      </c>
      <c r="W655" t="n">
        <v>-0.03015199303627014</v>
      </c>
      <c r="X655" t="n">
        <v>-0.007688936311751604</v>
      </c>
      <c r="Y655" t="n">
        <v>-0.03437298536300659</v>
      </c>
      <c r="Z655" t="n">
        <v>0.1867341548204422</v>
      </c>
      <c r="AA655" t="n">
        <v>-0.007713719271123409</v>
      </c>
      <c r="AB655" t="n">
        <v>0.006957437843084335</v>
      </c>
      <c r="AC655" t="n">
        <v>-0.004883904475718737</v>
      </c>
      <c r="AD655" t="n">
        <v>0.1175655499100685</v>
      </c>
      <c r="AE655" t="n">
        <v>-0.08913549780845642</v>
      </c>
      <c r="AF655" t="n">
        <v>0.1522856205701828</v>
      </c>
    </row>
    <row r="656">
      <c r="A656" t="n">
        <v>0.244483083486557</v>
      </c>
      <c r="B656" t="n">
        <v>-0.05987218394875526</v>
      </c>
      <c r="C656" t="n">
        <v>0.04865165799856186</v>
      </c>
      <c r="D656" t="n">
        <v>0.02845659852027893</v>
      </c>
      <c r="E656" t="n">
        <v>0.04627014696598053</v>
      </c>
      <c r="F656" t="n">
        <v>-0.1588044613599777</v>
      </c>
      <c r="G656" t="n">
        <v>-0.02684875205159187</v>
      </c>
      <c r="H656" t="n">
        <v>-0.1896907389163971</v>
      </c>
      <c r="I656" t="n">
        <v>0.1654359400272369</v>
      </c>
      <c r="J656" t="n">
        <v>-0.03952870890498161</v>
      </c>
      <c r="K656" t="n">
        <v>0.02783609926700592</v>
      </c>
      <c r="L656" t="n">
        <v>0.01042284537106752</v>
      </c>
      <c r="M656" t="n">
        <v>0.1675840020179749</v>
      </c>
      <c r="N656" t="n">
        <v>0.03578339144587517</v>
      </c>
      <c r="O656" t="n">
        <v>0.2576424181461334</v>
      </c>
      <c r="P656" t="n">
        <v>0.008007103577256203</v>
      </c>
      <c r="Q656" t="n">
        <v>0.1166460588574409</v>
      </c>
      <c r="R656" t="n">
        <v>0.05986481159925461</v>
      </c>
      <c r="S656" t="n">
        <v>0.1035883501172066</v>
      </c>
      <c r="T656" t="n">
        <v>0.09773644804954529</v>
      </c>
      <c r="U656" t="n">
        <v>-0.1226169690489769</v>
      </c>
      <c r="V656" t="n">
        <v>0.04290694370865822</v>
      </c>
      <c r="W656" t="n">
        <v>0.2449568659067154</v>
      </c>
      <c r="X656" t="n">
        <v>-0.005085573997348547</v>
      </c>
      <c r="Y656" t="n">
        <v>-0.05142003297805786</v>
      </c>
      <c r="Z656" t="n">
        <v>-0.1249224618077278</v>
      </c>
      <c r="AA656" t="n">
        <v>0.1387535482645035</v>
      </c>
      <c r="AB656" t="n">
        <v>0.04782749712467194</v>
      </c>
      <c r="AC656" t="n">
        <v>0.02991684898734093</v>
      </c>
      <c r="AD656" t="n">
        <v>0.09943972527980804</v>
      </c>
      <c r="AE656" t="n">
        <v>0.04037098959088326</v>
      </c>
      <c r="AF656" t="n">
        <v>-0.1040525883436203</v>
      </c>
    </row>
    <row r="657">
      <c r="A657" t="n">
        <v>0.1783584505319595</v>
      </c>
      <c r="B657" t="n">
        <v>0.0466342531144619</v>
      </c>
      <c r="C657" t="n">
        <v>0.1516496539115906</v>
      </c>
      <c r="D657" t="n">
        <v>-0.04213443771004677</v>
      </c>
      <c r="E657" t="n">
        <v>-0.04972468689084053</v>
      </c>
      <c r="F657" t="n">
        <v>0.02315279841423035</v>
      </c>
      <c r="G657" t="n">
        <v>-0.1407068520784378</v>
      </c>
      <c r="H657" t="n">
        <v>0.04349401220679283</v>
      </c>
      <c r="I657" t="n">
        <v>0.04939347878098488</v>
      </c>
      <c r="J657" t="n">
        <v>0.05322638154029846</v>
      </c>
      <c r="K657" t="n">
        <v>0.01729502156376839</v>
      </c>
      <c r="L657" t="n">
        <v>-0.01065760105848312</v>
      </c>
      <c r="M657" t="n">
        <v>0.1153376325964928</v>
      </c>
      <c r="N657" t="n">
        <v>0.002350207418203354</v>
      </c>
      <c r="O657" t="n">
        <v>0.1657178997993469</v>
      </c>
      <c r="P657" t="n">
        <v>0.07431063055992126</v>
      </c>
      <c r="Q657" t="n">
        <v>0.02188063971698284</v>
      </c>
      <c r="R657" t="n">
        <v>-0.06885916739702225</v>
      </c>
      <c r="S657" t="n">
        <v>0.09814343601465225</v>
      </c>
      <c r="T657" t="n">
        <v>0.08959265053272247</v>
      </c>
      <c r="U657" t="n">
        <v>-0.2312624603509903</v>
      </c>
      <c r="V657" t="n">
        <v>0.1513979583978653</v>
      </c>
      <c r="W657" t="n">
        <v>0.4049887955188751</v>
      </c>
      <c r="X657" t="n">
        <v>-0.06558918952941895</v>
      </c>
      <c r="Y657" t="n">
        <v>-0.1030283868312836</v>
      </c>
      <c r="Z657" t="n">
        <v>-0.5071118474006653</v>
      </c>
      <c r="AA657" t="n">
        <v>-0.01002556551247835</v>
      </c>
      <c r="AB657" t="n">
        <v>0.06572335213422775</v>
      </c>
      <c r="AC657" t="n">
        <v>-0.03103186935186386</v>
      </c>
      <c r="AD657" t="n">
        <v>-0.04483316093683243</v>
      </c>
      <c r="AE657" t="n">
        <v>0.1292662024497986</v>
      </c>
      <c r="AF657" t="n">
        <v>-0.05040498822927475</v>
      </c>
    </row>
    <row r="658">
      <c r="A658" t="n">
        <v>0.1328304558992386</v>
      </c>
      <c r="B658" t="n">
        <v>0.03015833720564842</v>
      </c>
      <c r="C658" t="n">
        <v>0.1328316330909729</v>
      </c>
      <c r="D658" t="n">
        <v>0.2594566345214844</v>
      </c>
      <c r="E658" t="n">
        <v>-0.1517753452062607</v>
      </c>
      <c r="F658" t="n">
        <v>-0.008419690653681755</v>
      </c>
      <c r="G658" t="n">
        <v>-0.09901143610477448</v>
      </c>
      <c r="H658" t="n">
        <v>0.1390603631734848</v>
      </c>
      <c r="I658" t="n">
        <v>-0.06427322328090668</v>
      </c>
      <c r="J658" t="n">
        <v>0.008106597699224949</v>
      </c>
      <c r="K658" t="n">
        <v>-0.05139255151152611</v>
      </c>
      <c r="L658" t="n">
        <v>-0.0883239358663559</v>
      </c>
      <c r="M658" t="n">
        <v>0.06908534467220306</v>
      </c>
      <c r="N658" t="n">
        <v>0.1685236394405365</v>
      </c>
      <c r="O658" t="n">
        <v>0.176040843129158</v>
      </c>
      <c r="P658" t="n">
        <v>0.2179904133081436</v>
      </c>
      <c r="Q658" t="n">
        <v>-0.07122211158275604</v>
      </c>
      <c r="R658" t="n">
        <v>0.002483411692082882</v>
      </c>
      <c r="S658" t="n">
        <v>-0.08251830190420151</v>
      </c>
      <c r="T658" t="n">
        <v>-0.1946239173412323</v>
      </c>
      <c r="U658" t="n">
        <v>-0.09965981543064117</v>
      </c>
      <c r="V658" t="n">
        <v>0.2016558647155762</v>
      </c>
      <c r="W658" t="n">
        <v>0.02493304014205933</v>
      </c>
      <c r="X658" t="n">
        <v>0.1577480882406235</v>
      </c>
      <c r="Y658" t="n">
        <v>0.009960595518350601</v>
      </c>
      <c r="Z658" t="n">
        <v>-0.4822729229927063</v>
      </c>
      <c r="AA658" t="n">
        <v>0.05744683369994164</v>
      </c>
      <c r="AB658" t="n">
        <v>0.1281846910715103</v>
      </c>
      <c r="AC658" t="n">
        <v>-0.1086027547717094</v>
      </c>
      <c r="AD658" t="n">
        <v>0.1111303940415382</v>
      </c>
      <c r="AE658" t="n">
        <v>-0.02232460491359234</v>
      </c>
      <c r="AF658" t="n">
        <v>0.1514162719249725</v>
      </c>
    </row>
    <row r="659">
      <c r="A659" t="n">
        <v>-0.116171307861805</v>
      </c>
      <c r="B659" t="n">
        <v>0.182430624961853</v>
      </c>
      <c r="C659" t="n">
        <v>0.01600596681237221</v>
      </c>
      <c r="D659" t="n">
        <v>0.0397910550236702</v>
      </c>
      <c r="E659" t="n">
        <v>-0.02720149792730808</v>
      </c>
      <c r="F659" t="n">
        <v>-0.1492942124605179</v>
      </c>
      <c r="G659" t="n">
        <v>-0.1290024518966675</v>
      </c>
      <c r="H659" t="n">
        <v>0.06826357543468475</v>
      </c>
      <c r="I659" t="n">
        <v>-0.003849671920761466</v>
      </c>
      <c r="J659" t="n">
        <v>0.1422554701566696</v>
      </c>
      <c r="K659" t="n">
        <v>-0.04203188791871071</v>
      </c>
      <c r="L659" t="n">
        <v>-0.005554065573960543</v>
      </c>
      <c r="M659" t="n">
        <v>-0.01319415774196386</v>
      </c>
      <c r="N659" t="n">
        <v>0.05211067199707031</v>
      </c>
      <c r="O659" t="n">
        <v>0.05047172680497169</v>
      </c>
      <c r="P659" t="n">
        <v>0.0221684705466032</v>
      </c>
      <c r="Q659" t="n">
        <v>0.01948822662234306</v>
      </c>
      <c r="R659" t="n">
        <v>-0.08198489248752594</v>
      </c>
      <c r="S659" t="n">
        <v>-0.1760895252227783</v>
      </c>
      <c r="T659" t="n">
        <v>-0.3537535071372986</v>
      </c>
      <c r="U659" t="n">
        <v>-0.105855904519558</v>
      </c>
      <c r="V659" t="n">
        <v>0.2029483318328857</v>
      </c>
      <c r="W659" t="n">
        <v>-0.1646739691495895</v>
      </c>
      <c r="X659" t="n">
        <v>0.146079495549202</v>
      </c>
      <c r="Y659" t="n">
        <v>0.04520278051495552</v>
      </c>
      <c r="Z659" t="n">
        <v>-0.3032253384590149</v>
      </c>
      <c r="AA659" t="n">
        <v>0.1630158871412277</v>
      </c>
      <c r="AB659" t="n">
        <v>0.05002493411302567</v>
      </c>
      <c r="AC659" t="n">
        <v>0.01899036951363087</v>
      </c>
      <c r="AD659" t="n">
        <v>-0.05702827498316765</v>
      </c>
      <c r="AE659" t="n">
        <v>0.1517139822244644</v>
      </c>
      <c r="AF659" t="n">
        <v>0.08779535442590714</v>
      </c>
    </row>
    <row r="660">
      <c r="A660" t="n">
        <v>0.02976838685572147</v>
      </c>
      <c r="B660" t="n">
        <v>-0.1170522198081017</v>
      </c>
      <c r="C660" t="n">
        <v>0.07993531227111816</v>
      </c>
      <c r="D660" t="n">
        <v>-0.05747146531939507</v>
      </c>
      <c r="E660" t="n">
        <v>-0.07485152781009674</v>
      </c>
      <c r="F660" t="n">
        <v>0.1403903663158417</v>
      </c>
      <c r="G660" t="n">
        <v>-0.03740550205111504</v>
      </c>
      <c r="H660" t="n">
        <v>0.04594844952225685</v>
      </c>
      <c r="I660" t="n">
        <v>-0.2041838020086288</v>
      </c>
      <c r="J660" t="n">
        <v>0.09812536090612411</v>
      </c>
      <c r="K660" t="n">
        <v>0.001570502761751413</v>
      </c>
      <c r="L660" t="n">
        <v>0.05075900629162788</v>
      </c>
      <c r="M660" t="n">
        <v>0.1309710443019867</v>
      </c>
      <c r="N660" t="n">
        <v>0.004426731262356043</v>
      </c>
      <c r="O660" t="n">
        <v>0.1685018688440323</v>
      </c>
      <c r="P660" t="n">
        <v>0.09323704242706299</v>
      </c>
      <c r="Q660" t="n">
        <v>0.001537825213745236</v>
      </c>
      <c r="R660" t="n">
        <v>-0.06788431853055954</v>
      </c>
      <c r="S660" t="n">
        <v>0.1494021117687225</v>
      </c>
      <c r="T660" t="n">
        <v>-0.02831006422638893</v>
      </c>
      <c r="U660" t="n">
        <v>-0.08135037869215012</v>
      </c>
      <c r="V660" t="n">
        <v>0.02413995936512947</v>
      </c>
      <c r="W660" t="n">
        <v>0.1690798103809357</v>
      </c>
      <c r="X660" t="n">
        <v>0.06459072232246399</v>
      </c>
      <c r="Y660" t="n">
        <v>0.004259197041392326</v>
      </c>
      <c r="Z660" t="n">
        <v>-0.06881045550107956</v>
      </c>
      <c r="AA660" t="n">
        <v>-0.1255151927471161</v>
      </c>
      <c r="AB660" t="n">
        <v>-0.1147133558988571</v>
      </c>
      <c r="AC660" t="n">
        <v>-0.05531953275203705</v>
      </c>
      <c r="AD660" t="n">
        <v>-0.04592383280396461</v>
      </c>
      <c r="AE660" t="n">
        <v>0.06889640539884567</v>
      </c>
      <c r="AF660" t="n">
        <v>0.06409478932619095</v>
      </c>
    </row>
    <row r="661">
      <c r="A661" t="n">
        <v>-0.01953433640301228</v>
      </c>
      <c r="B661" t="n">
        <v>-0.04968393221497536</v>
      </c>
      <c r="C661" t="n">
        <v>-0.01571292988955975</v>
      </c>
      <c r="D661" t="n">
        <v>0.04268074035644531</v>
      </c>
      <c r="E661" t="n">
        <v>0.01901676505804062</v>
      </c>
      <c r="F661" t="n">
        <v>-0.098062664270401</v>
      </c>
      <c r="G661" t="n">
        <v>0.02071639150381088</v>
      </c>
      <c r="H661" t="n">
        <v>0.04144949465990067</v>
      </c>
      <c r="I661" t="n">
        <v>0.1641580015420914</v>
      </c>
      <c r="J661" t="n">
        <v>0.03045136481523514</v>
      </c>
      <c r="K661" t="n">
        <v>0.2501689791679382</v>
      </c>
      <c r="L661" t="n">
        <v>0.1267740428447723</v>
      </c>
      <c r="M661" t="n">
        <v>0.1418442875146866</v>
      </c>
      <c r="N661" t="n">
        <v>-0.06292010098695755</v>
      </c>
      <c r="O661" t="n">
        <v>0.1749511659145355</v>
      </c>
      <c r="P661" t="n">
        <v>0.06577712297439575</v>
      </c>
      <c r="Q661" t="n">
        <v>0.05486235395073891</v>
      </c>
      <c r="R661" t="n">
        <v>0.04895227774977684</v>
      </c>
      <c r="S661" t="n">
        <v>0.06188112124800682</v>
      </c>
      <c r="T661" t="n">
        <v>0.2410223037004471</v>
      </c>
      <c r="U661" t="n">
        <v>-0.3091787099838257</v>
      </c>
      <c r="V661" t="n">
        <v>-0.05380496755242348</v>
      </c>
      <c r="W661" t="n">
        <v>0.1651354730129242</v>
      </c>
      <c r="X661" t="n">
        <v>0.2105930149555206</v>
      </c>
      <c r="Y661" t="n">
        <v>-0.09911507368087769</v>
      </c>
      <c r="Z661" t="n">
        <v>0.132969930768013</v>
      </c>
      <c r="AA661" t="n">
        <v>-0.1632571965456009</v>
      </c>
      <c r="AB661" t="n">
        <v>-0.1617154628038406</v>
      </c>
      <c r="AC661" t="n">
        <v>0.1447356939315796</v>
      </c>
      <c r="AD661" t="n">
        <v>0.1025021001696587</v>
      </c>
      <c r="AE661" t="n">
        <v>0.09482404589653015</v>
      </c>
      <c r="AF661" t="n">
        <v>0.05479390546679497</v>
      </c>
    </row>
    <row r="662">
      <c r="A662" t="n">
        <v>-0.07299290597438812</v>
      </c>
      <c r="B662" t="n">
        <v>-0.03310439363121986</v>
      </c>
      <c r="C662" t="n">
        <v>0.08653748780488968</v>
      </c>
      <c r="D662" t="n">
        <v>0.1040789559483528</v>
      </c>
      <c r="E662" t="n">
        <v>0.01389349810779095</v>
      </c>
      <c r="F662" t="n">
        <v>0.02889449149370193</v>
      </c>
      <c r="G662" t="n">
        <v>-0.05078980326652527</v>
      </c>
      <c r="H662" t="n">
        <v>-0.09046248346567154</v>
      </c>
      <c r="I662" t="n">
        <v>0.08983639627695084</v>
      </c>
      <c r="J662" t="n">
        <v>0.08355025202035904</v>
      </c>
      <c r="K662" t="n">
        <v>0.1344783008098602</v>
      </c>
      <c r="L662" t="n">
        <v>0.04006300494074821</v>
      </c>
      <c r="M662" t="n">
        <v>0.05059011653065681</v>
      </c>
      <c r="N662" t="n">
        <v>0.09104136377573013</v>
      </c>
      <c r="O662" t="n">
        <v>0.09269323199987411</v>
      </c>
      <c r="P662" t="n">
        <v>0.1365720331668854</v>
      </c>
      <c r="Q662" t="n">
        <v>-0.07999651879072189</v>
      </c>
      <c r="R662" t="n">
        <v>0.09546947479248047</v>
      </c>
      <c r="S662" t="n">
        <v>0.03666920214891434</v>
      </c>
      <c r="T662" t="n">
        <v>0.2251634001731873</v>
      </c>
      <c r="U662" t="n">
        <v>-0.04083653911948204</v>
      </c>
      <c r="V662" t="n">
        <v>-0.1023016199469566</v>
      </c>
      <c r="W662" t="n">
        <v>0.03736523538827896</v>
      </c>
      <c r="X662" t="n">
        <v>0.04843579232692719</v>
      </c>
      <c r="Y662" t="n">
        <v>-0.04214252158999443</v>
      </c>
      <c r="Z662" t="n">
        <v>0.08592178672552109</v>
      </c>
      <c r="AA662" t="n">
        <v>-0.1812117993831635</v>
      </c>
      <c r="AB662" t="n">
        <v>-0.2965943515300751</v>
      </c>
      <c r="AC662" t="n">
        <v>0.004508509300649166</v>
      </c>
      <c r="AD662" t="n">
        <v>0.06424989551305771</v>
      </c>
      <c r="AE662" t="n">
        <v>0.01318365335464478</v>
      </c>
      <c r="AF662" t="n">
        <v>0.07103812694549561</v>
      </c>
    </row>
    <row r="663">
      <c r="A663" t="n">
        <v>-0.1102947443723679</v>
      </c>
      <c r="B663" t="n">
        <v>0.007049731444567442</v>
      </c>
      <c r="C663" t="n">
        <v>0.2422897964715958</v>
      </c>
      <c r="D663" t="n">
        <v>-0.07148006558418274</v>
      </c>
      <c r="E663" t="n">
        <v>0.1165288984775543</v>
      </c>
      <c r="F663" t="n">
        <v>0.06050159782171249</v>
      </c>
      <c r="G663" t="n">
        <v>0.03260494023561478</v>
      </c>
      <c r="H663" t="n">
        <v>0.03714430332183838</v>
      </c>
      <c r="I663" t="n">
        <v>-0.05542364716529846</v>
      </c>
      <c r="J663" t="n">
        <v>0.09833220392465591</v>
      </c>
      <c r="K663" t="n">
        <v>0.1753046363592148</v>
      </c>
      <c r="L663" t="n">
        <v>0.0582684762775898</v>
      </c>
      <c r="M663" t="n">
        <v>0.07970509678125381</v>
      </c>
      <c r="N663" t="n">
        <v>0.02214904502034187</v>
      </c>
      <c r="O663" t="n">
        <v>0.1380518972873688</v>
      </c>
      <c r="P663" t="n">
        <v>0.09459394961595535</v>
      </c>
      <c r="Q663" t="n">
        <v>0.0057751489803195</v>
      </c>
      <c r="R663" t="n">
        <v>0.1250105053186417</v>
      </c>
      <c r="S663" t="n">
        <v>0.02199818566441536</v>
      </c>
      <c r="T663" t="n">
        <v>0.1439491659402847</v>
      </c>
      <c r="U663" t="n">
        <v>-0.1039562821388245</v>
      </c>
      <c r="V663" t="n">
        <v>-0.03513501212000847</v>
      </c>
      <c r="W663" t="n">
        <v>-0.02623513713479042</v>
      </c>
      <c r="X663" t="n">
        <v>-0.0287308469414711</v>
      </c>
      <c r="Y663" t="n">
        <v>-0.02714682556688786</v>
      </c>
      <c r="Z663" t="n">
        <v>0.01038353517651558</v>
      </c>
      <c r="AA663" t="n">
        <v>-0.08669896423816681</v>
      </c>
      <c r="AB663" t="n">
        <v>-0.1679067462682724</v>
      </c>
      <c r="AC663" t="n">
        <v>0.01193671673536301</v>
      </c>
      <c r="AD663" t="n">
        <v>0.05961938574910164</v>
      </c>
      <c r="AE663" t="n">
        <v>0.03649582341313362</v>
      </c>
      <c r="AF663" t="n">
        <v>0.0217590406537056</v>
      </c>
    </row>
    <row r="664">
      <c r="A664" t="n">
        <v>0.09507877379655838</v>
      </c>
      <c r="B664" t="n">
        <v>0.09732158482074738</v>
      </c>
      <c r="C664" t="n">
        <v>0.2765272557735443</v>
      </c>
      <c r="D664" t="n">
        <v>-0.1032407581806183</v>
      </c>
      <c r="E664" t="n">
        <v>0.05137257277965546</v>
      </c>
      <c r="F664" t="n">
        <v>-0.08420775085687637</v>
      </c>
      <c r="G664" t="n">
        <v>-0.03860548883676529</v>
      </c>
      <c r="H664" t="n">
        <v>-0.02789728902280331</v>
      </c>
      <c r="I664" t="n">
        <v>-0.08739564567804337</v>
      </c>
      <c r="J664" t="n">
        <v>0.1311842352151871</v>
      </c>
      <c r="K664" t="n">
        <v>0.05319922044873238</v>
      </c>
      <c r="L664" t="n">
        <v>0.029534000903368</v>
      </c>
      <c r="M664" t="n">
        <v>0.1774483323097229</v>
      </c>
      <c r="N664" t="n">
        <v>-0.05613735690712929</v>
      </c>
      <c r="O664" t="n">
        <v>-0.02069785073399544</v>
      </c>
      <c r="P664" t="n">
        <v>-0.06113454326987267</v>
      </c>
      <c r="Q664" t="n">
        <v>-0.0826847031712532</v>
      </c>
      <c r="R664" t="n">
        <v>-0.005397250410169363</v>
      </c>
      <c r="S664" t="n">
        <v>-0.0167621336877346</v>
      </c>
      <c r="T664" t="n">
        <v>0.01361669413745403</v>
      </c>
      <c r="U664" t="n">
        <v>-0.2571655809879303</v>
      </c>
      <c r="V664" t="n">
        <v>0.06022121384739876</v>
      </c>
      <c r="W664" t="n">
        <v>-0.2010050415992737</v>
      </c>
      <c r="X664" t="n">
        <v>-0.1052573248744011</v>
      </c>
      <c r="Y664" t="n">
        <v>-0.01398729719221592</v>
      </c>
      <c r="Z664" t="n">
        <v>0.007727795746177435</v>
      </c>
      <c r="AA664" t="n">
        <v>0.01180278323590755</v>
      </c>
      <c r="AB664" t="n">
        <v>0.03447337448596954</v>
      </c>
      <c r="AC664" t="n">
        <v>-0.007404337637126446</v>
      </c>
      <c r="AD664" t="n">
        <v>0.141961395740509</v>
      </c>
      <c r="AE664" t="n">
        <v>0.1468894481658936</v>
      </c>
      <c r="AF664" t="n">
        <v>-0.06988708674907684</v>
      </c>
    </row>
    <row r="665">
      <c r="A665" t="n">
        <v>0.03598056733608246</v>
      </c>
      <c r="B665" t="n">
        <v>0.03770622238516808</v>
      </c>
      <c r="C665" t="n">
        <v>0.1862206906080246</v>
      </c>
      <c r="D665" t="n">
        <v>0.05671359971165657</v>
      </c>
      <c r="E665" t="n">
        <v>0.05920969694852829</v>
      </c>
      <c r="F665" t="n">
        <v>0.07891878485679626</v>
      </c>
      <c r="G665" t="n">
        <v>0.1889154464006424</v>
      </c>
      <c r="H665" t="n">
        <v>-0.08092442899942398</v>
      </c>
      <c r="I665" t="n">
        <v>-0.1022164523601532</v>
      </c>
      <c r="J665" t="n">
        <v>0.04903075098991394</v>
      </c>
      <c r="K665" t="n">
        <v>-0.2204513847827911</v>
      </c>
      <c r="L665" t="n">
        <v>-0.08878756314516068</v>
      </c>
      <c r="M665" t="n">
        <v>0.1414327025413513</v>
      </c>
      <c r="N665" t="n">
        <v>0.08372063189744949</v>
      </c>
      <c r="O665" t="n">
        <v>0.1921552270650864</v>
      </c>
      <c r="P665" t="n">
        <v>-0.2994351983070374</v>
      </c>
      <c r="Q665" t="n">
        <v>-0.02302165329456329</v>
      </c>
      <c r="R665" t="n">
        <v>0.03270936384797096</v>
      </c>
      <c r="S665" t="n">
        <v>0.1122880131006241</v>
      </c>
      <c r="T665" t="n">
        <v>-0.1148315444588661</v>
      </c>
      <c r="U665" t="n">
        <v>-0.2034755200147629</v>
      </c>
      <c r="V665" t="n">
        <v>-0.02378552965819836</v>
      </c>
      <c r="W665" t="n">
        <v>0.0864996537566185</v>
      </c>
      <c r="X665" t="n">
        <v>-0.01243108883500099</v>
      </c>
      <c r="Y665" t="n">
        <v>-0.09416762739419937</v>
      </c>
      <c r="Z665" t="n">
        <v>0.01604557223618031</v>
      </c>
      <c r="AA665" t="n">
        <v>-0.1005975008010864</v>
      </c>
      <c r="AB665" t="n">
        <v>0.09282238036394119</v>
      </c>
      <c r="AC665" t="n">
        <v>0.0585942417383194</v>
      </c>
      <c r="AD665" t="n">
        <v>0.1953995823860168</v>
      </c>
      <c r="AE665" t="n">
        <v>0.02088856138288975</v>
      </c>
      <c r="AF665" t="n">
        <v>-0.1119721829891205</v>
      </c>
    </row>
    <row r="666">
      <c r="A666" t="n">
        <v>-0.1010292395949364</v>
      </c>
      <c r="B666" t="n">
        <v>-0.0004022669745609164</v>
      </c>
      <c r="C666" t="n">
        <v>0.1067354157567024</v>
      </c>
      <c r="D666" t="n">
        <v>0.07828174531459808</v>
      </c>
      <c r="E666" t="n">
        <v>0.009135411120951176</v>
      </c>
      <c r="F666" t="n">
        <v>0.141613557934761</v>
      </c>
      <c r="G666" t="n">
        <v>0.1117063388228416</v>
      </c>
      <c r="H666" t="n">
        <v>-0.03312928602099419</v>
      </c>
      <c r="I666" t="n">
        <v>-0.1253847777843475</v>
      </c>
      <c r="J666" t="n">
        <v>-0.09381286054849625</v>
      </c>
      <c r="K666" t="n">
        <v>-0.1757353991270065</v>
      </c>
      <c r="L666" t="n">
        <v>0.1502568572759628</v>
      </c>
      <c r="M666" t="n">
        <v>-0.007315723691135645</v>
      </c>
      <c r="N666" t="n">
        <v>-0.06231497973203659</v>
      </c>
      <c r="O666" t="n">
        <v>-0.02996912598609924</v>
      </c>
      <c r="P666" t="n">
        <v>-0.2373877018690109</v>
      </c>
      <c r="Q666" t="n">
        <v>0.1212262064218521</v>
      </c>
      <c r="R666" t="n">
        <v>-0.07301583886146545</v>
      </c>
      <c r="S666" t="n">
        <v>0.1045227944850922</v>
      </c>
      <c r="T666" t="n">
        <v>-0.08724534511566162</v>
      </c>
      <c r="U666" t="n">
        <v>-0.0988873764872551</v>
      </c>
      <c r="V666" t="n">
        <v>-0.02185038290917873</v>
      </c>
      <c r="W666" t="n">
        <v>0.1306483894586563</v>
      </c>
      <c r="X666" t="n">
        <v>0.1520162522792816</v>
      </c>
      <c r="Y666" t="n">
        <v>-0.02319320850074291</v>
      </c>
      <c r="Z666" t="n">
        <v>0.1289833039045334</v>
      </c>
      <c r="AA666" t="n">
        <v>-0.07433737069368362</v>
      </c>
      <c r="AB666" t="n">
        <v>0.03212523460388184</v>
      </c>
      <c r="AC666" t="n">
        <v>-0.01958574913442135</v>
      </c>
      <c r="AD666" t="n">
        <v>0.1221860721707344</v>
      </c>
      <c r="AE666" t="n">
        <v>-0.00585621502250433</v>
      </c>
      <c r="AF666" t="n">
        <v>-0.1864211708307266</v>
      </c>
    </row>
    <row r="667">
      <c r="A667" t="n">
        <v>-0.03444734588265419</v>
      </c>
      <c r="B667" t="n">
        <v>0.02493714541196823</v>
      </c>
      <c r="C667" t="n">
        <v>0.01943681947886944</v>
      </c>
      <c r="D667" t="n">
        <v>-0.09363869577646255</v>
      </c>
      <c r="E667" t="n">
        <v>0.1673079431056976</v>
      </c>
      <c r="F667" t="n">
        <v>0.06961251795291901</v>
      </c>
      <c r="G667" t="n">
        <v>0.0434391126036644</v>
      </c>
      <c r="H667" t="n">
        <v>0.08610083907842636</v>
      </c>
      <c r="I667" t="n">
        <v>0.01720789261162281</v>
      </c>
      <c r="J667" t="n">
        <v>-0.03180545195937157</v>
      </c>
      <c r="K667" t="n">
        <v>-0.08090971410274506</v>
      </c>
      <c r="L667" t="n">
        <v>0.06210489943623543</v>
      </c>
      <c r="M667" t="n">
        <v>-0.09745682775974274</v>
      </c>
      <c r="N667" t="n">
        <v>-0.1372437924146652</v>
      </c>
      <c r="O667" t="n">
        <v>0.1090270355343819</v>
      </c>
      <c r="P667" t="n">
        <v>-0.02654622867703438</v>
      </c>
      <c r="Q667" t="n">
        <v>-0.1076529696583748</v>
      </c>
      <c r="R667" t="n">
        <v>-0.09799101948738098</v>
      </c>
      <c r="S667" t="n">
        <v>0.03753554448485374</v>
      </c>
      <c r="T667" t="n">
        <v>-0.2064482271671295</v>
      </c>
      <c r="U667" t="n">
        <v>-0.1426863074302673</v>
      </c>
      <c r="V667" t="n">
        <v>0.07299770414829254</v>
      </c>
      <c r="W667" t="n">
        <v>0.1530365943908691</v>
      </c>
      <c r="X667" t="n">
        <v>0.07594782114028931</v>
      </c>
      <c r="Y667" t="n">
        <v>0.203561469912529</v>
      </c>
      <c r="Z667" t="n">
        <v>0.1658002734184265</v>
      </c>
      <c r="AA667" t="n">
        <v>-0.1001154556870461</v>
      </c>
      <c r="AB667" t="n">
        <v>0.02651072479784489</v>
      </c>
      <c r="AC667" t="n">
        <v>0.1539616137742996</v>
      </c>
      <c r="AD667" t="n">
        <v>0.09429971128702164</v>
      </c>
      <c r="AE667" t="n">
        <v>-0.007893904112279415</v>
      </c>
      <c r="AF667" t="n">
        <v>-0.0941016748547554</v>
      </c>
    </row>
    <row r="668">
      <c r="A668" t="n">
        <v>0.03366203978657722</v>
      </c>
      <c r="B668" t="n">
        <v>0.144835963845253</v>
      </c>
      <c r="C668" t="n">
        <v>0.07855479419231415</v>
      </c>
      <c r="D668" t="n">
        <v>-0.1028708219528198</v>
      </c>
      <c r="E668" t="n">
        <v>0.170759528875351</v>
      </c>
      <c r="F668" t="n">
        <v>0.004047781694680452</v>
      </c>
      <c r="G668" t="n">
        <v>0.07744958251714706</v>
      </c>
      <c r="H668" t="n">
        <v>0.2212603241205215</v>
      </c>
      <c r="I668" t="n">
        <v>0.01694044098258018</v>
      </c>
      <c r="J668" t="n">
        <v>0.0880875363945961</v>
      </c>
      <c r="K668" t="n">
        <v>0.1335496455430984</v>
      </c>
      <c r="L668" t="n">
        <v>-0.2150229662656784</v>
      </c>
      <c r="M668" t="n">
        <v>-0.0850948765873909</v>
      </c>
      <c r="N668" t="n">
        <v>-0.2783603370189667</v>
      </c>
      <c r="O668" t="n">
        <v>0.03822419792413712</v>
      </c>
      <c r="P668" t="n">
        <v>0.0302317701280117</v>
      </c>
      <c r="Q668" t="n">
        <v>0.09895065426826477</v>
      </c>
      <c r="R668" t="n">
        <v>-0.09552326053380966</v>
      </c>
      <c r="S668" t="n">
        <v>-0.02070369757711887</v>
      </c>
      <c r="T668" t="n">
        <v>-0.1394244879484177</v>
      </c>
      <c r="U668" t="n">
        <v>0.2017851918935776</v>
      </c>
      <c r="V668" t="n">
        <v>-0.06804827600717545</v>
      </c>
      <c r="W668" t="n">
        <v>0.080241359770298</v>
      </c>
      <c r="X668" t="n">
        <v>-0.1495811194181442</v>
      </c>
      <c r="Y668" t="n">
        <v>0.101053886115551</v>
      </c>
      <c r="Z668" t="n">
        <v>0.1212792843580246</v>
      </c>
      <c r="AA668" t="n">
        <v>-0.07824554294347763</v>
      </c>
      <c r="AB668" t="n">
        <v>0.01329967565834522</v>
      </c>
      <c r="AC668" t="n">
        <v>0.2265542894601822</v>
      </c>
      <c r="AD668" t="n">
        <v>-0.02157962322235107</v>
      </c>
      <c r="AE668" t="n">
        <v>0.08052332699298859</v>
      </c>
      <c r="AF668" t="n">
        <v>-0.02776367962360382</v>
      </c>
    </row>
    <row r="669">
      <c r="A669" t="n">
        <v>0.1116704046726227</v>
      </c>
      <c r="B669" t="n">
        <v>0.05532847344875336</v>
      </c>
      <c r="C669" t="n">
        <v>-0.1215452551841736</v>
      </c>
      <c r="D669" t="n">
        <v>0.0005216881399974227</v>
      </c>
      <c r="E669" t="n">
        <v>-0.2346322387456894</v>
      </c>
      <c r="F669" t="n">
        <v>0.01026999950408936</v>
      </c>
      <c r="G669" t="n">
        <v>0.01711700297892094</v>
      </c>
      <c r="H669" t="n">
        <v>0.07387007027864456</v>
      </c>
      <c r="I669" t="n">
        <v>0.05947620049118996</v>
      </c>
      <c r="J669" t="n">
        <v>0.137370377779007</v>
      </c>
      <c r="K669" t="n">
        <v>0.05510739237070084</v>
      </c>
      <c r="L669" t="n">
        <v>-0.2802949249744415</v>
      </c>
      <c r="M669" t="n">
        <v>-0.02904242835938931</v>
      </c>
      <c r="N669" t="n">
        <v>-0.2093460112810135</v>
      </c>
      <c r="O669" t="n">
        <v>-0.1022241488099098</v>
      </c>
      <c r="P669" t="n">
        <v>-0.06119367480278015</v>
      </c>
      <c r="Q669" t="n">
        <v>0.1663793474435806</v>
      </c>
      <c r="R669" t="n">
        <v>0.1708079874515533</v>
      </c>
      <c r="S669" t="n">
        <v>0.1117749586701393</v>
      </c>
      <c r="T669" t="n">
        <v>-0.1013029143214226</v>
      </c>
      <c r="U669" t="n">
        <v>0.1997963339090347</v>
      </c>
      <c r="V669" t="n">
        <v>-0.08409310132265091</v>
      </c>
      <c r="W669" t="n">
        <v>-0.05128651484847069</v>
      </c>
      <c r="X669" t="n">
        <v>0.1217485889792442</v>
      </c>
      <c r="Y669" t="n">
        <v>-0.03834871202707291</v>
      </c>
      <c r="Z669" t="n">
        <v>0.1518002897500992</v>
      </c>
      <c r="AA669" t="n">
        <v>-0.01433250494301319</v>
      </c>
      <c r="AB669" t="n">
        <v>0.007063071709126234</v>
      </c>
      <c r="AC669" t="n">
        <v>0.058714609593153</v>
      </c>
      <c r="AD669" t="n">
        <v>-0.02501994557678699</v>
      </c>
      <c r="AE669" t="n">
        <v>0.2496483623981476</v>
      </c>
      <c r="AF669" t="n">
        <v>-0.1378837525844574</v>
      </c>
    </row>
    <row r="670">
      <c r="A670" t="n">
        <v>0.1314913183450699</v>
      </c>
      <c r="B670" t="n">
        <v>-0.02987413480877876</v>
      </c>
      <c r="C670" t="n">
        <v>-0.1955582946538925</v>
      </c>
      <c r="D670" t="n">
        <v>-0.1113874614238739</v>
      </c>
      <c r="E670" t="n">
        <v>0.1946669071912766</v>
      </c>
      <c r="F670" t="n">
        <v>0.1115861162543297</v>
      </c>
      <c r="G670" t="n">
        <v>0.1654136180877686</v>
      </c>
      <c r="H670" t="n">
        <v>0.2997060120105743</v>
      </c>
      <c r="I670" t="n">
        <v>0.3069427907466888</v>
      </c>
      <c r="J670" t="n">
        <v>0.1839077174663544</v>
      </c>
      <c r="K670" t="n">
        <v>-0.09238782525062561</v>
      </c>
      <c r="L670" t="n">
        <v>-0.7305083274841309</v>
      </c>
      <c r="M670" t="n">
        <v>-0.1616536676883698</v>
      </c>
      <c r="N670" t="n">
        <v>-0.2066863030195236</v>
      </c>
      <c r="O670" t="n">
        <v>-0.08610605448484421</v>
      </c>
      <c r="P670" t="n">
        <v>0.03755750507116318</v>
      </c>
      <c r="Q670" t="n">
        <v>0.1286251991987228</v>
      </c>
      <c r="R670" t="n">
        <v>0.1185694485902786</v>
      </c>
      <c r="S670" t="n">
        <v>0.3237214684486389</v>
      </c>
      <c r="T670" t="n">
        <v>0.1008773669600487</v>
      </c>
      <c r="U670" t="n">
        <v>-0.01102052070200443</v>
      </c>
      <c r="V670" t="n">
        <v>-0.07472607493400574</v>
      </c>
      <c r="W670" t="n">
        <v>0.114089235663414</v>
      </c>
      <c r="X670" t="n">
        <v>0.1555730998516083</v>
      </c>
      <c r="Y670" t="n">
        <v>-0.1656005829572678</v>
      </c>
      <c r="Z670" t="n">
        <v>-0.1584428697824478</v>
      </c>
      <c r="AA670" t="n">
        <v>0.06696294993162155</v>
      </c>
      <c r="AB670" t="n">
        <v>-0.0260615348815918</v>
      </c>
      <c r="AC670" t="n">
        <v>0.02044079452753067</v>
      </c>
      <c r="AD670" t="n">
        <v>-0.249660387635231</v>
      </c>
      <c r="AE670" t="n">
        <v>-0.05452617257833481</v>
      </c>
      <c r="AF670" t="n">
        <v>-0.1985653340816498</v>
      </c>
    </row>
    <row r="671">
      <c r="A671" t="n">
        <v>0.2477855384349823</v>
      </c>
      <c r="B671" t="n">
        <v>-0.4223399758338928</v>
      </c>
      <c r="C671" t="n">
        <v>-0.06289014965295792</v>
      </c>
      <c r="D671" t="n">
        <v>-0.01602436788380146</v>
      </c>
      <c r="E671" t="n">
        <v>0.2728826403617859</v>
      </c>
      <c r="F671" t="n">
        <v>0.3492359220981598</v>
      </c>
      <c r="G671" t="n">
        <v>0.05307670310139656</v>
      </c>
      <c r="H671" t="n">
        <v>0.5020924210548401</v>
      </c>
      <c r="I671" t="n">
        <v>0.2703745663166046</v>
      </c>
      <c r="J671" t="n">
        <v>-0.01194113306701183</v>
      </c>
      <c r="K671" t="n">
        <v>-0.2156363725662231</v>
      </c>
      <c r="L671" t="n">
        <v>-0.5790464878082275</v>
      </c>
      <c r="M671" t="n">
        <v>-0.1594625860452652</v>
      </c>
      <c r="N671" t="n">
        <v>-0.09656348079442978</v>
      </c>
      <c r="O671" t="n">
        <v>-0.1378295421600342</v>
      </c>
      <c r="P671" t="n">
        <v>0.4394192695617676</v>
      </c>
      <c r="Q671" t="n">
        <v>0.1701827943325043</v>
      </c>
      <c r="R671" t="n">
        <v>-0.03964890167117119</v>
      </c>
      <c r="S671" t="n">
        <v>-0.08215762674808502</v>
      </c>
      <c r="T671" t="n">
        <v>-0.03887832164764404</v>
      </c>
      <c r="U671" t="n">
        <v>0.1421282142400742</v>
      </c>
      <c r="V671" t="n">
        <v>-0.2948792278766632</v>
      </c>
      <c r="W671" t="n">
        <v>0.2719513773918152</v>
      </c>
      <c r="X671" t="n">
        <v>0.02506598271429539</v>
      </c>
      <c r="Y671" t="n">
        <v>-0.05517245084047318</v>
      </c>
      <c r="Z671" t="n">
        <v>-0.6079996824264526</v>
      </c>
      <c r="AA671" t="n">
        <v>0.1201786249876022</v>
      </c>
      <c r="AB671" t="n">
        <v>0.02153029851615429</v>
      </c>
      <c r="AC671" t="n">
        <v>-0.02649295888841152</v>
      </c>
      <c r="AD671" t="n">
        <v>-0.3900190889835358</v>
      </c>
      <c r="AE671" t="n">
        <v>-0.4545092284679413</v>
      </c>
      <c r="AF671" t="n">
        <v>-0.07254421710968018</v>
      </c>
    </row>
    <row r="672">
      <c r="A672" t="n">
        <v>0.03766114264726639</v>
      </c>
      <c r="B672" t="n">
        <v>-0.1352704465389252</v>
      </c>
      <c r="C672" t="n">
        <v>-0.02537789009511471</v>
      </c>
      <c r="D672" t="n">
        <v>-0.01297470275312662</v>
      </c>
      <c r="E672" t="n">
        <v>0.08583308011293411</v>
      </c>
      <c r="F672" t="n">
        <v>-0.07768026739358902</v>
      </c>
      <c r="G672" t="n">
        <v>-0.003181887790560722</v>
      </c>
      <c r="H672" t="n">
        <v>0.07941514998674393</v>
      </c>
      <c r="I672" t="n">
        <v>-0.05725696682929993</v>
      </c>
      <c r="J672" t="n">
        <v>0.001007204293273389</v>
      </c>
      <c r="K672" t="n">
        <v>-0.01467530988156796</v>
      </c>
      <c r="L672" t="n">
        <v>-0.0309478547424078</v>
      </c>
      <c r="M672" t="n">
        <v>0.02136762067675591</v>
      </c>
      <c r="N672" t="n">
        <v>-0.02677058987319469</v>
      </c>
      <c r="O672" t="n">
        <v>0.09038899093866348</v>
      </c>
      <c r="P672" t="n">
        <v>0.1000115945935249</v>
      </c>
      <c r="Q672" t="n">
        <v>0.0408991351723671</v>
      </c>
      <c r="R672" t="n">
        <v>0.02845149673521519</v>
      </c>
      <c r="S672" t="n">
        <v>-0.005676478147506714</v>
      </c>
      <c r="T672" t="n">
        <v>-0.06910228729248047</v>
      </c>
      <c r="U672" t="n">
        <v>0.04016749933362007</v>
      </c>
      <c r="V672" t="n">
        <v>0.01437638886272907</v>
      </c>
      <c r="W672" t="n">
        <v>0.0508229099214077</v>
      </c>
      <c r="X672" t="n">
        <v>0.004309292417019606</v>
      </c>
      <c r="Y672" t="n">
        <v>-0.01073066703975201</v>
      </c>
      <c r="Z672" t="n">
        <v>0.03079576417803764</v>
      </c>
      <c r="AA672" t="n">
        <v>0.002571980468928814</v>
      </c>
      <c r="AB672" t="n">
        <v>-0.006589893717318773</v>
      </c>
      <c r="AC672" t="n">
        <v>0.03103536181151867</v>
      </c>
      <c r="AD672" t="n">
        <v>0.04160201177000999</v>
      </c>
      <c r="AE672" t="n">
        <v>0.002913937205448747</v>
      </c>
      <c r="AF672" t="n">
        <v>0.06049973890185356</v>
      </c>
    </row>
    <row r="673">
      <c r="A673" t="n">
        <v>0.04745414108037949</v>
      </c>
      <c r="B673" t="n">
        <v>0.01216400228440762</v>
      </c>
      <c r="C673" t="n">
        <v>0.04098648577928543</v>
      </c>
      <c r="D673" t="n">
        <v>-0.07857270538806915</v>
      </c>
      <c r="E673" t="n">
        <v>0.02548789605498314</v>
      </c>
      <c r="F673" t="n">
        <v>0.1126445457339287</v>
      </c>
      <c r="G673" t="n">
        <v>-0.03392202779650688</v>
      </c>
      <c r="H673" t="n">
        <v>-0.02290702611207962</v>
      </c>
      <c r="I673" t="n">
        <v>0.08200699836015701</v>
      </c>
      <c r="J673" t="n">
        <v>-0.01423713006079197</v>
      </c>
      <c r="K673" t="n">
        <v>-0.03699124604463577</v>
      </c>
      <c r="L673" t="n">
        <v>0.001830886583775282</v>
      </c>
      <c r="M673" t="n">
        <v>0.02998071536421776</v>
      </c>
      <c r="N673" t="n">
        <v>-0.05244530737400055</v>
      </c>
      <c r="O673" t="n">
        <v>-0.0004539940855465829</v>
      </c>
      <c r="P673" t="n">
        <v>-0.01522841118276119</v>
      </c>
      <c r="Q673" t="n">
        <v>0.02877546474337578</v>
      </c>
      <c r="R673" t="n">
        <v>0.04921635240316391</v>
      </c>
      <c r="S673" t="n">
        <v>-0.004046594258397818</v>
      </c>
      <c r="T673" t="n">
        <v>0.01554880198091269</v>
      </c>
      <c r="U673" t="n">
        <v>0.04841430857777596</v>
      </c>
      <c r="V673" t="n">
        <v>0.007318989839404821</v>
      </c>
      <c r="W673" t="n">
        <v>0.1048605144023895</v>
      </c>
      <c r="X673" t="n">
        <v>-0.07650080323219299</v>
      </c>
      <c r="Y673" t="n">
        <v>-0.05472323298454285</v>
      </c>
      <c r="Z673" t="n">
        <v>-0.003986462485045195</v>
      </c>
      <c r="AA673" t="n">
        <v>-0.03385252878069878</v>
      </c>
      <c r="AB673" t="n">
        <v>0.05866880342364311</v>
      </c>
      <c r="AC673" t="n">
        <v>-0.00965774804353714</v>
      </c>
      <c r="AD673" t="n">
        <v>0.04371197149157524</v>
      </c>
      <c r="AE673" t="n">
        <v>0.07051209360361099</v>
      </c>
      <c r="AF673" t="n">
        <v>-0.04898607730865479</v>
      </c>
    </row>
    <row r="674">
      <c r="A674" t="n">
        <v>-0.4569856226444244</v>
      </c>
      <c r="B674" t="n">
        <v>-0.004398767836391926</v>
      </c>
      <c r="C674" t="n">
        <v>0.4610526561737061</v>
      </c>
      <c r="D674" t="n">
        <v>0.2371813356876373</v>
      </c>
      <c r="E674" t="n">
        <v>-0.1369200348854065</v>
      </c>
      <c r="F674" t="n">
        <v>-8.96116325748153e-05</v>
      </c>
      <c r="G674" t="n">
        <v>-0.2119962722063065</v>
      </c>
      <c r="H674" t="n">
        <v>0.1897511035203934</v>
      </c>
      <c r="I674" t="n">
        <v>0.06969925761222839</v>
      </c>
      <c r="J674" t="n">
        <v>-0.1182610243558884</v>
      </c>
      <c r="K674" t="n">
        <v>-0.1100165098905563</v>
      </c>
      <c r="L674" t="n">
        <v>-0.647546648979187</v>
      </c>
      <c r="M674" t="n">
        <v>0.06926462799310684</v>
      </c>
      <c r="N674" t="n">
        <v>-0.2461010962724686</v>
      </c>
      <c r="O674" t="n">
        <v>-0.04462980479001999</v>
      </c>
      <c r="P674" t="n">
        <v>0.6325400471687317</v>
      </c>
      <c r="Q674" t="n">
        <v>-0.2871170938014984</v>
      </c>
      <c r="R674" t="n">
        <v>0.1004482060670853</v>
      </c>
      <c r="S674" t="n">
        <v>-0.03721694648265839</v>
      </c>
      <c r="T674" t="n">
        <v>-0.0660954937338829</v>
      </c>
      <c r="U674" t="n">
        <v>-0.0385100319981575</v>
      </c>
      <c r="V674" t="n">
        <v>-0.2080921679735184</v>
      </c>
      <c r="W674" t="n">
        <v>0.3266854584217072</v>
      </c>
      <c r="X674" t="n">
        <v>0.5366694927215576</v>
      </c>
      <c r="Y674" t="n">
        <v>-0.1794776618480682</v>
      </c>
      <c r="Z674" t="n">
        <v>-0.2579711675643921</v>
      </c>
      <c r="AA674" t="n">
        <v>-0.3136408030986786</v>
      </c>
      <c r="AB674" t="n">
        <v>0.005435725208371878</v>
      </c>
      <c r="AC674" t="n">
        <v>0.04201099649071693</v>
      </c>
      <c r="AD674" t="n">
        <v>0.05443700775504112</v>
      </c>
      <c r="AE674" t="n">
        <v>-0.4993574321269989</v>
      </c>
      <c r="AF674" t="n">
        <v>0.339964359998703</v>
      </c>
    </row>
    <row r="675">
      <c r="A675" t="n">
        <v>-0.283598780632019</v>
      </c>
      <c r="B675" t="n">
        <v>-0.07812929898500443</v>
      </c>
      <c r="C675" t="n">
        <v>0.07336615025997162</v>
      </c>
      <c r="D675" t="n">
        <v>-0.1992021352052689</v>
      </c>
      <c r="E675" t="n">
        <v>-0.2608833909034729</v>
      </c>
      <c r="F675" t="n">
        <v>-0.0123686958104372</v>
      </c>
      <c r="G675" t="n">
        <v>-0.2006172686815262</v>
      </c>
      <c r="H675" t="n">
        <v>0.3203621506690979</v>
      </c>
      <c r="I675" t="n">
        <v>-0.1313422173261642</v>
      </c>
      <c r="J675" t="n">
        <v>0.3471674025058746</v>
      </c>
      <c r="K675" t="n">
        <v>-0.05563264340162277</v>
      </c>
      <c r="L675" t="n">
        <v>-0.4847201704978943</v>
      </c>
      <c r="M675" t="n">
        <v>0.1918116956949234</v>
      </c>
      <c r="N675" t="n">
        <v>-0.0647638738155365</v>
      </c>
      <c r="O675" t="n">
        <v>-0.08507800102233887</v>
      </c>
      <c r="P675" t="n">
        <v>-0.03613514453172684</v>
      </c>
      <c r="Q675" t="n">
        <v>-0.0159375723451376</v>
      </c>
      <c r="R675" t="n">
        <v>-0.08024556934833527</v>
      </c>
      <c r="S675" t="n">
        <v>-0.1298443973064423</v>
      </c>
      <c r="T675" t="n">
        <v>0.1721977144479752</v>
      </c>
      <c r="U675" t="n">
        <v>0.2839486300945282</v>
      </c>
      <c r="V675" t="n">
        <v>-0.0944453626871109</v>
      </c>
      <c r="W675" t="n">
        <v>-0.1027013659477234</v>
      </c>
      <c r="X675" t="n">
        <v>0.06900971382856369</v>
      </c>
      <c r="Y675" t="n">
        <v>-0.2398493885993958</v>
      </c>
      <c r="Z675" t="n">
        <v>0.1879644393920898</v>
      </c>
      <c r="AA675" t="n">
        <v>-0.3196733891963959</v>
      </c>
      <c r="AB675" t="n">
        <v>0.2531673312187195</v>
      </c>
      <c r="AC675" t="n">
        <v>0.4290686845779419</v>
      </c>
      <c r="AD675" t="n">
        <v>-0.0311750266700983</v>
      </c>
      <c r="AE675" t="n">
        <v>-0.051765326410532</v>
      </c>
      <c r="AF675" t="n">
        <v>0.00276559591293335</v>
      </c>
    </row>
    <row r="676">
      <c r="A676" t="n">
        <v>0.03100805915892124</v>
      </c>
      <c r="B676" t="n">
        <v>-0.1176854819059372</v>
      </c>
      <c r="C676" t="n">
        <v>0.06128910183906555</v>
      </c>
      <c r="D676" t="n">
        <v>0.02036720141768456</v>
      </c>
      <c r="E676" t="n">
        <v>-0.2250749319791794</v>
      </c>
      <c r="F676" t="n">
        <v>0.09070003032684326</v>
      </c>
      <c r="G676" t="n">
        <v>0.0152522986754775</v>
      </c>
      <c r="H676" t="n">
        <v>0.1997450441122055</v>
      </c>
      <c r="I676" t="n">
        <v>-0.2853401303291321</v>
      </c>
      <c r="J676" t="n">
        <v>0.36565300822258</v>
      </c>
      <c r="K676" t="n">
        <v>-0.02086945623159409</v>
      </c>
      <c r="L676" t="n">
        <v>-0.302958220243454</v>
      </c>
      <c r="M676" t="n">
        <v>0.1711962819099426</v>
      </c>
      <c r="N676" t="n">
        <v>-0.04327891021966934</v>
      </c>
      <c r="O676" t="n">
        <v>-0.1518240720033646</v>
      </c>
      <c r="P676" t="n">
        <v>0.2148458957672119</v>
      </c>
      <c r="Q676" t="n">
        <v>-0.1816360354423523</v>
      </c>
      <c r="R676" t="n">
        <v>0.09392723441123962</v>
      </c>
      <c r="S676" t="n">
        <v>-0.06091515347361565</v>
      </c>
      <c r="T676" t="n">
        <v>0.07912676781415939</v>
      </c>
      <c r="U676" t="n">
        <v>0.2395834922790527</v>
      </c>
      <c r="V676" t="n">
        <v>-0.1053543388843536</v>
      </c>
      <c r="W676" t="n">
        <v>-0.3676056861877441</v>
      </c>
      <c r="X676" t="n">
        <v>0.06846272945404053</v>
      </c>
      <c r="Y676" t="n">
        <v>0.05433934181928635</v>
      </c>
      <c r="Z676" t="n">
        <v>0.05370024964213371</v>
      </c>
      <c r="AA676" t="n">
        <v>-0.2013832330703735</v>
      </c>
      <c r="AB676" t="n">
        <v>0.08090033382177353</v>
      </c>
      <c r="AC676" t="n">
        <v>-0.08284182846546173</v>
      </c>
      <c r="AD676" t="n">
        <v>-0.05262110754847527</v>
      </c>
      <c r="AE676" t="n">
        <v>0.1106309369206429</v>
      </c>
      <c r="AF676" t="n">
        <v>-0.01731666922569275</v>
      </c>
    </row>
    <row r="677">
      <c r="A677" t="n">
        <v>0.3601372838020325</v>
      </c>
      <c r="B677" t="n">
        <v>-0.1438734829425812</v>
      </c>
      <c r="C677" t="n">
        <v>0.001429322292096913</v>
      </c>
      <c r="D677" t="n">
        <v>0.05296920239925385</v>
      </c>
      <c r="E677" t="n">
        <v>-0.1396407932043076</v>
      </c>
      <c r="F677" t="n">
        <v>0.005116479936987162</v>
      </c>
      <c r="G677" t="n">
        <v>0.2139325737953186</v>
      </c>
      <c r="H677" t="n">
        <v>0.02005082368850708</v>
      </c>
      <c r="I677" t="n">
        <v>-0.1564585566520691</v>
      </c>
      <c r="J677" t="n">
        <v>0.2570549249649048</v>
      </c>
      <c r="K677" t="n">
        <v>-0.1778752207756042</v>
      </c>
      <c r="L677" t="n">
        <v>-0.1220529600977898</v>
      </c>
      <c r="M677" t="n">
        <v>0.1982468813657761</v>
      </c>
      <c r="N677" t="n">
        <v>-0.01456802058964968</v>
      </c>
      <c r="O677" t="n">
        <v>-0.1361621022224426</v>
      </c>
      <c r="P677" t="n">
        <v>0.1953977942466736</v>
      </c>
      <c r="Q677" t="n">
        <v>-0.1028191819787025</v>
      </c>
      <c r="R677" t="n">
        <v>0.1538437604904175</v>
      </c>
      <c r="S677" t="n">
        <v>-0.005660093855112791</v>
      </c>
      <c r="T677" t="n">
        <v>0.1179442554712296</v>
      </c>
      <c r="U677" t="n">
        <v>0.002860114444047213</v>
      </c>
      <c r="V677" t="n">
        <v>-0.01513192150741816</v>
      </c>
      <c r="W677" t="n">
        <v>0.09811899065971375</v>
      </c>
      <c r="X677" t="n">
        <v>-0.07789483666419983</v>
      </c>
      <c r="Y677" t="n">
        <v>0.1238491013646126</v>
      </c>
      <c r="Z677" t="n">
        <v>0.102924220263958</v>
      </c>
      <c r="AA677" t="n">
        <v>-0.3275147080421448</v>
      </c>
      <c r="AB677" t="n">
        <v>-0.001279988558962941</v>
      </c>
      <c r="AC677" t="n">
        <v>-0.08238805830478668</v>
      </c>
      <c r="AD677" t="n">
        <v>0.0194032397121191</v>
      </c>
      <c r="AE677" t="n">
        <v>0.1267245560884476</v>
      </c>
      <c r="AF677" t="n">
        <v>-0.190354123711586</v>
      </c>
    </row>
    <row r="678">
      <c r="A678" t="n">
        <v>-0.01314778439700603</v>
      </c>
      <c r="B678" t="n">
        <v>-0.01433221250772476</v>
      </c>
      <c r="C678" t="n">
        <v>-0.07623207569122314</v>
      </c>
      <c r="D678" t="n">
        <v>0.08867229521274567</v>
      </c>
      <c r="E678" t="n">
        <v>0.03616339340806007</v>
      </c>
      <c r="F678" t="n">
        <v>0.0006666351109743118</v>
      </c>
      <c r="G678" t="n">
        <v>0.200653538107872</v>
      </c>
      <c r="H678" t="n">
        <v>-0.1364221572875977</v>
      </c>
      <c r="I678" t="n">
        <v>-0.2396793514490128</v>
      </c>
      <c r="J678" t="n">
        <v>0.005325673148036003</v>
      </c>
      <c r="K678" t="n">
        <v>0.004659335594624281</v>
      </c>
      <c r="L678" t="n">
        <v>-0.01696062833070755</v>
      </c>
      <c r="M678" t="n">
        <v>0.1876622438430786</v>
      </c>
      <c r="N678" t="n">
        <v>-0.06901029497385025</v>
      </c>
      <c r="O678" t="n">
        <v>-0.003412533784285188</v>
      </c>
      <c r="P678" t="n">
        <v>0.009963026270270348</v>
      </c>
      <c r="Q678" t="n">
        <v>0.005284989718347788</v>
      </c>
      <c r="R678" t="n">
        <v>0.03412704169750214</v>
      </c>
      <c r="S678" t="n">
        <v>-0.05158200487494469</v>
      </c>
      <c r="T678" t="n">
        <v>0.02711506374180317</v>
      </c>
      <c r="U678" t="n">
        <v>0.03094363212585449</v>
      </c>
      <c r="V678" t="n">
        <v>0.07584210485219955</v>
      </c>
      <c r="W678" t="n">
        <v>0.3898877799510956</v>
      </c>
      <c r="X678" t="n">
        <v>0.0396670289337635</v>
      </c>
      <c r="Y678" t="n">
        <v>-0.00499366782605648</v>
      </c>
      <c r="Z678" t="n">
        <v>0.2043966203927994</v>
      </c>
      <c r="AA678" t="n">
        <v>-0.1030620485544205</v>
      </c>
      <c r="AB678" t="n">
        <v>-0.06211325153708458</v>
      </c>
      <c r="AC678" t="n">
        <v>-0.07688289880752563</v>
      </c>
      <c r="AD678" t="n">
        <v>0.07488042861223221</v>
      </c>
      <c r="AE678" t="n">
        <v>0.1688192337751389</v>
      </c>
      <c r="AF678" t="n">
        <v>-0.09069331735372543</v>
      </c>
    </row>
    <row r="679">
      <c r="A679" t="n">
        <v>-0.7340813279151917</v>
      </c>
      <c r="B679" t="n">
        <v>-0.05229628458619118</v>
      </c>
      <c r="C679" t="n">
        <v>0.01674194633960724</v>
      </c>
      <c r="D679" t="n">
        <v>0.06805412471294403</v>
      </c>
      <c r="E679" t="n">
        <v>0.098021499812603</v>
      </c>
      <c r="F679" t="n">
        <v>0.06056107953190804</v>
      </c>
      <c r="G679" t="n">
        <v>0.1906434148550034</v>
      </c>
      <c r="H679" t="n">
        <v>-0.1207570433616638</v>
      </c>
      <c r="I679" t="n">
        <v>-0.2341208457946777</v>
      </c>
      <c r="J679" t="n">
        <v>0.02842305228114128</v>
      </c>
      <c r="K679" t="n">
        <v>-0.2213053405284882</v>
      </c>
      <c r="L679" t="n">
        <v>-0.03186726197600365</v>
      </c>
      <c r="M679" t="n">
        <v>0.03588736429810524</v>
      </c>
      <c r="N679" t="n">
        <v>-0.02188899926841259</v>
      </c>
      <c r="O679" t="n">
        <v>0.07045785337686539</v>
      </c>
      <c r="P679" t="n">
        <v>-0.1316413581371307</v>
      </c>
      <c r="Q679" t="n">
        <v>0.143822580575943</v>
      </c>
      <c r="R679" t="n">
        <v>0.1251271963119507</v>
      </c>
      <c r="S679" t="n">
        <v>-0.1032137647271156</v>
      </c>
      <c r="T679" t="n">
        <v>-0.03748444840312004</v>
      </c>
      <c r="U679" t="n">
        <v>0.07579523324966431</v>
      </c>
      <c r="V679" t="n">
        <v>0.1050566658377647</v>
      </c>
      <c r="W679" t="n">
        <v>0.4411379396915436</v>
      </c>
      <c r="X679" t="n">
        <v>-0.1157562658190727</v>
      </c>
      <c r="Y679" t="n">
        <v>0.09864608943462372</v>
      </c>
      <c r="Z679" t="n">
        <v>0.1850122660398483</v>
      </c>
      <c r="AA679" t="n">
        <v>0.0160435251891613</v>
      </c>
      <c r="AB679" t="n">
        <v>0.0337599590420723</v>
      </c>
      <c r="AC679" t="n">
        <v>-0.008829682134091854</v>
      </c>
      <c r="AD679" t="n">
        <v>0.00757322646677494</v>
      </c>
      <c r="AE679" t="n">
        <v>0.03846914321184158</v>
      </c>
      <c r="AF679" t="n">
        <v>0.04645922407507896</v>
      </c>
    </row>
    <row r="680">
      <c r="A680" t="n">
        <v>-0.6844692826271057</v>
      </c>
      <c r="B680" t="n">
        <v>-0.09252256900072098</v>
      </c>
      <c r="C680" t="n">
        <v>0.1769606173038483</v>
      </c>
      <c r="D680" t="n">
        <v>0.1104262471199036</v>
      </c>
      <c r="E680" t="n">
        <v>0.1546306759119034</v>
      </c>
      <c r="F680" t="n">
        <v>0.07910250872373581</v>
      </c>
      <c r="G680" t="n">
        <v>0.07405570894479752</v>
      </c>
      <c r="H680" t="n">
        <v>-0.102001816034317</v>
      </c>
      <c r="I680" t="n">
        <v>-0.3509770929813385</v>
      </c>
      <c r="J680" t="n">
        <v>0.04787343740463257</v>
      </c>
      <c r="K680" t="n">
        <v>0.07971720397472382</v>
      </c>
      <c r="L680" t="n">
        <v>-0.0170228686183691</v>
      </c>
      <c r="M680" t="n">
        <v>0.1154609769582748</v>
      </c>
      <c r="N680" t="n">
        <v>0.0419788770377636</v>
      </c>
      <c r="O680" t="n">
        <v>0.07650574296712875</v>
      </c>
      <c r="P680" t="n">
        <v>-0.1585262417793274</v>
      </c>
      <c r="Q680" t="n">
        <v>0.08084414899349213</v>
      </c>
      <c r="R680" t="n">
        <v>0.1104200333356857</v>
      </c>
      <c r="S680" t="n">
        <v>-0.04669172316789627</v>
      </c>
      <c r="T680" t="n">
        <v>0.06146368011832237</v>
      </c>
      <c r="U680" t="n">
        <v>0.03119854629039764</v>
      </c>
      <c r="V680" t="n">
        <v>-0.07131777703762054</v>
      </c>
      <c r="W680" t="n">
        <v>0.1448691934347153</v>
      </c>
      <c r="X680" t="n">
        <v>-0.05043977871537209</v>
      </c>
      <c r="Y680" t="n">
        <v>0.07435791939496994</v>
      </c>
      <c r="Z680" t="n">
        <v>0.2565152049064636</v>
      </c>
      <c r="AA680" t="n">
        <v>-0.1011353060603142</v>
      </c>
      <c r="AB680" t="n">
        <v>-0.0398096926510334</v>
      </c>
      <c r="AC680" t="n">
        <v>0.02960380353033543</v>
      </c>
      <c r="AD680" t="n">
        <v>0.1942520141601562</v>
      </c>
      <c r="AE680" t="n">
        <v>0.09047023206949234</v>
      </c>
      <c r="AF680" t="n">
        <v>-0.00857840571552515</v>
      </c>
    </row>
    <row r="681">
      <c r="A681" t="n">
        <v>0.1222654432058334</v>
      </c>
      <c r="B681" t="n">
        <v>-0.07890071719884872</v>
      </c>
      <c r="C681" t="n">
        <v>0.2726068198680878</v>
      </c>
      <c r="D681" t="n">
        <v>0.08566922694444656</v>
      </c>
      <c r="E681" t="n">
        <v>0.0165717639029026</v>
      </c>
      <c r="F681" t="n">
        <v>0.1147240698337555</v>
      </c>
      <c r="G681" t="n">
        <v>-0.004461329430341721</v>
      </c>
      <c r="H681" t="n">
        <v>0.0622824989259243</v>
      </c>
      <c r="I681" t="n">
        <v>0.06559499353170395</v>
      </c>
      <c r="J681" t="n">
        <v>-0.07658658176660538</v>
      </c>
      <c r="K681" t="n">
        <v>0.1314020752906799</v>
      </c>
      <c r="L681" t="n">
        <v>-0.09490861743688583</v>
      </c>
      <c r="M681" t="n">
        <v>-0.02663344703614712</v>
      </c>
      <c r="N681" t="n">
        <v>-0.1102848052978516</v>
      </c>
      <c r="O681" t="n">
        <v>0.1612168997526169</v>
      </c>
      <c r="P681" t="n">
        <v>-0.1064283549785614</v>
      </c>
      <c r="Q681" t="n">
        <v>0.02668080665171146</v>
      </c>
      <c r="R681" t="n">
        <v>0.09379016607999802</v>
      </c>
      <c r="S681" t="n">
        <v>0.08031630516052246</v>
      </c>
      <c r="T681" t="n">
        <v>0.04210364446043968</v>
      </c>
      <c r="U681" t="n">
        <v>0.04307214915752411</v>
      </c>
      <c r="V681" t="n">
        <v>0.05308257788419724</v>
      </c>
      <c r="W681" t="n">
        <v>-0.1654605120420456</v>
      </c>
      <c r="X681" t="n">
        <v>0.1020183935761452</v>
      </c>
      <c r="Y681" t="n">
        <v>0.1464433521032333</v>
      </c>
      <c r="Z681" t="n">
        <v>0.170781284570694</v>
      </c>
      <c r="AA681" t="n">
        <v>-0.1369297951459885</v>
      </c>
      <c r="AB681" t="n">
        <v>-0.208475187420845</v>
      </c>
      <c r="AC681" t="n">
        <v>-0.03402407467365265</v>
      </c>
      <c r="AD681" t="n">
        <v>0.1720947623252869</v>
      </c>
      <c r="AE681" t="n">
        <v>0.01783276908099651</v>
      </c>
      <c r="AF681" t="n">
        <v>0.02140964940190315</v>
      </c>
    </row>
    <row r="682">
      <c r="A682" t="n">
        <v>-0.08997698128223419</v>
      </c>
      <c r="B682" t="n">
        <v>-0.06757587939500809</v>
      </c>
      <c r="C682" t="n">
        <v>0.2910411357879639</v>
      </c>
      <c r="D682" t="n">
        <v>0.09081452339887619</v>
      </c>
      <c r="E682" t="n">
        <v>-0.142646461725235</v>
      </c>
      <c r="F682" t="n">
        <v>0.07198508828878403</v>
      </c>
      <c r="G682" t="n">
        <v>-0.04720326140522957</v>
      </c>
      <c r="H682" t="n">
        <v>0.009150584228336811</v>
      </c>
      <c r="I682" t="n">
        <v>-0.07076619565486908</v>
      </c>
      <c r="J682" t="n">
        <v>0.1303391009569168</v>
      </c>
      <c r="K682" t="n">
        <v>0.04999824985861778</v>
      </c>
      <c r="L682" t="n">
        <v>-0.1343696862459183</v>
      </c>
      <c r="M682" t="n">
        <v>0.01843689568340778</v>
      </c>
      <c r="N682" t="n">
        <v>-0.05534939467906952</v>
      </c>
      <c r="O682" t="n">
        <v>0.09157738834619522</v>
      </c>
      <c r="P682" t="n">
        <v>0.1683933138847351</v>
      </c>
      <c r="Q682" t="n">
        <v>0.07109757512807846</v>
      </c>
      <c r="R682" t="n">
        <v>-0.05764422938227654</v>
      </c>
      <c r="S682" t="n">
        <v>0.05504675582051277</v>
      </c>
      <c r="T682" t="n">
        <v>0.05544453486800194</v>
      </c>
      <c r="U682" t="n">
        <v>-0.08692950010299683</v>
      </c>
      <c r="V682" t="n">
        <v>0.09176948666572571</v>
      </c>
      <c r="W682" t="n">
        <v>-0.09742873162031174</v>
      </c>
      <c r="X682" t="n">
        <v>0.06689906865358353</v>
      </c>
      <c r="Y682" t="n">
        <v>0.1535739600658417</v>
      </c>
      <c r="Z682" t="n">
        <v>0.1828965395689011</v>
      </c>
      <c r="AA682" t="n">
        <v>-0.1157650128006935</v>
      </c>
      <c r="AB682" t="n">
        <v>-0.1375602334737778</v>
      </c>
      <c r="AC682" t="n">
        <v>0.05938611924648285</v>
      </c>
      <c r="AD682" t="n">
        <v>0.1466033607721329</v>
      </c>
      <c r="AE682" t="n">
        <v>-0.02335201017558575</v>
      </c>
      <c r="AF682" t="n">
        <v>-0.05285763368010521</v>
      </c>
    </row>
    <row r="683">
      <c r="A683" t="n">
        <v>-0.09756191074848175</v>
      </c>
      <c r="B683" t="n">
        <v>-0.1654235124588013</v>
      </c>
      <c r="C683" t="n">
        <v>0.2351056784391403</v>
      </c>
      <c r="D683" t="n">
        <v>0.1772271990776062</v>
      </c>
      <c r="E683" t="n">
        <v>-0.112421452999115</v>
      </c>
      <c r="F683" t="n">
        <v>0.04255563020706177</v>
      </c>
      <c r="G683" t="n">
        <v>-0.102804996073246</v>
      </c>
      <c r="H683" t="n">
        <v>-0.2053147852420807</v>
      </c>
      <c r="I683" t="n">
        <v>-0.06388379633426666</v>
      </c>
      <c r="J683" t="n">
        <v>0.2125858217477798</v>
      </c>
      <c r="K683" t="n">
        <v>0.05945994332432747</v>
      </c>
      <c r="L683" t="n">
        <v>-0.1709239333868027</v>
      </c>
      <c r="M683" t="n">
        <v>-0.02888015098869801</v>
      </c>
      <c r="N683" t="n">
        <v>-0.1558775305747986</v>
      </c>
      <c r="O683" t="n">
        <v>0.1314635574817657</v>
      </c>
      <c r="P683" t="n">
        <v>0.2024771422147751</v>
      </c>
      <c r="Q683" t="n">
        <v>0.0398562066257</v>
      </c>
      <c r="R683" t="n">
        <v>0.2158058136701584</v>
      </c>
      <c r="S683" t="n">
        <v>-0.05613791197538376</v>
      </c>
      <c r="T683" t="n">
        <v>0.01535716559737921</v>
      </c>
      <c r="U683" t="n">
        <v>-0.1072893142700195</v>
      </c>
      <c r="V683" t="n">
        <v>0.09474575519561768</v>
      </c>
      <c r="W683" t="n">
        <v>0.06480862945318222</v>
      </c>
      <c r="X683" t="n">
        <v>0.06236247345805168</v>
      </c>
      <c r="Y683" t="n">
        <v>0.1225326135754585</v>
      </c>
      <c r="Z683" t="n">
        <v>0.1054973229765892</v>
      </c>
      <c r="AA683" t="n">
        <v>-0.006983169820159674</v>
      </c>
      <c r="AB683" t="n">
        <v>-0.05661297962069511</v>
      </c>
      <c r="AC683" t="n">
        <v>-0.1553101688623428</v>
      </c>
      <c r="AD683" t="n">
        <v>0.1857029944658279</v>
      </c>
      <c r="AE683" t="n">
        <v>-0.2179457098245621</v>
      </c>
      <c r="AF683" t="n">
        <v>0.09256043285131454</v>
      </c>
    </row>
    <row r="684">
      <c r="A684" t="n">
        <v>-0.1432504653930664</v>
      </c>
      <c r="B684" t="n">
        <v>-0.0627373531460762</v>
      </c>
      <c r="C684" t="n">
        <v>0.1018241196870804</v>
      </c>
      <c r="D684" t="n">
        <v>0.1801526248455048</v>
      </c>
      <c r="E684" t="n">
        <v>-0.05963591486215591</v>
      </c>
      <c r="F684" t="n">
        <v>-0.07815492153167725</v>
      </c>
      <c r="G684" t="n">
        <v>-0.07696370035409927</v>
      </c>
      <c r="H684" t="n">
        <v>-0.1727791428565979</v>
      </c>
      <c r="I684" t="n">
        <v>0.0132800554856658</v>
      </c>
      <c r="J684" t="n">
        <v>-0.03058302402496338</v>
      </c>
      <c r="K684" t="n">
        <v>0.07735025882720947</v>
      </c>
      <c r="L684" t="n">
        <v>-0.2096588015556335</v>
      </c>
      <c r="M684" t="n">
        <v>0.1563993394374847</v>
      </c>
      <c r="N684" t="n">
        <v>-0.05645331740379333</v>
      </c>
      <c r="O684" t="n">
        <v>0.2649703621864319</v>
      </c>
      <c r="P684" t="n">
        <v>0.1194867789745331</v>
      </c>
      <c r="Q684" t="n">
        <v>0.1186530217528343</v>
      </c>
      <c r="R684" t="n">
        <v>0.1142080649733543</v>
      </c>
      <c r="S684" t="n">
        <v>-0.05105165019631386</v>
      </c>
      <c r="T684" t="n">
        <v>0.1762230098247528</v>
      </c>
      <c r="U684" t="n">
        <v>-0.10721555352211</v>
      </c>
      <c r="V684" t="n">
        <v>-0.06078826263546944</v>
      </c>
      <c r="W684" t="n">
        <v>0.2433467954397202</v>
      </c>
      <c r="X684" t="n">
        <v>0.01059379708021879</v>
      </c>
      <c r="Y684" t="n">
        <v>-0.002660642145201564</v>
      </c>
      <c r="Z684" t="n">
        <v>-0.3292155563831329</v>
      </c>
      <c r="AA684" t="n">
        <v>0.1192445158958435</v>
      </c>
      <c r="AB684" t="n">
        <v>0.01432795356959105</v>
      </c>
      <c r="AC684" t="n">
        <v>-0.1004535704851151</v>
      </c>
      <c r="AD684" t="n">
        <v>0.1749621033668518</v>
      </c>
      <c r="AE684" t="n">
        <v>-0.003367554396390915</v>
      </c>
      <c r="AF684" t="n">
        <v>0.04606343433260918</v>
      </c>
    </row>
    <row r="685">
      <c r="A685" t="n">
        <v>-0.138321116566658</v>
      </c>
      <c r="B685" t="n">
        <v>0.1071735545992851</v>
      </c>
      <c r="C685" t="n">
        <v>0.08624035865068436</v>
      </c>
      <c r="D685" t="n">
        <v>0.2030588090419769</v>
      </c>
      <c r="E685" t="n">
        <v>0.1085209473967552</v>
      </c>
      <c r="F685" t="n">
        <v>-0.07805885374546051</v>
      </c>
      <c r="G685" t="n">
        <v>-0.1364840269088745</v>
      </c>
      <c r="H685" t="n">
        <v>-0.05100129917263985</v>
      </c>
      <c r="I685" t="n">
        <v>0.08287494629621506</v>
      </c>
      <c r="J685" t="n">
        <v>0.03560470044612885</v>
      </c>
      <c r="K685" t="n">
        <v>0.03091994859278202</v>
      </c>
      <c r="L685" t="n">
        <v>-0.09724794328212738</v>
      </c>
      <c r="M685" t="n">
        <v>0.04308665543794632</v>
      </c>
      <c r="N685" t="n">
        <v>0.1801959276199341</v>
      </c>
      <c r="O685" t="n">
        <v>0.1950956881046295</v>
      </c>
      <c r="P685" t="n">
        <v>-0.1336860656738281</v>
      </c>
      <c r="Q685" t="n">
        <v>0.04483943805098534</v>
      </c>
      <c r="R685" t="n">
        <v>0.1286873370409012</v>
      </c>
      <c r="S685" t="n">
        <v>-0.06425570696592331</v>
      </c>
      <c r="T685" t="n">
        <v>0.08773092180490494</v>
      </c>
      <c r="U685" t="n">
        <v>-0.1418838798999786</v>
      </c>
      <c r="V685" t="n">
        <v>0.1703139990568161</v>
      </c>
      <c r="W685" t="n">
        <v>0.1719111651182175</v>
      </c>
      <c r="X685" t="n">
        <v>-0.03670254349708557</v>
      </c>
      <c r="Y685" t="n">
        <v>-0.06640533357858658</v>
      </c>
      <c r="Z685" t="n">
        <v>-0.1978928744792938</v>
      </c>
      <c r="AA685" t="n">
        <v>0.2182101905345917</v>
      </c>
      <c r="AB685" t="n">
        <v>0.09595943242311478</v>
      </c>
      <c r="AC685" t="n">
        <v>0.0312164667993784</v>
      </c>
      <c r="AD685" t="n">
        <v>-0.03777982667088509</v>
      </c>
      <c r="AE685" t="n">
        <v>0.1168163418769836</v>
      </c>
      <c r="AF685" t="n">
        <v>-0.02851982042193413</v>
      </c>
    </row>
    <row r="686">
      <c r="A686" t="n">
        <v>0.07335984706878662</v>
      </c>
      <c r="B686" t="n">
        <v>-0.04717767238616943</v>
      </c>
      <c r="C686" t="n">
        <v>0.2446358501911163</v>
      </c>
      <c r="D686" t="n">
        <v>0.1196015030145645</v>
      </c>
      <c r="E686" t="n">
        <v>-0.2008645087480545</v>
      </c>
      <c r="F686" t="n">
        <v>0.08486092835664749</v>
      </c>
      <c r="G686" t="n">
        <v>-0.05049886554479599</v>
      </c>
      <c r="H686" t="n">
        <v>0.01115648355334997</v>
      </c>
      <c r="I686" t="n">
        <v>-0.08355092257261276</v>
      </c>
      <c r="J686" t="n">
        <v>0.2017119377851486</v>
      </c>
      <c r="K686" t="n">
        <v>0.06383393704891205</v>
      </c>
      <c r="L686" t="n">
        <v>-0.05388344824314117</v>
      </c>
      <c r="M686" t="n">
        <v>0.2287103682756424</v>
      </c>
      <c r="N686" t="n">
        <v>0.0305648110806942</v>
      </c>
      <c r="O686" t="n">
        <v>0.2956014573574066</v>
      </c>
      <c r="P686" t="n">
        <v>-0.06854217499494553</v>
      </c>
      <c r="Q686" t="n">
        <v>-0.02671585790812969</v>
      </c>
      <c r="R686" t="n">
        <v>0.1157206073403358</v>
      </c>
      <c r="S686" t="n">
        <v>-0.004547528922557831</v>
      </c>
      <c r="T686" t="n">
        <v>-0.2112540453672409</v>
      </c>
      <c r="U686" t="n">
        <v>-0.1301196217536926</v>
      </c>
      <c r="V686" t="n">
        <v>0.1552053987979889</v>
      </c>
      <c r="W686" t="n">
        <v>0.0192090068012476</v>
      </c>
      <c r="X686" t="n">
        <v>0.1196978688240051</v>
      </c>
      <c r="Y686" t="n">
        <v>-0.1146743074059486</v>
      </c>
      <c r="Z686" t="n">
        <v>-0.2488992512226105</v>
      </c>
      <c r="AA686" t="n">
        <v>0.04444999992847443</v>
      </c>
      <c r="AB686" t="n">
        <v>0.1041073873639107</v>
      </c>
      <c r="AC686" t="n">
        <v>-0.1133212000131607</v>
      </c>
      <c r="AD686" t="n">
        <v>-0.1145071312785149</v>
      </c>
      <c r="AE686" t="n">
        <v>-0.06745988130569458</v>
      </c>
      <c r="AF686" t="n">
        <v>-0.007367318030446768</v>
      </c>
    </row>
    <row r="687">
      <c r="A687" t="n">
        <v>0.125214084982872</v>
      </c>
      <c r="B687" t="n">
        <v>-0.01763921789824963</v>
      </c>
      <c r="C687" t="n">
        <v>0.2122558504343033</v>
      </c>
      <c r="D687" t="n">
        <v>0.01847961731255054</v>
      </c>
      <c r="E687" t="n">
        <v>-0.1230329424142838</v>
      </c>
      <c r="F687" t="n">
        <v>0.06911510974168777</v>
      </c>
      <c r="G687" t="n">
        <v>-0.007434647530317307</v>
      </c>
      <c r="H687" t="n">
        <v>0.06992561370134354</v>
      </c>
      <c r="I687" t="n">
        <v>0.08155659586191177</v>
      </c>
      <c r="J687" t="n">
        <v>0.2235288321971893</v>
      </c>
      <c r="K687" t="n">
        <v>0.1319849789142609</v>
      </c>
      <c r="L687" t="n">
        <v>0.00404717493802309</v>
      </c>
      <c r="M687" t="n">
        <v>0.01451551727950573</v>
      </c>
      <c r="N687" t="n">
        <v>0.1489405035972595</v>
      </c>
      <c r="O687" t="n">
        <v>0.01397530641406775</v>
      </c>
      <c r="P687" t="n">
        <v>-0.09952931106090546</v>
      </c>
      <c r="Q687" t="n">
        <v>0.0821710079908371</v>
      </c>
      <c r="R687" t="n">
        <v>-0.007998717948794365</v>
      </c>
      <c r="S687" t="n">
        <v>0.0308567825704813</v>
      </c>
      <c r="T687" t="n">
        <v>-0.4782277345657349</v>
      </c>
      <c r="U687" t="n">
        <v>-0.1420940011739731</v>
      </c>
      <c r="V687" t="n">
        <v>0.1637645661830902</v>
      </c>
      <c r="W687" t="n">
        <v>-0.03038712218403816</v>
      </c>
      <c r="X687" t="n">
        <v>0.08697205781936646</v>
      </c>
      <c r="Y687" t="n">
        <v>0.04463014751672745</v>
      </c>
      <c r="Z687" t="n">
        <v>-0.05602535977959633</v>
      </c>
      <c r="AA687" t="n">
        <v>0.004572088364511728</v>
      </c>
      <c r="AB687" t="n">
        <v>0.0653558149933815</v>
      </c>
      <c r="AC687" t="n">
        <v>0.03420832380652428</v>
      </c>
      <c r="AD687" t="n">
        <v>-0.06538555771112442</v>
      </c>
      <c r="AE687" t="n">
        <v>0.003605744335800409</v>
      </c>
      <c r="AF687" t="n">
        <v>-0.05592689663171768</v>
      </c>
    </row>
    <row r="688">
      <c r="A688" t="n">
        <v>-0.01577937044203281</v>
      </c>
      <c r="B688" t="n">
        <v>-0.01820722967386246</v>
      </c>
      <c r="C688" t="n">
        <v>0.3094031512737274</v>
      </c>
      <c r="D688" t="n">
        <v>0.03188544511795044</v>
      </c>
      <c r="E688" t="n">
        <v>-0.08278520405292511</v>
      </c>
      <c r="F688" t="n">
        <v>0.09159363806247711</v>
      </c>
      <c r="G688" t="n">
        <v>0.04761361330747604</v>
      </c>
      <c r="H688" t="n">
        <v>0.1241582334041595</v>
      </c>
      <c r="I688" t="n">
        <v>0.2411318570375443</v>
      </c>
      <c r="J688" t="n">
        <v>0.02333463914692402</v>
      </c>
      <c r="K688" t="n">
        <v>0.2418204843997955</v>
      </c>
      <c r="L688" t="n">
        <v>-0.2032344937324524</v>
      </c>
      <c r="M688" t="n">
        <v>-0.1258719265460968</v>
      </c>
      <c r="N688" t="n">
        <v>0.00771007314324379</v>
      </c>
      <c r="O688" t="n">
        <v>0.03365626558661461</v>
      </c>
      <c r="P688" t="n">
        <v>-0.1010485216975212</v>
      </c>
      <c r="Q688" t="n">
        <v>0.03720175102353096</v>
      </c>
      <c r="R688" t="n">
        <v>-0.01626801490783691</v>
      </c>
      <c r="S688" t="n">
        <v>0.05961180105805397</v>
      </c>
      <c r="T688" t="n">
        <v>-0.1790487170219421</v>
      </c>
      <c r="U688" t="n">
        <v>-0.2990179359912872</v>
      </c>
      <c r="V688" t="n">
        <v>0.1468506753444672</v>
      </c>
      <c r="W688" t="n">
        <v>0.1694571673870087</v>
      </c>
      <c r="X688" t="n">
        <v>0.01780533231794834</v>
      </c>
      <c r="Y688" t="n">
        <v>0.09125638753175735</v>
      </c>
      <c r="Z688" t="n">
        <v>0.123628705739975</v>
      </c>
      <c r="AA688" t="n">
        <v>-0.03463611751794815</v>
      </c>
      <c r="AB688" t="n">
        <v>-0.02601621113717556</v>
      </c>
      <c r="AC688" t="n">
        <v>0.05342907831072807</v>
      </c>
      <c r="AD688" t="n">
        <v>-0.128238633275032</v>
      </c>
      <c r="AE688" t="n">
        <v>0.009508250281214714</v>
      </c>
      <c r="AF688" t="n">
        <v>-0.01192258764058352</v>
      </c>
    </row>
    <row r="689">
      <c r="A689" t="n">
        <v>-0.06799167394638062</v>
      </c>
      <c r="B689" t="n">
        <v>0.1075624525547028</v>
      </c>
      <c r="C689" t="n">
        <v>0.1686112284660339</v>
      </c>
      <c r="D689" t="n">
        <v>0.03403010591864586</v>
      </c>
      <c r="E689" t="n">
        <v>0.006221368908882141</v>
      </c>
      <c r="F689" t="n">
        <v>0.1039547026157379</v>
      </c>
      <c r="G689" t="n">
        <v>0.03500113263726234</v>
      </c>
      <c r="H689" t="n">
        <v>0.0987822413444519</v>
      </c>
      <c r="I689" t="n">
        <v>0.1536835730075836</v>
      </c>
      <c r="J689" t="n">
        <v>0.08683321624994278</v>
      </c>
      <c r="K689" t="n">
        <v>0.2358925044536591</v>
      </c>
      <c r="L689" t="n">
        <v>-0.01638550311326981</v>
      </c>
      <c r="M689" t="n">
        <v>0.08391376584768295</v>
      </c>
      <c r="N689" t="n">
        <v>-0.04140197113156319</v>
      </c>
      <c r="O689" t="n">
        <v>0.007112615741789341</v>
      </c>
      <c r="P689" t="n">
        <v>-0.09929926693439484</v>
      </c>
      <c r="Q689" t="n">
        <v>-0.01517014391720295</v>
      </c>
      <c r="R689" t="n">
        <v>-0.06421079486608505</v>
      </c>
      <c r="S689" t="n">
        <v>0.1430985033512115</v>
      </c>
      <c r="T689" t="n">
        <v>0.2074024081230164</v>
      </c>
      <c r="U689" t="n">
        <v>-0.1095791533589363</v>
      </c>
      <c r="V689" t="n">
        <v>0.1138121262192726</v>
      </c>
      <c r="W689" t="n">
        <v>-0.01499235723167658</v>
      </c>
      <c r="X689" t="n">
        <v>0.1337067037820816</v>
      </c>
      <c r="Y689" t="n">
        <v>-0.1465075612068176</v>
      </c>
      <c r="Z689" t="n">
        <v>-0.01505302730947733</v>
      </c>
      <c r="AA689" t="n">
        <v>-0.08482314646244049</v>
      </c>
      <c r="AB689" t="n">
        <v>-0.1698392331600189</v>
      </c>
      <c r="AC689" t="n">
        <v>-0.0003141305642202497</v>
      </c>
      <c r="AD689" t="n">
        <v>0.2036646157503128</v>
      </c>
      <c r="AE689" t="n">
        <v>0.07447116076946259</v>
      </c>
      <c r="AF689" t="n">
        <v>0.1284120827913284</v>
      </c>
    </row>
    <row r="690">
      <c r="A690" t="n">
        <v>-0.07585003226995468</v>
      </c>
      <c r="B690" t="n">
        <v>0.008063564077019691</v>
      </c>
      <c r="C690" t="n">
        <v>0.265297532081604</v>
      </c>
      <c r="D690" t="n">
        <v>0.0940430611371994</v>
      </c>
      <c r="E690" t="n">
        <v>-0.01525101438164711</v>
      </c>
      <c r="F690" t="n">
        <v>0.05650371685624123</v>
      </c>
      <c r="G690" t="n">
        <v>0.2102521955966949</v>
      </c>
      <c r="H690" t="n">
        <v>0.1418178677558899</v>
      </c>
      <c r="I690" t="n">
        <v>0.1464307010173798</v>
      </c>
      <c r="J690" t="n">
        <v>0.08480335026979446</v>
      </c>
      <c r="K690" t="n">
        <v>-0.1023447066545486</v>
      </c>
      <c r="L690" t="n">
        <v>-0.09975751489400864</v>
      </c>
      <c r="M690" t="n">
        <v>0.08003858476877213</v>
      </c>
      <c r="N690" t="n">
        <v>-0.05108414217829704</v>
      </c>
      <c r="O690" t="n">
        <v>-0.07758142799139023</v>
      </c>
      <c r="P690" t="n">
        <v>0.05453138425946236</v>
      </c>
      <c r="Q690" t="n">
        <v>0.0165666937828064</v>
      </c>
      <c r="R690" t="n">
        <v>0.09961521625518799</v>
      </c>
      <c r="S690" t="n">
        <v>0.06992650032043457</v>
      </c>
      <c r="T690" t="n">
        <v>0.1933068037033081</v>
      </c>
      <c r="U690" t="n">
        <v>0.06074738502502441</v>
      </c>
      <c r="V690" t="n">
        <v>-0.1152471974492073</v>
      </c>
      <c r="W690" t="n">
        <v>0.115304984152317</v>
      </c>
      <c r="X690" t="n">
        <v>0.1313904225826263</v>
      </c>
      <c r="Y690" t="n">
        <v>0.008991824463009834</v>
      </c>
      <c r="Z690" t="n">
        <v>0.03052482567727566</v>
      </c>
      <c r="AA690" t="n">
        <v>0.04102080315351486</v>
      </c>
      <c r="AB690" t="n">
        <v>-0.1280407309532166</v>
      </c>
      <c r="AC690" t="n">
        <v>0.02638297155499458</v>
      </c>
      <c r="AD690" t="n">
        <v>0.2503033578395844</v>
      </c>
      <c r="AE690" t="n">
        <v>0.1230752095580101</v>
      </c>
      <c r="AF690" t="n">
        <v>0.08889755606651306</v>
      </c>
    </row>
    <row r="691">
      <c r="A691" t="n">
        <v>-0.2038348317146301</v>
      </c>
      <c r="B691" t="n">
        <v>0.1988897919654846</v>
      </c>
      <c r="C691" t="n">
        <v>0.2665061056613922</v>
      </c>
      <c r="D691" t="n">
        <v>-0.07875628024339676</v>
      </c>
      <c r="E691" t="n">
        <v>0.008812396787106991</v>
      </c>
      <c r="F691" t="n">
        <v>0.07630763947963715</v>
      </c>
      <c r="G691" t="n">
        <v>0.02179098874330521</v>
      </c>
      <c r="H691" t="n">
        <v>-0.01115439087152481</v>
      </c>
      <c r="I691" t="n">
        <v>0.08829469978809357</v>
      </c>
      <c r="J691" t="n">
        <v>0.1310040652751923</v>
      </c>
      <c r="K691" t="n">
        <v>0.219447910785675</v>
      </c>
      <c r="L691" t="n">
        <v>0.02309400960803032</v>
      </c>
      <c r="M691" t="n">
        <v>0.1148934438824654</v>
      </c>
      <c r="N691" t="n">
        <v>0.06861764937639236</v>
      </c>
      <c r="O691" t="n">
        <v>-0.05508916079998016</v>
      </c>
      <c r="P691" t="n">
        <v>-0.1771630942821503</v>
      </c>
      <c r="Q691" t="n">
        <v>-0.05364440754055977</v>
      </c>
      <c r="R691" t="n">
        <v>0.04995494335889816</v>
      </c>
      <c r="S691" t="n">
        <v>0.06845112890005112</v>
      </c>
      <c r="T691" t="n">
        <v>0.1199579611420631</v>
      </c>
      <c r="U691" t="n">
        <v>-0.1962404102087021</v>
      </c>
      <c r="V691" t="n">
        <v>0.06170332804322243</v>
      </c>
      <c r="W691" t="n">
        <v>0.01962080411612988</v>
      </c>
      <c r="X691" t="n">
        <v>0.1719178706407547</v>
      </c>
      <c r="Y691" t="n">
        <v>0.05990621075034142</v>
      </c>
      <c r="Z691" t="n">
        <v>-0.02652954868972301</v>
      </c>
      <c r="AA691" t="n">
        <v>0.06217819452285767</v>
      </c>
      <c r="AB691" t="n">
        <v>0.0001014612789731473</v>
      </c>
      <c r="AC691" t="n">
        <v>-0.03220235556364059</v>
      </c>
      <c r="AD691" t="n">
        <v>0.00934995710849762</v>
      </c>
      <c r="AE691" t="n">
        <v>0.1532054245471954</v>
      </c>
      <c r="AF691" t="n">
        <v>0.1239520460367203</v>
      </c>
    </row>
    <row r="692">
      <c r="A692" t="n">
        <v>-0.1754656136035919</v>
      </c>
      <c r="B692" t="n">
        <v>0.1746077835559845</v>
      </c>
      <c r="C692" t="n">
        <v>0.1674659252166748</v>
      </c>
      <c r="D692" t="n">
        <v>-0.06865575164556503</v>
      </c>
      <c r="E692" t="n">
        <v>-0.0159868523478508</v>
      </c>
      <c r="F692" t="n">
        <v>0.2037592977285385</v>
      </c>
      <c r="G692" t="n">
        <v>0.2301333397626877</v>
      </c>
      <c r="H692" t="n">
        <v>0.002984203165397048</v>
      </c>
      <c r="I692" t="n">
        <v>0.07125329971313477</v>
      </c>
      <c r="J692" t="n">
        <v>0.1207472458481789</v>
      </c>
      <c r="K692" t="n">
        <v>-0.03979333117604256</v>
      </c>
      <c r="L692" t="n">
        <v>0.02962581999599934</v>
      </c>
      <c r="M692" t="n">
        <v>-0.01431700587272644</v>
      </c>
      <c r="N692" t="n">
        <v>-0.06755147129297256</v>
      </c>
      <c r="O692" t="n">
        <v>-0.09953960031270981</v>
      </c>
      <c r="P692" t="n">
        <v>-0.3314410150051117</v>
      </c>
      <c r="Q692" t="n">
        <v>0.01666736975312233</v>
      </c>
      <c r="R692" t="n">
        <v>0.01825312152504921</v>
      </c>
      <c r="S692" t="n">
        <v>-0.001835905015468597</v>
      </c>
      <c r="T692" t="n">
        <v>0.1589628010988235</v>
      </c>
      <c r="U692" t="n">
        <v>-0.06226767599582672</v>
      </c>
      <c r="V692" t="n">
        <v>-0.1332808285951614</v>
      </c>
      <c r="W692" t="n">
        <v>-0.1626214236021042</v>
      </c>
      <c r="X692" t="n">
        <v>0.01581510901451111</v>
      </c>
      <c r="Y692" t="n">
        <v>-0.09610489755868912</v>
      </c>
      <c r="Z692" t="n">
        <v>0.0983990952372551</v>
      </c>
      <c r="AA692" t="n">
        <v>0.1173862367868423</v>
      </c>
      <c r="AB692" t="n">
        <v>0.01044909749180079</v>
      </c>
      <c r="AC692" t="n">
        <v>-0.08821981400251389</v>
      </c>
      <c r="AD692" t="n">
        <v>0.1187143996357918</v>
      </c>
      <c r="AE692" t="n">
        <v>0.218029722571373</v>
      </c>
      <c r="AF692" t="n">
        <v>-0.007698666304349899</v>
      </c>
    </row>
    <row r="693">
      <c r="A693" t="n">
        <v>-0.1254866868257523</v>
      </c>
      <c r="B693" t="n">
        <v>-0.04865049943327904</v>
      </c>
      <c r="C693" t="n">
        <v>-0.05957356840372086</v>
      </c>
      <c r="D693" t="n">
        <v>-0.008021160028874874</v>
      </c>
      <c r="E693" t="n">
        <v>0.03618235886096954</v>
      </c>
      <c r="F693" t="n">
        <v>0.1073285117745399</v>
      </c>
      <c r="G693" t="n">
        <v>0.2507545948028564</v>
      </c>
      <c r="H693" t="n">
        <v>-0.01296784356236458</v>
      </c>
      <c r="I693" t="n">
        <v>-0.004107654560357332</v>
      </c>
      <c r="J693" t="n">
        <v>0.01748838648200035</v>
      </c>
      <c r="K693" t="n">
        <v>-0.1507832556962967</v>
      </c>
      <c r="L693" t="n">
        <v>-0.1785721778869629</v>
      </c>
      <c r="M693" t="n">
        <v>0.05981620028614998</v>
      </c>
      <c r="N693" t="n">
        <v>-0.01858131214976311</v>
      </c>
      <c r="O693" t="n">
        <v>0.01220420747995377</v>
      </c>
      <c r="P693" t="n">
        <v>-0.2719279229640961</v>
      </c>
      <c r="Q693" t="n">
        <v>0.001839070115238428</v>
      </c>
      <c r="R693" t="n">
        <v>0.1557452380657196</v>
      </c>
      <c r="S693" t="n">
        <v>-0.07002855092287064</v>
      </c>
      <c r="T693" t="n">
        <v>0.01037990860641003</v>
      </c>
      <c r="U693" t="n">
        <v>-0.1349780857563019</v>
      </c>
      <c r="V693" t="n">
        <v>-0.1139185875654221</v>
      </c>
      <c r="W693" t="n">
        <v>0.2274700999259949</v>
      </c>
      <c r="X693" t="n">
        <v>0.1322139054536819</v>
      </c>
      <c r="Y693" t="n">
        <v>0.01624700240790844</v>
      </c>
      <c r="Z693" t="n">
        <v>0.105138823390007</v>
      </c>
      <c r="AA693" t="n">
        <v>0.04279929772019386</v>
      </c>
      <c r="AB693" t="n">
        <v>0.1354211717844009</v>
      </c>
      <c r="AC693" t="n">
        <v>0.05974633991718292</v>
      </c>
      <c r="AD693" t="n">
        <v>0.1479851454496384</v>
      </c>
      <c r="AE693" t="n">
        <v>0.06948652118444443</v>
      </c>
      <c r="AF693" t="n">
        <v>0.02027971297502518</v>
      </c>
    </row>
    <row r="694">
      <c r="A694" t="n">
        <v>-0.09154652804136276</v>
      </c>
      <c r="B694" t="n">
        <v>0.03563288971781731</v>
      </c>
      <c r="C694" t="n">
        <v>0.0509834848344326</v>
      </c>
      <c r="D694" t="n">
        <v>0.14195816218853</v>
      </c>
      <c r="E694" t="n">
        <v>0.1134176850318909</v>
      </c>
      <c r="F694" t="n">
        <v>0.02270839363336563</v>
      </c>
      <c r="G694" t="n">
        <v>0.08153122663497925</v>
      </c>
      <c r="H694" t="n">
        <v>-0.1038442924618721</v>
      </c>
      <c r="I694" t="n">
        <v>-0.2202638536691666</v>
      </c>
      <c r="J694" t="n">
        <v>0.1889962404966354</v>
      </c>
      <c r="K694" t="n">
        <v>-0.339957982301712</v>
      </c>
      <c r="L694" t="n">
        <v>-0.07505373656749725</v>
      </c>
      <c r="M694" t="n">
        <v>-0.1519576162099838</v>
      </c>
      <c r="N694" t="n">
        <v>-0.2861325144767761</v>
      </c>
      <c r="O694" t="n">
        <v>0.1832041591405869</v>
      </c>
      <c r="P694" t="n">
        <v>-0.196905717253685</v>
      </c>
      <c r="Q694" t="n">
        <v>0.1318189948797226</v>
      </c>
      <c r="R694" t="n">
        <v>0.06688275188207626</v>
      </c>
      <c r="S694" t="n">
        <v>-0.1320257186889648</v>
      </c>
      <c r="T694" t="n">
        <v>0.09122684597969055</v>
      </c>
      <c r="U694" t="n">
        <v>-0.08155281096696854</v>
      </c>
      <c r="V694" t="n">
        <v>-0.01554208621382713</v>
      </c>
      <c r="W694" t="n">
        <v>0.2155664414167404</v>
      </c>
      <c r="X694" t="n">
        <v>0.1081411018967628</v>
      </c>
      <c r="Y694" t="n">
        <v>0.08483771234750748</v>
      </c>
      <c r="Z694" t="n">
        <v>0.08843892067670822</v>
      </c>
      <c r="AA694" t="n">
        <v>-0.1727991700172424</v>
      </c>
      <c r="AB694" t="n">
        <v>-0.06847073882818222</v>
      </c>
      <c r="AC694" t="n">
        <v>-0.09559160470962524</v>
      </c>
      <c r="AD694" t="n">
        <v>0.08978305757045746</v>
      </c>
      <c r="AE694" t="n">
        <v>0.1473287343978882</v>
      </c>
      <c r="AF694" t="n">
        <v>-0.06963428109884262</v>
      </c>
    </row>
    <row r="695">
      <c r="A695" t="n">
        <v>0.07488308101892471</v>
      </c>
      <c r="B695" t="n">
        <v>-0.1119519621133804</v>
      </c>
      <c r="C695" t="n">
        <v>-0.04661711677908897</v>
      </c>
      <c r="D695" t="n">
        <v>0.185833528637886</v>
      </c>
      <c r="E695" t="n">
        <v>-0.1003556624054909</v>
      </c>
      <c r="F695" t="n">
        <v>0.1904942989349365</v>
      </c>
      <c r="G695" t="n">
        <v>0.07402405887842178</v>
      </c>
      <c r="H695" t="n">
        <v>0.1832193434238434</v>
      </c>
      <c r="I695" t="n">
        <v>-0.2220073938369751</v>
      </c>
      <c r="J695" t="n">
        <v>0.04433003813028336</v>
      </c>
      <c r="K695" t="n">
        <v>-0.04939069226384163</v>
      </c>
      <c r="L695" t="n">
        <v>-0.1594570130109787</v>
      </c>
      <c r="M695" t="n">
        <v>-0.2331243306398392</v>
      </c>
      <c r="N695" t="n">
        <v>-0.3032321929931641</v>
      </c>
      <c r="O695" t="n">
        <v>0.2030184715986252</v>
      </c>
      <c r="P695" t="n">
        <v>0.06078896671533585</v>
      </c>
      <c r="Q695" t="n">
        <v>-0.03778224065899849</v>
      </c>
      <c r="R695" t="n">
        <v>0.03427409008145332</v>
      </c>
      <c r="S695" t="n">
        <v>-0.05634022131562233</v>
      </c>
      <c r="T695" t="n">
        <v>-0.1904265284538269</v>
      </c>
      <c r="U695" t="n">
        <v>-0.1086521595716476</v>
      </c>
      <c r="V695" t="n">
        <v>0.04981513321399689</v>
      </c>
      <c r="W695" t="n">
        <v>0.1359643042087555</v>
      </c>
      <c r="X695" t="n">
        <v>0.005605923477560282</v>
      </c>
      <c r="Y695" t="n">
        <v>-0.1777107268571854</v>
      </c>
      <c r="Z695" t="n">
        <v>0.1918422132730484</v>
      </c>
      <c r="AA695" t="n">
        <v>-0.01627018675208092</v>
      </c>
      <c r="AB695" t="n">
        <v>-0.1679679304361343</v>
      </c>
      <c r="AC695" t="n">
        <v>-0.06051277741789818</v>
      </c>
      <c r="AD695" t="n">
        <v>-0.03047798946499825</v>
      </c>
      <c r="AE695" t="n">
        <v>0.0563480518758297</v>
      </c>
      <c r="AF695" t="n">
        <v>-0.2824331820011139</v>
      </c>
    </row>
    <row r="696">
      <c r="A696" t="n">
        <v>0.06944506615400314</v>
      </c>
      <c r="B696" t="n">
        <v>0.04639098420739174</v>
      </c>
      <c r="C696" t="n">
        <v>0.09196578711271286</v>
      </c>
      <c r="D696" t="n">
        <v>0.03629028424620628</v>
      </c>
      <c r="E696" t="n">
        <v>-0.07578452676534653</v>
      </c>
      <c r="F696" t="n">
        <v>0.0383073091506958</v>
      </c>
      <c r="G696" t="n">
        <v>0.144495502114296</v>
      </c>
      <c r="H696" t="n">
        <v>0.3455738127231598</v>
      </c>
      <c r="I696" t="n">
        <v>-0.1814008057117462</v>
      </c>
      <c r="J696" t="n">
        <v>0.1546775996685028</v>
      </c>
      <c r="K696" t="n">
        <v>-0.1061729788780212</v>
      </c>
      <c r="L696" t="n">
        <v>-0.1488083600997925</v>
      </c>
      <c r="M696" t="n">
        <v>-0.2872111201286316</v>
      </c>
      <c r="N696" t="n">
        <v>-0.4069698750972748</v>
      </c>
      <c r="O696" t="n">
        <v>0.01026541274040937</v>
      </c>
      <c r="P696" t="n">
        <v>0.01604808121919632</v>
      </c>
      <c r="Q696" t="n">
        <v>0.02081775851547718</v>
      </c>
      <c r="R696" t="n">
        <v>-0.08591644465923309</v>
      </c>
      <c r="S696" t="n">
        <v>0.02016259916126728</v>
      </c>
      <c r="T696" t="n">
        <v>-0.26329705119133</v>
      </c>
      <c r="U696" t="n">
        <v>0.1443524062633514</v>
      </c>
      <c r="V696" t="n">
        <v>-0.06269560009241104</v>
      </c>
      <c r="W696" t="n">
        <v>0.03387076780200005</v>
      </c>
      <c r="X696" t="n">
        <v>-0.1046964377164841</v>
      </c>
      <c r="Y696" t="n">
        <v>-0.1238791570067406</v>
      </c>
      <c r="Z696" t="n">
        <v>0.2472327202558517</v>
      </c>
      <c r="AA696" t="n">
        <v>0.05071629211306572</v>
      </c>
      <c r="AB696" t="n">
        <v>-0.04771911725401878</v>
      </c>
      <c r="AC696" t="n">
        <v>-0.02716531231999397</v>
      </c>
      <c r="AD696" t="n">
        <v>0.01142720598727465</v>
      </c>
      <c r="AE696" t="n">
        <v>0.01188317965716124</v>
      </c>
      <c r="AF696" t="n">
        <v>0.04575004056096077</v>
      </c>
    </row>
    <row r="697">
      <c r="A697" t="n">
        <v>0.2317778915166855</v>
      </c>
      <c r="B697" t="n">
        <v>0.1916838884353638</v>
      </c>
      <c r="C697" t="n">
        <v>-0.002200434450060129</v>
      </c>
      <c r="D697" t="n">
        <v>0.2335352897644043</v>
      </c>
      <c r="E697" t="n">
        <v>-0.09000390022993088</v>
      </c>
      <c r="F697" t="n">
        <v>-0.04012422263622284</v>
      </c>
      <c r="G697" t="n">
        <v>-0.2246914356946945</v>
      </c>
      <c r="H697" t="n">
        <v>0.2911472320556641</v>
      </c>
      <c r="I697" t="n">
        <v>-0.2259072065353394</v>
      </c>
      <c r="J697" t="n">
        <v>0.1224574521183968</v>
      </c>
      <c r="K697" t="n">
        <v>-0.2099244296550751</v>
      </c>
      <c r="L697" t="n">
        <v>-0.09306091070175171</v>
      </c>
      <c r="M697" t="n">
        <v>-0.217834860086441</v>
      </c>
      <c r="N697" t="n">
        <v>-0.382214218378067</v>
      </c>
      <c r="O697" t="n">
        <v>-0.1994248628616333</v>
      </c>
      <c r="P697" t="n">
        <v>0.009594311006367207</v>
      </c>
      <c r="Q697" t="n">
        <v>-0.04906734451651573</v>
      </c>
      <c r="R697" t="n">
        <v>0.2040292471647263</v>
      </c>
      <c r="S697" t="n">
        <v>0.07552208006381989</v>
      </c>
      <c r="T697" t="n">
        <v>-0.07668052613735199</v>
      </c>
      <c r="U697" t="n">
        <v>-0.01834590174257755</v>
      </c>
      <c r="V697" t="n">
        <v>0.03306682407855988</v>
      </c>
      <c r="W697" t="n">
        <v>0.1257840394973755</v>
      </c>
      <c r="X697" t="n">
        <v>-0.01146083790808916</v>
      </c>
      <c r="Y697" t="n">
        <v>-0.1552324891090393</v>
      </c>
      <c r="Z697" t="n">
        <v>0.3797467052936554</v>
      </c>
      <c r="AA697" t="n">
        <v>0.08680462092161179</v>
      </c>
      <c r="AB697" t="n">
        <v>0.2015471309423447</v>
      </c>
      <c r="AC697" t="n">
        <v>0.06932570040225983</v>
      </c>
      <c r="AD697" t="n">
        <v>0.2511786818504333</v>
      </c>
      <c r="AE697" t="n">
        <v>0.04039327800273895</v>
      </c>
      <c r="AF697" t="n">
        <v>0.08614065498113632</v>
      </c>
    </row>
    <row r="698">
      <c r="A698" t="n">
        <v>0.3034089505672455</v>
      </c>
      <c r="B698" t="n">
        <v>0.1196933463215828</v>
      </c>
      <c r="C698" t="n">
        <v>-0.04929728433489799</v>
      </c>
      <c r="D698" t="n">
        <v>0.06180588528513908</v>
      </c>
      <c r="E698" t="n">
        <v>0.1408853232860565</v>
      </c>
      <c r="F698" t="n">
        <v>0.3716389536857605</v>
      </c>
      <c r="G698" t="n">
        <v>-0.2299078553915024</v>
      </c>
      <c r="H698" t="n">
        <v>0.2435254454612732</v>
      </c>
      <c r="I698" t="n">
        <v>0.2644177675247192</v>
      </c>
      <c r="J698" t="n">
        <v>0.2751844227313995</v>
      </c>
      <c r="K698" t="n">
        <v>-0.06863110512495041</v>
      </c>
      <c r="L698" t="n">
        <v>-0.2368049919605255</v>
      </c>
      <c r="M698" t="n">
        <v>-0.1370889544487</v>
      </c>
      <c r="N698" t="n">
        <v>-0.3556904196739197</v>
      </c>
      <c r="O698" t="n">
        <v>-0.04540539532899857</v>
      </c>
      <c r="P698" t="n">
        <v>-0.1580529510974884</v>
      </c>
      <c r="Q698" t="n">
        <v>0.160341888666153</v>
      </c>
      <c r="R698" t="n">
        <v>0.02252230606973171</v>
      </c>
      <c r="S698" t="n">
        <v>0.0584222786128521</v>
      </c>
      <c r="T698" t="n">
        <v>0.007890189066529274</v>
      </c>
      <c r="U698" t="n">
        <v>0.01763718202710152</v>
      </c>
      <c r="V698" t="n">
        <v>0.1983111053705215</v>
      </c>
      <c r="W698" t="n">
        <v>-0.05889229103922844</v>
      </c>
      <c r="X698" t="n">
        <v>0.04216624051332474</v>
      </c>
      <c r="Y698" t="n">
        <v>-0.1787784993648529</v>
      </c>
      <c r="Z698" t="n">
        <v>-0.08343634754419327</v>
      </c>
      <c r="AA698" t="n">
        <v>0.1310576498508453</v>
      </c>
      <c r="AB698" t="n">
        <v>0.07603728771209717</v>
      </c>
      <c r="AC698" t="n">
        <v>0.1204068511724472</v>
      </c>
      <c r="AD698" t="n">
        <v>0.05720279738306999</v>
      </c>
      <c r="AE698" t="n">
        <v>0.2997331023216248</v>
      </c>
      <c r="AF698" t="n">
        <v>-0.1093552112579346</v>
      </c>
    </row>
    <row r="699">
      <c r="A699" t="n">
        <v>0.1254666447639465</v>
      </c>
      <c r="B699" t="n">
        <v>0.08513873815536499</v>
      </c>
      <c r="C699" t="n">
        <v>-0.1892130523920059</v>
      </c>
      <c r="D699" t="n">
        <v>0.2566004693508148</v>
      </c>
      <c r="E699" t="n">
        <v>0.09438218921422958</v>
      </c>
      <c r="F699" t="n">
        <v>0.1307713687419891</v>
      </c>
      <c r="G699" t="n">
        <v>-0.3661454617977142</v>
      </c>
      <c r="H699" t="n">
        <v>-0.1000081971287727</v>
      </c>
      <c r="I699" t="n">
        <v>0.2744159698486328</v>
      </c>
      <c r="J699" t="n">
        <v>-0.04229686036705971</v>
      </c>
      <c r="K699" t="n">
        <v>-0.02130041271448135</v>
      </c>
      <c r="L699" t="n">
        <v>-0.05174450948834419</v>
      </c>
      <c r="M699" t="n">
        <v>-0.2055061459541321</v>
      </c>
      <c r="N699" t="n">
        <v>-0.3913358151912689</v>
      </c>
      <c r="O699" t="n">
        <v>0.04225372523069382</v>
      </c>
      <c r="P699" t="n">
        <v>0.1598016172647476</v>
      </c>
      <c r="Q699" t="n">
        <v>0.1255744397640228</v>
      </c>
      <c r="R699" t="n">
        <v>-0.08473033457994461</v>
      </c>
      <c r="S699" t="n">
        <v>0.0384284108877182</v>
      </c>
      <c r="T699" t="n">
        <v>0.2323571294546127</v>
      </c>
      <c r="U699" t="n">
        <v>-0.5691490173339844</v>
      </c>
      <c r="V699" t="n">
        <v>0.2093519270420074</v>
      </c>
      <c r="W699" t="n">
        <v>-0.3167918622493744</v>
      </c>
      <c r="X699" t="n">
        <v>-0.1180615499615669</v>
      </c>
      <c r="Y699" t="n">
        <v>0.01438691932708025</v>
      </c>
      <c r="Z699" t="n">
        <v>-0.2752784788608551</v>
      </c>
      <c r="AA699" t="n">
        <v>0.2322945296764374</v>
      </c>
      <c r="AB699" t="n">
        <v>0.1014351695775986</v>
      </c>
      <c r="AC699" t="n">
        <v>0.01219119038432837</v>
      </c>
      <c r="AD699" t="n">
        <v>-0.333521693944931</v>
      </c>
      <c r="AE699" t="n">
        <v>0.02529952116310596</v>
      </c>
      <c r="AF699" t="n">
        <v>0.1288358718156815</v>
      </c>
    </row>
    <row r="700">
      <c r="A700" t="n">
        <v>0.05093508213758469</v>
      </c>
      <c r="B700" t="n">
        <v>0.08558653295040131</v>
      </c>
      <c r="C700" t="n">
        <v>-0.02059968374669552</v>
      </c>
      <c r="D700" t="n">
        <v>0.03826209530234337</v>
      </c>
      <c r="E700" t="n">
        <v>-0.1512647271156311</v>
      </c>
      <c r="F700" t="n">
        <v>0.05768263712525368</v>
      </c>
      <c r="G700" t="n">
        <v>-0.01245467364788055</v>
      </c>
      <c r="H700" t="n">
        <v>0.08202088624238968</v>
      </c>
      <c r="I700" t="n">
        <v>0.02325435541570187</v>
      </c>
      <c r="J700" t="n">
        <v>-0.01750385202467442</v>
      </c>
      <c r="K700" t="n">
        <v>-0.05463562533259392</v>
      </c>
      <c r="L700" t="n">
        <v>-0.001265703001990914</v>
      </c>
      <c r="M700" t="n">
        <v>-0.06688092648983002</v>
      </c>
      <c r="N700" t="n">
        <v>0.03789468482136726</v>
      </c>
      <c r="O700" t="n">
        <v>0.02891507744789124</v>
      </c>
      <c r="P700" t="n">
        <v>-0.0139527814462781</v>
      </c>
      <c r="Q700" t="n">
        <v>0.07941371202468872</v>
      </c>
      <c r="R700" t="n">
        <v>-0.01042419672012329</v>
      </c>
      <c r="S700" t="n">
        <v>-0.009650749154388905</v>
      </c>
      <c r="T700" t="n">
        <v>-0.1202797144651413</v>
      </c>
      <c r="U700" t="n">
        <v>0.02850415743887424</v>
      </c>
      <c r="V700" t="n">
        <v>0.003254718380048871</v>
      </c>
      <c r="W700" t="n">
        <v>-0.02090636640787125</v>
      </c>
      <c r="X700" t="n">
        <v>-0.01661487109959126</v>
      </c>
      <c r="Y700" t="n">
        <v>0.007174847181886435</v>
      </c>
      <c r="Z700" t="n">
        <v>-0.01522868126630783</v>
      </c>
      <c r="AA700" t="n">
        <v>-0.07745311409235001</v>
      </c>
      <c r="AB700" t="n">
        <v>-0.03484924137592316</v>
      </c>
      <c r="AC700" t="n">
        <v>0.01577829197049141</v>
      </c>
      <c r="AD700" t="n">
        <v>0.03751854225993156</v>
      </c>
      <c r="AE700" t="n">
        <v>-0.02321824803948402</v>
      </c>
      <c r="AF700" t="n">
        <v>0.00700167054310441</v>
      </c>
    </row>
    <row r="701">
      <c r="A701" t="n">
        <v>-0.04486149922013283</v>
      </c>
      <c r="B701" t="n">
        <v>0.06164078041911125</v>
      </c>
      <c r="C701" t="n">
        <v>0.04463974386453629</v>
      </c>
      <c r="D701" t="n">
        <v>-0.004203384276479483</v>
      </c>
      <c r="E701" t="n">
        <v>0.02285178191959858</v>
      </c>
      <c r="F701" t="n">
        <v>-0.1475514471530914</v>
      </c>
      <c r="G701" t="n">
        <v>0.02547007240355015</v>
      </c>
      <c r="H701" t="n">
        <v>0.01362789515405893</v>
      </c>
      <c r="I701" t="n">
        <v>-0.01955816522240639</v>
      </c>
      <c r="J701" t="n">
        <v>-0.1019596680998802</v>
      </c>
      <c r="K701" t="n">
        <v>0.04499990865588188</v>
      </c>
      <c r="L701" t="n">
        <v>-0.02155587822198868</v>
      </c>
      <c r="M701" t="n">
        <v>0.05243503302335739</v>
      </c>
      <c r="N701" t="n">
        <v>0.06402914226055145</v>
      </c>
      <c r="O701" t="n">
        <v>0.02925385348498821</v>
      </c>
      <c r="P701" t="n">
        <v>0.001656646141782403</v>
      </c>
      <c r="Q701" t="n">
        <v>-0.03042425774037838</v>
      </c>
      <c r="R701" t="n">
        <v>-0.05790089815855026</v>
      </c>
      <c r="S701" t="n">
        <v>-0.01010416727513075</v>
      </c>
      <c r="T701" t="n">
        <v>-0.09168962389230728</v>
      </c>
      <c r="U701" t="n">
        <v>-0.021006153896451</v>
      </c>
      <c r="V701" t="n">
        <v>-0.01377519965171814</v>
      </c>
      <c r="W701" t="n">
        <v>0.02413944527506828</v>
      </c>
      <c r="X701" t="n">
        <v>0.03672072291374207</v>
      </c>
      <c r="Y701" t="n">
        <v>0.03463005274534225</v>
      </c>
      <c r="Z701" t="n">
        <v>-0.1305380761623383</v>
      </c>
      <c r="AA701" t="n">
        <v>-0.03163810819387436</v>
      </c>
      <c r="AB701" t="n">
        <v>-0.07076111435890198</v>
      </c>
      <c r="AC701" t="n">
        <v>0.001678342698141932</v>
      </c>
      <c r="AD701" t="n">
        <v>-0.09558113664388657</v>
      </c>
      <c r="AE701" t="n">
        <v>0.03564267978072166</v>
      </c>
      <c r="AF701" t="n">
        <v>0.1219566240906715</v>
      </c>
    </row>
    <row r="702">
      <c r="A702" t="n">
        <v>0.2533859014511108</v>
      </c>
      <c r="B702" t="n">
        <v>0.3203053772449493</v>
      </c>
      <c r="C702" t="n">
        <v>0.03008541464805603</v>
      </c>
      <c r="D702" t="n">
        <v>0.05169329047203064</v>
      </c>
      <c r="E702" t="n">
        <v>0.2999763786792755</v>
      </c>
      <c r="F702" t="n">
        <v>0.104871854186058</v>
      </c>
      <c r="G702" t="n">
        <v>-0.2382885366678238</v>
      </c>
      <c r="H702" t="n">
        <v>-0.178937241435051</v>
      </c>
      <c r="I702" t="n">
        <v>0.3601121008396149</v>
      </c>
      <c r="J702" t="n">
        <v>0.1144448146224022</v>
      </c>
      <c r="K702" t="n">
        <v>0.3478348553180695</v>
      </c>
      <c r="L702" t="n">
        <v>-0.3125576972961426</v>
      </c>
      <c r="M702" t="n">
        <v>0.187084749341011</v>
      </c>
      <c r="N702" t="n">
        <v>0.01120031625032425</v>
      </c>
      <c r="O702" t="n">
        <v>-0.1786955296993256</v>
      </c>
      <c r="P702" t="n">
        <v>-0.1974067986011505</v>
      </c>
      <c r="Q702" t="n">
        <v>0.009193465113639832</v>
      </c>
      <c r="R702" t="n">
        <v>0.005067618563771248</v>
      </c>
      <c r="S702" t="n">
        <v>-0.07585715502500534</v>
      </c>
      <c r="T702" t="n">
        <v>0.08192296326160431</v>
      </c>
      <c r="U702" t="n">
        <v>-0.1109533607959747</v>
      </c>
      <c r="V702" t="n">
        <v>0.0468621514737606</v>
      </c>
      <c r="W702" t="n">
        <v>-0.2977673709392548</v>
      </c>
      <c r="X702" t="n">
        <v>0.1164710447192192</v>
      </c>
      <c r="Y702" t="n">
        <v>-0.2342495322227478</v>
      </c>
      <c r="Z702" t="n">
        <v>0.1081148609519005</v>
      </c>
      <c r="AA702" t="n">
        <v>-0.06111612915992737</v>
      </c>
      <c r="AB702" t="n">
        <v>-0.08038851618766785</v>
      </c>
      <c r="AC702" t="n">
        <v>0.1443175673484802</v>
      </c>
      <c r="AD702" t="n">
        <v>-0.1133126020431519</v>
      </c>
      <c r="AE702" t="n">
        <v>0.03872233256697655</v>
      </c>
      <c r="AF702" t="n">
        <v>0.1391169130802155</v>
      </c>
    </row>
    <row r="703">
      <c r="A703" t="n">
        <v>0.082567498087883</v>
      </c>
      <c r="B703" t="n">
        <v>0.05066736787557602</v>
      </c>
      <c r="C703" t="n">
        <v>-0.05844129621982574</v>
      </c>
      <c r="D703" t="n">
        <v>-0.2459232211112976</v>
      </c>
      <c r="E703" t="n">
        <v>-0.04105500876903534</v>
      </c>
      <c r="F703" t="n">
        <v>0.1319751441478729</v>
      </c>
      <c r="G703" t="n">
        <v>-0.09892735630273819</v>
      </c>
      <c r="H703" t="n">
        <v>0.1831609159708023</v>
      </c>
      <c r="I703" t="n">
        <v>0.04538137465715408</v>
      </c>
      <c r="J703" t="n">
        <v>0.2758125364780426</v>
      </c>
      <c r="K703" t="n">
        <v>0.1099441573023796</v>
      </c>
      <c r="L703" t="n">
        <v>-0.1726761758327484</v>
      </c>
      <c r="M703" t="n">
        <v>0.07876719534397125</v>
      </c>
      <c r="N703" t="n">
        <v>0.1642394363880157</v>
      </c>
      <c r="O703" t="n">
        <v>-0.3283590376377106</v>
      </c>
      <c r="P703" t="n">
        <v>-0.07859194278717041</v>
      </c>
      <c r="Q703" t="n">
        <v>-0.04801060631871223</v>
      </c>
      <c r="R703" t="n">
        <v>-0.1176283285021782</v>
      </c>
      <c r="S703" t="n">
        <v>-0.1943860650062561</v>
      </c>
      <c r="T703" t="n">
        <v>0.1695504039525986</v>
      </c>
      <c r="U703" t="n">
        <v>0.01565663516521454</v>
      </c>
      <c r="V703" t="n">
        <v>0.05459918081760406</v>
      </c>
      <c r="W703" t="n">
        <v>-0.4226710498332977</v>
      </c>
      <c r="X703" t="n">
        <v>0.06236590072512627</v>
      </c>
      <c r="Y703" t="n">
        <v>-0.01012566778808832</v>
      </c>
      <c r="Z703" t="n">
        <v>0.3203006982803345</v>
      </c>
      <c r="AA703" t="n">
        <v>-0.1756246089935303</v>
      </c>
      <c r="AB703" t="n">
        <v>-0.0269813034683466</v>
      </c>
      <c r="AC703" t="n">
        <v>0.1584478169679642</v>
      </c>
      <c r="AD703" t="n">
        <v>-0.01813481748104095</v>
      </c>
      <c r="AE703" t="n">
        <v>-0.01944682374596596</v>
      </c>
      <c r="AF703" t="n">
        <v>-0.1681809276342392</v>
      </c>
    </row>
    <row r="704">
      <c r="A704" t="n">
        <v>0.130203440785408</v>
      </c>
      <c r="B704" t="n">
        <v>-0.1462025791406631</v>
      </c>
      <c r="C704" t="n">
        <v>-0.09842020273208618</v>
      </c>
      <c r="D704" t="n">
        <v>-0.03638361766934395</v>
      </c>
      <c r="E704" t="n">
        <v>-0.0484248511493206</v>
      </c>
      <c r="F704" t="n">
        <v>-0.1742260307073593</v>
      </c>
      <c r="G704" t="n">
        <v>-0.05514374002814293</v>
      </c>
      <c r="H704" t="n">
        <v>0.3834257423877716</v>
      </c>
      <c r="I704" t="n">
        <v>0.2227566242218018</v>
      </c>
      <c r="J704" t="n">
        <v>0.2416050881147385</v>
      </c>
      <c r="K704" t="n">
        <v>-0.05697382986545563</v>
      </c>
      <c r="L704" t="n">
        <v>-0.3385519683361053</v>
      </c>
      <c r="M704" t="n">
        <v>0.1034479364752769</v>
      </c>
      <c r="N704" t="n">
        <v>-0.1081056594848633</v>
      </c>
      <c r="O704" t="n">
        <v>-0.1362026035785675</v>
      </c>
      <c r="P704" t="n">
        <v>0.3885796368122101</v>
      </c>
      <c r="Q704" t="n">
        <v>-0.2308354526758194</v>
      </c>
      <c r="R704" t="n">
        <v>0.1127366349101067</v>
      </c>
      <c r="S704" t="n">
        <v>-0.03400874510407448</v>
      </c>
      <c r="T704" t="n">
        <v>0.08402906358242035</v>
      </c>
      <c r="U704" t="n">
        <v>0.03486831858754158</v>
      </c>
      <c r="V704" t="n">
        <v>-0.08662035316228867</v>
      </c>
      <c r="W704" t="n">
        <v>-0.09007608890533447</v>
      </c>
      <c r="X704" t="n">
        <v>-0.04314196854829788</v>
      </c>
      <c r="Y704" t="n">
        <v>-0.05583859235048294</v>
      </c>
      <c r="Z704" t="n">
        <v>0.09170858561992645</v>
      </c>
      <c r="AA704" t="n">
        <v>0.1909457743167877</v>
      </c>
      <c r="AB704" t="n">
        <v>-0.007071267813444138</v>
      </c>
      <c r="AC704" t="n">
        <v>0.005501578096300364</v>
      </c>
      <c r="AD704" t="n">
        <v>-0.01677574589848518</v>
      </c>
      <c r="AE704" t="n">
        <v>-0.1375250220298767</v>
      </c>
      <c r="AF704" t="n">
        <v>-0.2351442575454712</v>
      </c>
    </row>
    <row r="705">
      <c r="A705" t="n">
        <v>0.4276701211929321</v>
      </c>
      <c r="B705" t="n">
        <v>0.02076132036745548</v>
      </c>
      <c r="C705" t="n">
        <v>-0.04916933551430702</v>
      </c>
      <c r="D705" t="n">
        <v>-0.01174501329660416</v>
      </c>
      <c r="E705" t="n">
        <v>0.01296264119446278</v>
      </c>
      <c r="F705" t="n">
        <v>-0.1329735666513443</v>
      </c>
      <c r="G705" t="n">
        <v>0.1342373490333557</v>
      </c>
      <c r="H705" t="n">
        <v>0.07920689880847931</v>
      </c>
      <c r="I705" t="n">
        <v>0.1268532276153564</v>
      </c>
      <c r="J705" t="n">
        <v>0.1678577214479446</v>
      </c>
      <c r="K705" t="n">
        <v>-0.1902257949113846</v>
      </c>
      <c r="L705" t="n">
        <v>-0.1478354930877686</v>
      </c>
      <c r="M705" t="n">
        <v>-0.02199077792465687</v>
      </c>
      <c r="N705" t="n">
        <v>-0.0007840148755349219</v>
      </c>
      <c r="O705" t="n">
        <v>-0.2927919924259186</v>
      </c>
      <c r="P705" t="n">
        <v>0.1300915628671646</v>
      </c>
      <c r="Q705" t="n">
        <v>-0.2330282926559448</v>
      </c>
      <c r="R705" t="n">
        <v>0.03547042235732079</v>
      </c>
      <c r="S705" t="n">
        <v>0.01326743140816689</v>
      </c>
      <c r="T705" t="n">
        <v>0.1701321750879288</v>
      </c>
      <c r="U705" t="n">
        <v>0.07769135385751724</v>
      </c>
      <c r="V705" t="n">
        <v>-0.2055034935474396</v>
      </c>
      <c r="W705" t="n">
        <v>0.009709562174975872</v>
      </c>
      <c r="X705" t="n">
        <v>0.05207573249936104</v>
      </c>
      <c r="Y705" t="n">
        <v>0.04478412494063377</v>
      </c>
      <c r="Z705" t="n">
        <v>0.2901333868503571</v>
      </c>
      <c r="AA705" t="n">
        <v>-0.0639372393488884</v>
      </c>
      <c r="AB705" t="n">
        <v>0.04592858254909515</v>
      </c>
      <c r="AC705" t="n">
        <v>0.1291473209857941</v>
      </c>
      <c r="AD705" t="n">
        <v>-0.006801107432693243</v>
      </c>
      <c r="AE705" t="n">
        <v>-0.07065774500370026</v>
      </c>
      <c r="AF705" t="n">
        <v>-0.008772533386945724</v>
      </c>
    </row>
    <row r="706">
      <c r="A706" t="n">
        <v>0.2178600579500198</v>
      </c>
      <c r="B706" t="n">
        <v>-0.07077600061893463</v>
      </c>
      <c r="C706" t="n">
        <v>-0.008947158232331276</v>
      </c>
      <c r="D706" t="n">
        <v>0.1515389531850815</v>
      </c>
      <c r="E706" t="n">
        <v>0.1644511073827744</v>
      </c>
      <c r="F706" t="n">
        <v>0.07291886210441589</v>
      </c>
      <c r="G706" t="n">
        <v>0.3251106441020966</v>
      </c>
      <c r="H706" t="n">
        <v>-0.1475879997014999</v>
      </c>
      <c r="I706" t="n">
        <v>-0.2219603955745697</v>
      </c>
      <c r="J706" t="n">
        <v>0.00239263754338026</v>
      </c>
      <c r="K706" t="n">
        <v>-0.16359943151474</v>
      </c>
      <c r="L706" t="n">
        <v>-0.07715009152889252</v>
      </c>
      <c r="M706" t="n">
        <v>0.02231676690280437</v>
      </c>
      <c r="N706" t="n">
        <v>-0.1498749554157257</v>
      </c>
      <c r="O706" t="n">
        <v>-0.1276295036077499</v>
      </c>
      <c r="P706" t="n">
        <v>0.2033158391714096</v>
      </c>
      <c r="Q706" t="n">
        <v>-0.06950093805789948</v>
      </c>
      <c r="R706" t="n">
        <v>0.07159431278705597</v>
      </c>
      <c r="S706" t="n">
        <v>0.07050102949142456</v>
      </c>
      <c r="T706" t="n">
        <v>-0.004491035360842943</v>
      </c>
      <c r="U706" t="n">
        <v>0.1657689213752747</v>
      </c>
      <c r="V706" t="n">
        <v>-0.1507784575223923</v>
      </c>
      <c r="W706" t="n">
        <v>0.3164088428020477</v>
      </c>
      <c r="X706" t="n">
        <v>0.03370755165815353</v>
      </c>
      <c r="Y706" t="n">
        <v>-0.08994291722774506</v>
      </c>
      <c r="Z706" t="n">
        <v>0.3149199187755585</v>
      </c>
      <c r="AA706" t="n">
        <v>0.03618231043219566</v>
      </c>
      <c r="AB706" t="n">
        <v>-0.03645478188991547</v>
      </c>
      <c r="AC706" t="n">
        <v>-0.00484829768538475</v>
      </c>
      <c r="AD706" t="n">
        <v>-0.01130721624940634</v>
      </c>
      <c r="AE706" t="n">
        <v>-0.09950190037488937</v>
      </c>
      <c r="AF706" t="n">
        <v>0.07775643467903137</v>
      </c>
    </row>
    <row r="707">
      <c r="A707" t="n">
        <v>-0.2686365842819214</v>
      </c>
      <c r="B707" t="n">
        <v>0.06115058809518814</v>
      </c>
      <c r="C707" t="n">
        <v>0.07141067087650299</v>
      </c>
      <c r="D707" t="n">
        <v>-0.03140688687562943</v>
      </c>
      <c r="E707" t="n">
        <v>0.126558855175972</v>
      </c>
      <c r="F707" t="n">
        <v>0.1122877150774002</v>
      </c>
      <c r="G707" t="n">
        <v>0.09122127294540405</v>
      </c>
      <c r="H707" t="n">
        <v>-0.2045013904571533</v>
      </c>
      <c r="I707" t="n">
        <v>-0.3662596642971039</v>
      </c>
      <c r="J707" t="n">
        <v>-0.09817830473184586</v>
      </c>
      <c r="K707" t="n">
        <v>-0.1282564699649811</v>
      </c>
      <c r="L707" t="n">
        <v>-0.1233000233769417</v>
      </c>
      <c r="M707" t="n">
        <v>0.07212784886360168</v>
      </c>
      <c r="N707" t="n">
        <v>-0.2572433948516846</v>
      </c>
      <c r="O707" t="n">
        <v>0.0004237275861669332</v>
      </c>
      <c r="P707" t="n">
        <v>-0.05465433746576309</v>
      </c>
      <c r="Q707" t="n">
        <v>0.0393950417637825</v>
      </c>
      <c r="R707" t="n">
        <v>0.1985395550727844</v>
      </c>
      <c r="S707" t="n">
        <v>0.07936587929725647</v>
      </c>
      <c r="T707" t="n">
        <v>-0.1325126439332962</v>
      </c>
      <c r="U707" t="n">
        <v>0.1162784844636917</v>
      </c>
      <c r="V707" t="n">
        <v>-0.1095880120992661</v>
      </c>
      <c r="W707" t="n">
        <v>0.4017357528209686</v>
      </c>
      <c r="X707" t="n">
        <v>-0.118055559694767</v>
      </c>
      <c r="Y707" t="n">
        <v>0.1229894161224365</v>
      </c>
      <c r="Z707" t="n">
        <v>0.3936339020729065</v>
      </c>
      <c r="AA707" t="n">
        <v>-0.07779799401760101</v>
      </c>
      <c r="AB707" t="n">
        <v>0.04358696937561035</v>
      </c>
      <c r="AC707" t="n">
        <v>0.03723215684294701</v>
      </c>
      <c r="AD707" t="n">
        <v>-0.1205750852823257</v>
      </c>
      <c r="AE707" t="n">
        <v>0.108643501996994</v>
      </c>
      <c r="AF707" t="n">
        <v>0.006927594542503357</v>
      </c>
    </row>
    <row r="708">
      <c r="A708" t="n">
        <v>-0.3829238414764404</v>
      </c>
      <c r="B708" t="n">
        <v>-0.072915218770504</v>
      </c>
      <c r="C708" t="n">
        <v>0.202137216925621</v>
      </c>
      <c r="D708" t="n">
        <v>0.04135449975728989</v>
      </c>
      <c r="E708" t="n">
        <v>0.1256233006715775</v>
      </c>
      <c r="F708" t="n">
        <v>0.1908601820468903</v>
      </c>
      <c r="G708" t="n">
        <v>0.1203865185379982</v>
      </c>
      <c r="H708" t="n">
        <v>-0.02295760251581669</v>
      </c>
      <c r="I708" t="n">
        <v>-0.2153874337673187</v>
      </c>
      <c r="J708" t="n">
        <v>-0.1141261979937553</v>
      </c>
      <c r="K708" t="n">
        <v>-0.09785152226686478</v>
      </c>
      <c r="L708" t="n">
        <v>-0.03689540550112724</v>
      </c>
      <c r="M708" t="n">
        <v>0.0759701281785965</v>
      </c>
      <c r="N708" t="n">
        <v>-0.08207886666059494</v>
      </c>
      <c r="O708" t="n">
        <v>-0.06193755567073822</v>
      </c>
      <c r="P708" t="n">
        <v>-0.1314535290002823</v>
      </c>
      <c r="Q708" t="n">
        <v>-0.07324317097663879</v>
      </c>
      <c r="R708" t="n">
        <v>0.02918224595487118</v>
      </c>
      <c r="S708" t="n">
        <v>0.01998846232891083</v>
      </c>
      <c r="T708" t="n">
        <v>0.06895750015974045</v>
      </c>
      <c r="U708" t="n">
        <v>0.04264440014958382</v>
      </c>
      <c r="V708" t="n">
        <v>-0.09426397830247879</v>
      </c>
      <c r="W708" t="n">
        <v>0.426508754491806</v>
      </c>
      <c r="X708" t="n">
        <v>0.03427223861217499</v>
      </c>
      <c r="Y708" t="n">
        <v>0.1129059195518494</v>
      </c>
      <c r="Z708" t="n">
        <v>0.2617959380149841</v>
      </c>
      <c r="AA708" t="n">
        <v>0.01103973388671875</v>
      </c>
      <c r="AB708" t="n">
        <v>0.02098157443106174</v>
      </c>
      <c r="AC708" t="n">
        <v>-0.02156335674226284</v>
      </c>
      <c r="AD708" t="n">
        <v>-0.09796386212110519</v>
      </c>
      <c r="AE708" t="n">
        <v>0.0159029345959425</v>
      </c>
      <c r="AF708" t="n">
        <v>0.1499288827180862</v>
      </c>
    </row>
    <row r="709">
      <c r="A709" t="n">
        <v>-0.111285425722599</v>
      </c>
      <c r="B709" t="n">
        <v>-0.07033615559339523</v>
      </c>
      <c r="C709" t="n">
        <v>0.2277336865663528</v>
      </c>
      <c r="D709" t="n">
        <v>0.03478778898715973</v>
      </c>
      <c r="E709" t="n">
        <v>-0.06663927435874939</v>
      </c>
      <c r="F709" t="n">
        <v>-0.01351763680577278</v>
      </c>
      <c r="G709" t="n">
        <v>0.06090144068002701</v>
      </c>
      <c r="H709" t="n">
        <v>0.09100585430860519</v>
      </c>
      <c r="I709" t="n">
        <v>-0.09652251005172729</v>
      </c>
      <c r="J709" t="n">
        <v>-0.1342830061912537</v>
      </c>
      <c r="K709" t="n">
        <v>-0.1967097669839859</v>
      </c>
      <c r="L709" t="n">
        <v>-0.04894426092505455</v>
      </c>
      <c r="M709" t="n">
        <v>-0.01197837945073843</v>
      </c>
      <c r="N709" t="n">
        <v>-0.08631856739521027</v>
      </c>
      <c r="O709" t="n">
        <v>-0.03534932807087898</v>
      </c>
      <c r="P709" t="n">
        <v>-0.1847929060459137</v>
      </c>
      <c r="Q709" t="n">
        <v>0.01468648202717304</v>
      </c>
      <c r="R709" t="n">
        <v>0.03250386938452721</v>
      </c>
      <c r="S709" t="n">
        <v>0.06139040738344193</v>
      </c>
      <c r="T709" t="n">
        <v>-0.0860501304268837</v>
      </c>
      <c r="U709" t="n">
        <v>-0.02337795868515968</v>
      </c>
      <c r="V709" t="n">
        <v>0.0542885847389698</v>
      </c>
      <c r="W709" t="n">
        <v>0.03238938003778458</v>
      </c>
      <c r="X709" t="n">
        <v>-0.04598147794604301</v>
      </c>
      <c r="Y709" t="n">
        <v>0.05160603672266006</v>
      </c>
      <c r="Z709" t="n">
        <v>0.04816140606999397</v>
      </c>
      <c r="AA709" t="n">
        <v>-0.1170822307467461</v>
      </c>
      <c r="AB709" t="n">
        <v>-0.1242582723498344</v>
      </c>
      <c r="AC709" t="n">
        <v>-0.03584001585841179</v>
      </c>
      <c r="AD709" t="n">
        <v>0.1107832193374634</v>
      </c>
      <c r="AE709" t="n">
        <v>0.01519166119396687</v>
      </c>
      <c r="AF709" t="n">
        <v>0.08632925152778625</v>
      </c>
    </row>
    <row r="710">
      <c r="A710" t="n">
        <v>-0.1282580345869064</v>
      </c>
      <c r="B710" t="n">
        <v>-0.2034870088100433</v>
      </c>
      <c r="C710" t="n">
        <v>0.273008406162262</v>
      </c>
      <c r="D710" t="n">
        <v>-0.0360221266746521</v>
      </c>
      <c r="E710" t="n">
        <v>-0.1575393825769424</v>
      </c>
      <c r="F710" t="n">
        <v>0.0529511384665966</v>
      </c>
      <c r="G710" t="n">
        <v>0.01230472326278687</v>
      </c>
      <c r="H710" t="n">
        <v>-0.04754515364766121</v>
      </c>
      <c r="I710" t="n">
        <v>-0.2126416116952896</v>
      </c>
      <c r="J710" t="n">
        <v>0.0397442914545536</v>
      </c>
      <c r="K710" t="n">
        <v>-0.0182807557284832</v>
      </c>
      <c r="L710" t="n">
        <v>-0.131582498550415</v>
      </c>
      <c r="M710" t="n">
        <v>0.2126278132200241</v>
      </c>
      <c r="N710" t="n">
        <v>-0.08297053724527359</v>
      </c>
      <c r="O710" t="n">
        <v>0.1016152203083038</v>
      </c>
      <c r="P710" t="n">
        <v>-0.04730873182415962</v>
      </c>
      <c r="Q710" t="n">
        <v>0.1403069794178009</v>
      </c>
      <c r="R710" t="n">
        <v>0.224382609128952</v>
      </c>
      <c r="S710" t="n">
        <v>0.05768346413969994</v>
      </c>
      <c r="T710" t="n">
        <v>-0.04820026829838753</v>
      </c>
      <c r="U710" t="n">
        <v>-0.1570354104042053</v>
      </c>
      <c r="V710" t="n">
        <v>0.04661786556243896</v>
      </c>
      <c r="W710" t="n">
        <v>-0.3205069005489349</v>
      </c>
      <c r="X710" t="n">
        <v>-0.09977836906909943</v>
      </c>
      <c r="Y710" t="n">
        <v>0.0002295339945703745</v>
      </c>
      <c r="Z710" t="n">
        <v>0.04111770167946815</v>
      </c>
      <c r="AA710" t="n">
        <v>-0.1136265024542809</v>
      </c>
      <c r="AB710" t="n">
        <v>-0.2419820427894592</v>
      </c>
      <c r="AC710" t="n">
        <v>-0.1269692778587341</v>
      </c>
      <c r="AD710" t="n">
        <v>-0.06325232237577438</v>
      </c>
      <c r="AE710" t="n">
        <v>0.1264491528272629</v>
      </c>
      <c r="AF710" t="n">
        <v>0.03475856781005859</v>
      </c>
    </row>
    <row r="711">
      <c r="A711" t="n">
        <v>-0.3063961267471313</v>
      </c>
      <c r="B711" t="n">
        <v>-0.2388671189546585</v>
      </c>
      <c r="C711" t="n">
        <v>0.2314947843551636</v>
      </c>
      <c r="D711" t="n">
        <v>0.06526055932044983</v>
      </c>
      <c r="E711" t="n">
        <v>-0.2950293719768524</v>
      </c>
      <c r="F711" t="n">
        <v>0.07894816249608994</v>
      </c>
      <c r="G711" t="n">
        <v>0.0598723329603672</v>
      </c>
      <c r="H711" t="n">
        <v>-0.358339786529541</v>
      </c>
      <c r="I711" t="n">
        <v>-0.240918755531311</v>
      </c>
      <c r="J711" t="n">
        <v>0.1617060452699661</v>
      </c>
      <c r="K711" t="n">
        <v>0.1684432327747345</v>
      </c>
      <c r="L711" t="n">
        <v>-0.04054038226604462</v>
      </c>
      <c r="M711" t="n">
        <v>0.1536627113819122</v>
      </c>
      <c r="N711" t="n">
        <v>0.1039443165063858</v>
      </c>
      <c r="O711" t="n">
        <v>-0.02862437441945076</v>
      </c>
      <c r="P711" t="n">
        <v>0.03837340697646141</v>
      </c>
      <c r="Q711" t="n">
        <v>0.1106315851211548</v>
      </c>
      <c r="R711" t="n">
        <v>0.2046303898096085</v>
      </c>
      <c r="S711" t="n">
        <v>0.1489819586277008</v>
      </c>
      <c r="T711" t="n">
        <v>0.08359846472740173</v>
      </c>
      <c r="U711" t="n">
        <v>-0.2145895808935165</v>
      </c>
      <c r="V711" t="n">
        <v>0.08566401898860931</v>
      </c>
      <c r="W711" t="n">
        <v>-0.2492449432611465</v>
      </c>
      <c r="X711" t="n">
        <v>-0.01224915962666273</v>
      </c>
      <c r="Y711" t="n">
        <v>0.03370418027043343</v>
      </c>
      <c r="Z711" t="n">
        <v>-0.06646483391523361</v>
      </c>
      <c r="AA711" t="n">
        <v>-0.1639945805072784</v>
      </c>
      <c r="AB711" t="n">
        <v>-0.1544074565172195</v>
      </c>
      <c r="AC711" t="n">
        <v>-0.02860681340098381</v>
      </c>
      <c r="AD711" t="n">
        <v>0.01369728241115808</v>
      </c>
      <c r="AE711" t="n">
        <v>0.01339285355061293</v>
      </c>
      <c r="AF711" t="n">
        <v>0.2092819064855576</v>
      </c>
    </row>
    <row r="712">
      <c r="A712" t="n">
        <v>-0.1693805009126663</v>
      </c>
      <c r="B712" t="n">
        <v>-0.1767332404851913</v>
      </c>
      <c r="C712" t="n">
        <v>0.1641490310430527</v>
      </c>
      <c r="D712" t="n">
        <v>-0.001601513475179672</v>
      </c>
      <c r="E712" t="n">
        <v>-0.2513020932674408</v>
      </c>
      <c r="F712" t="n">
        <v>-0.1691155284643173</v>
      </c>
      <c r="G712" t="n">
        <v>0.1045237258076668</v>
      </c>
      <c r="H712" t="n">
        <v>-0.3720040023326874</v>
      </c>
      <c r="I712" t="n">
        <v>-0.1320799291133881</v>
      </c>
      <c r="J712" t="n">
        <v>0.02227085828781128</v>
      </c>
      <c r="K712" t="n">
        <v>0.2259865254163742</v>
      </c>
      <c r="L712" t="n">
        <v>-0.1197730302810669</v>
      </c>
      <c r="M712" t="n">
        <v>0.09833090752363205</v>
      </c>
      <c r="N712" t="n">
        <v>0.1717040091753006</v>
      </c>
      <c r="O712" t="n">
        <v>0.1347918510437012</v>
      </c>
      <c r="P712" t="n">
        <v>0.06201962754130363</v>
      </c>
      <c r="Q712" t="n">
        <v>0.01259128656238317</v>
      </c>
      <c r="R712" t="n">
        <v>0.1998344957828522</v>
      </c>
      <c r="S712" t="n">
        <v>0.1109936386346817</v>
      </c>
      <c r="T712" t="n">
        <v>0.1846190094947815</v>
      </c>
      <c r="U712" t="n">
        <v>0.01979479566216469</v>
      </c>
      <c r="V712" t="n">
        <v>0.06952009350061417</v>
      </c>
      <c r="W712" t="n">
        <v>-0.1037720516324043</v>
      </c>
      <c r="X712" t="n">
        <v>-0.04618477076292038</v>
      </c>
      <c r="Y712" t="n">
        <v>0.06460362672805786</v>
      </c>
      <c r="Z712" t="n">
        <v>-0.46888667345047</v>
      </c>
      <c r="AA712" t="n">
        <v>-0.2272133827209473</v>
      </c>
      <c r="AB712" t="n">
        <v>0.009296005591750145</v>
      </c>
      <c r="AC712" t="n">
        <v>-0.05888829380273819</v>
      </c>
      <c r="AD712" t="n">
        <v>0.2536978125572205</v>
      </c>
      <c r="AE712" t="n">
        <v>0.04115403443574905</v>
      </c>
      <c r="AF712" t="n">
        <v>0.198844313621521</v>
      </c>
    </row>
    <row r="713">
      <c r="A713" t="n">
        <v>-0.0754268541932106</v>
      </c>
      <c r="B713" t="n">
        <v>-0.07377026230096817</v>
      </c>
      <c r="C713" t="n">
        <v>0.0544612891972065</v>
      </c>
      <c r="D713" t="n">
        <v>0.08983131498098373</v>
      </c>
      <c r="E713" t="n">
        <v>-0.03527189046144485</v>
      </c>
      <c r="F713" t="n">
        <v>-0.03725376725196838</v>
      </c>
      <c r="G713" t="n">
        <v>0.007243245374411345</v>
      </c>
      <c r="H713" t="n">
        <v>-0.2087169587612152</v>
      </c>
      <c r="I713" t="n">
        <v>0.04766179621219635</v>
      </c>
      <c r="J713" t="n">
        <v>0.03599156811833382</v>
      </c>
      <c r="K713" t="n">
        <v>0.2453818172216415</v>
      </c>
      <c r="L713" t="n">
        <v>-0.2056460380554199</v>
      </c>
      <c r="M713" t="n">
        <v>0.08063406497240067</v>
      </c>
      <c r="N713" t="n">
        <v>0.2540397346019745</v>
      </c>
      <c r="O713" t="n">
        <v>0.1311524957418442</v>
      </c>
      <c r="P713" t="n">
        <v>0.05381056666374207</v>
      </c>
      <c r="Q713" t="n">
        <v>-0.02165303938090801</v>
      </c>
      <c r="R713" t="n">
        <v>0.2361575067043304</v>
      </c>
      <c r="S713" t="n">
        <v>0.1483782678842545</v>
      </c>
      <c r="T713" t="n">
        <v>-0.01623569987714291</v>
      </c>
      <c r="U713" t="n">
        <v>0.1632553040981293</v>
      </c>
      <c r="V713" t="n">
        <v>0.02940530143678188</v>
      </c>
      <c r="W713" t="n">
        <v>0.06084992364048958</v>
      </c>
      <c r="X713" t="n">
        <v>0.07752843201160431</v>
      </c>
      <c r="Y713" t="n">
        <v>-0.1102754771709442</v>
      </c>
      <c r="Z713" t="n">
        <v>-0.3685662150382996</v>
      </c>
      <c r="AA713" t="n">
        <v>-0.1486944556236267</v>
      </c>
      <c r="AB713" t="n">
        <v>0.1143484488129616</v>
      </c>
      <c r="AC713" t="n">
        <v>-0.137769341468811</v>
      </c>
      <c r="AD713" t="n">
        <v>0.07291873544454575</v>
      </c>
      <c r="AE713" t="n">
        <v>0.01355668902397156</v>
      </c>
      <c r="AF713" t="n">
        <v>0.05599719285964966</v>
      </c>
    </row>
    <row r="714">
      <c r="A714" t="n">
        <v>-0.1254285722970963</v>
      </c>
      <c r="B714" t="n">
        <v>-0.01458289101719856</v>
      </c>
      <c r="C714" t="n">
        <v>0.152523934841156</v>
      </c>
      <c r="D714" t="n">
        <v>0.1468819677829742</v>
      </c>
      <c r="E714" t="n">
        <v>-0.10014908015728</v>
      </c>
      <c r="F714" t="n">
        <v>-0.1576449424028397</v>
      </c>
      <c r="G714" t="n">
        <v>-0.02704155631363392</v>
      </c>
      <c r="H714" t="n">
        <v>-0.1574421375989914</v>
      </c>
      <c r="I714" t="n">
        <v>0.1804636716842651</v>
      </c>
      <c r="J714" t="n">
        <v>-0.1651747971773148</v>
      </c>
      <c r="K714" t="n">
        <v>0.230487272143364</v>
      </c>
      <c r="L714" t="n">
        <v>-0.1032227426767349</v>
      </c>
      <c r="M714" t="n">
        <v>0.08414819836616516</v>
      </c>
      <c r="N714" t="n">
        <v>-0.1347433924674988</v>
      </c>
      <c r="O714" t="n">
        <v>0.2183537185192108</v>
      </c>
      <c r="P714" t="n">
        <v>0.01435308810323477</v>
      </c>
      <c r="Q714" t="n">
        <v>0.1008315160870552</v>
      </c>
      <c r="R714" t="n">
        <v>0.0821131095290184</v>
      </c>
      <c r="S714" t="n">
        <v>0.03876108303666115</v>
      </c>
      <c r="T714" t="n">
        <v>-0.1930707842111588</v>
      </c>
      <c r="U714" t="n">
        <v>-0.04204040765762329</v>
      </c>
      <c r="V714" t="n">
        <v>0.1278828978538513</v>
      </c>
      <c r="W714" t="n">
        <v>0.1748461574316025</v>
      </c>
      <c r="X714" t="n">
        <v>0.04818413406610489</v>
      </c>
      <c r="Y714" t="n">
        <v>-0.05309908092021942</v>
      </c>
      <c r="Z714" t="n">
        <v>-0.2052779495716095</v>
      </c>
      <c r="AA714" t="n">
        <v>-0.001709180767647922</v>
      </c>
      <c r="AB714" t="n">
        <v>0.2449914366006851</v>
      </c>
      <c r="AC714" t="n">
        <v>-0.05736065283417702</v>
      </c>
      <c r="AD714" t="n">
        <v>-0.02439983747899532</v>
      </c>
      <c r="AE714" t="n">
        <v>-0.1321914494037628</v>
      </c>
      <c r="AF714" t="n">
        <v>0.04159644618630409</v>
      </c>
    </row>
    <row r="715">
      <c r="A715" t="n">
        <v>0.08840111643075943</v>
      </c>
      <c r="B715" t="n">
        <v>0.0109398765489459</v>
      </c>
      <c r="C715" t="n">
        <v>0.09517701715230942</v>
      </c>
      <c r="D715" t="n">
        <v>0.1520441025495529</v>
      </c>
      <c r="E715" t="n">
        <v>-0.07632023841142654</v>
      </c>
      <c r="F715" t="n">
        <v>-0.09740718454122543</v>
      </c>
      <c r="G715" t="n">
        <v>-0.01300863269716501</v>
      </c>
      <c r="H715" t="n">
        <v>-0.1416440457105637</v>
      </c>
      <c r="I715" t="n">
        <v>0.2323513627052307</v>
      </c>
      <c r="J715" t="n">
        <v>0.0005672237602993846</v>
      </c>
      <c r="K715" t="n">
        <v>0.1949473470449448</v>
      </c>
      <c r="L715" t="n">
        <v>-0.1004979386925697</v>
      </c>
      <c r="M715" t="n">
        <v>-0.03899658471345901</v>
      </c>
      <c r="N715" t="n">
        <v>-0.08058109879493713</v>
      </c>
      <c r="O715" t="n">
        <v>0.2314333915710449</v>
      </c>
      <c r="P715" t="n">
        <v>-0.06474986672401428</v>
      </c>
      <c r="Q715" t="n">
        <v>0.07942637056112289</v>
      </c>
      <c r="R715" t="n">
        <v>0.09806491434574127</v>
      </c>
      <c r="S715" t="n">
        <v>-0.0317951887845993</v>
      </c>
      <c r="T715" t="n">
        <v>-0.5913930535316467</v>
      </c>
      <c r="U715" t="n">
        <v>0.0619848445057869</v>
      </c>
      <c r="V715" t="n">
        <v>0.1471201181411743</v>
      </c>
      <c r="W715" t="n">
        <v>0.1164400726556778</v>
      </c>
      <c r="X715" t="n">
        <v>0.06342662125825882</v>
      </c>
      <c r="Y715" t="n">
        <v>-0.05566000565886497</v>
      </c>
      <c r="Z715" t="n">
        <v>-0.1560752540826797</v>
      </c>
      <c r="AA715" t="n">
        <v>0.1004788503050804</v>
      </c>
      <c r="AB715" t="n">
        <v>0.07196054607629776</v>
      </c>
      <c r="AC715" t="n">
        <v>-0.07770616561174393</v>
      </c>
      <c r="AD715" t="n">
        <v>-0.01722278818488121</v>
      </c>
      <c r="AE715" t="n">
        <v>-0.06706691533327103</v>
      </c>
      <c r="AF715" t="n">
        <v>0.1422687768936157</v>
      </c>
    </row>
    <row r="716">
      <c r="A716" t="n">
        <v>-0.01989797875285149</v>
      </c>
      <c r="B716" t="n">
        <v>0.1140423119068146</v>
      </c>
      <c r="C716" t="n">
        <v>0.03858315944671631</v>
      </c>
      <c r="D716" t="n">
        <v>0.01962561905384064</v>
      </c>
      <c r="E716" t="n">
        <v>-0.1142051741480827</v>
      </c>
      <c r="F716" t="n">
        <v>-0.02122130431234837</v>
      </c>
      <c r="G716" t="n">
        <v>0.04618669673800468</v>
      </c>
      <c r="H716" t="n">
        <v>0.07237609475851059</v>
      </c>
      <c r="I716" t="n">
        <v>0.2666130363941193</v>
      </c>
      <c r="J716" t="n">
        <v>-0.03300602734088898</v>
      </c>
      <c r="K716" t="n">
        <v>0.1270404160022736</v>
      </c>
      <c r="L716" t="n">
        <v>-0.06470567733049393</v>
      </c>
      <c r="M716" t="n">
        <v>0.1450492590665817</v>
      </c>
      <c r="N716" t="n">
        <v>-0.01876498013734818</v>
      </c>
      <c r="O716" t="n">
        <v>0.04547455534338951</v>
      </c>
      <c r="P716" t="n">
        <v>-0.1421409994363785</v>
      </c>
      <c r="Q716" t="n">
        <v>-0.1416898518800735</v>
      </c>
      <c r="R716" t="n">
        <v>0.1623138785362244</v>
      </c>
      <c r="S716" t="n">
        <v>0.03361627459526062</v>
      </c>
      <c r="T716" t="n">
        <v>-0.1102592721581459</v>
      </c>
      <c r="U716" t="n">
        <v>0.09258704632520676</v>
      </c>
      <c r="V716" t="n">
        <v>0.1069758161902428</v>
      </c>
      <c r="W716" t="n">
        <v>0.001164754736237228</v>
      </c>
      <c r="X716" t="n">
        <v>-0.02824902534484863</v>
      </c>
      <c r="Y716" t="n">
        <v>0.0479409284889698</v>
      </c>
      <c r="Z716" t="n">
        <v>-0.01472383178770542</v>
      </c>
      <c r="AA716" t="n">
        <v>0.08098512142896652</v>
      </c>
      <c r="AB716" t="n">
        <v>-0.1062108874320984</v>
      </c>
      <c r="AC716" t="n">
        <v>0.01892020180821419</v>
      </c>
      <c r="AD716" t="n">
        <v>0.06653681397438049</v>
      </c>
      <c r="AE716" t="n">
        <v>-0.02927900850772858</v>
      </c>
      <c r="AF716" t="n">
        <v>0.02568408474326134</v>
      </c>
    </row>
    <row r="717">
      <c r="A717" t="n">
        <v>-0.0468599908053875</v>
      </c>
      <c r="B717" t="n">
        <v>0.196164608001709</v>
      </c>
      <c r="C717" t="n">
        <v>0.2193008661270142</v>
      </c>
      <c r="D717" t="n">
        <v>0.02737362869083881</v>
      </c>
      <c r="E717" t="n">
        <v>-0.1125106513500214</v>
      </c>
      <c r="F717" t="n">
        <v>0.04073169454932213</v>
      </c>
      <c r="G717" t="n">
        <v>0.07194849103689194</v>
      </c>
      <c r="H717" t="n">
        <v>-0.113219641149044</v>
      </c>
      <c r="I717" t="n">
        <v>0.2832015752792358</v>
      </c>
      <c r="J717" t="n">
        <v>-0.008514907211065292</v>
      </c>
      <c r="K717" t="n">
        <v>0.1012373492121696</v>
      </c>
      <c r="L717" t="n">
        <v>-0.2128623872995377</v>
      </c>
      <c r="M717" t="n">
        <v>0.2017908543348312</v>
      </c>
      <c r="N717" t="n">
        <v>0.08857058733701706</v>
      </c>
      <c r="O717" t="n">
        <v>0.04185814410448074</v>
      </c>
      <c r="P717" t="n">
        <v>-0.04959193989634514</v>
      </c>
      <c r="Q717" t="n">
        <v>-0.12862429022789</v>
      </c>
      <c r="R717" t="n">
        <v>0.2203414142131805</v>
      </c>
      <c r="S717" t="n">
        <v>0.01904135383665562</v>
      </c>
      <c r="T717" t="n">
        <v>0.1160025373101234</v>
      </c>
      <c r="U717" t="n">
        <v>0.06440924853086472</v>
      </c>
      <c r="V717" t="n">
        <v>0.119809478521347</v>
      </c>
      <c r="W717" t="n">
        <v>-0.01333456393331289</v>
      </c>
      <c r="X717" t="n">
        <v>-0.02020969428122044</v>
      </c>
      <c r="Y717" t="n">
        <v>-0.03794339299201965</v>
      </c>
      <c r="Z717" t="n">
        <v>-0.1097146794199944</v>
      </c>
      <c r="AA717" t="n">
        <v>-0.009522110223770142</v>
      </c>
      <c r="AB717" t="n">
        <v>-0.1378610581159592</v>
      </c>
      <c r="AC717" t="n">
        <v>-0.02901736460626125</v>
      </c>
      <c r="AD717" t="n">
        <v>0.1520708352327347</v>
      </c>
      <c r="AE717" t="n">
        <v>-0.02343053184449673</v>
      </c>
      <c r="AF717" t="n">
        <v>0.03089623339474201</v>
      </c>
    </row>
    <row r="718">
      <c r="A718" t="n">
        <v>-0.06734924763441086</v>
      </c>
      <c r="B718" t="n">
        <v>0.09754209965467453</v>
      </c>
      <c r="C718" t="n">
        <v>0.2594684362411499</v>
      </c>
      <c r="D718" t="n">
        <v>0.07745449244976044</v>
      </c>
      <c r="E718" t="n">
        <v>0.07913843542337418</v>
      </c>
      <c r="F718" t="n">
        <v>0.006966657936573029</v>
      </c>
      <c r="G718" t="n">
        <v>0.1166197434067726</v>
      </c>
      <c r="H718" t="n">
        <v>-0.1123037040233612</v>
      </c>
      <c r="I718" t="n">
        <v>0.2653495073318481</v>
      </c>
      <c r="J718" t="n">
        <v>0.02419274114072323</v>
      </c>
      <c r="K718" t="n">
        <v>-0.1237413659691811</v>
      </c>
      <c r="L718" t="n">
        <v>-0.05613896995782852</v>
      </c>
      <c r="M718" t="n">
        <v>0.1191582307219505</v>
      </c>
      <c r="N718" t="n">
        <v>-0.01834768615663052</v>
      </c>
      <c r="O718" t="n">
        <v>0.10219606757164</v>
      </c>
      <c r="P718" t="n">
        <v>0.09883882850408554</v>
      </c>
      <c r="Q718" t="n">
        <v>0.07784593850374222</v>
      </c>
      <c r="R718" t="n">
        <v>0.1286545693874359</v>
      </c>
      <c r="S718" t="n">
        <v>0.1407075226306915</v>
      </c>
      <c r="T718" t="n">
        <v>0.1753525286912918</v>
      </c>
      <c r="U718" t="n">
        <v>0.01417715754359961</v>
      </c>
      <c r="V718" t="n">
        <v>0.06846638023853302</v>
      </c>
      <c r="W718" t="n">
        <v>0.01052108034491539</v>
      </c>
      <c r="X718" t="n">
        <v>0.002758452203124762</v>
      </c>
      <c r="Y718" t="n">
        <v>-0.0940604954957962</v>
      </c>
      <c r="Z718" t="n">
        <v>-0.1337260752916336</v>
      </c>
      <c r="AA718" t="n">
        <v>-0.04089581221342087</v>
      </c>
      <c r="AB718" t="n">
        <v>-0.1640625149011612</v>
      </c>
      <c r="AC718" t="n">
        <v>-0.08290735632181168</v>
      </c>
      <c r="AD718" t="n">
        <v>0.06974378228187561</v>
      </c>
      <c r="AE718" t="n">
        <v>-0.05786614492535591</v>
      </c>
      <c r="AF718" t="n">
        <v>-0.01981610804796219</v>
      </c>
    </row>
    <row r="719">
      <c r="A719" t="n">
        <v>-0.209199994802475</v>
      </c>
      <c r="B719" t="n">
        <v>0.05332935974001884</v>
      </c>
      <c r="C719" t="n">
        <v>0.3540787994861603</v>
      </c>
      <c r="D719" t="n">
        <v>-0.09097559005022049</v>
      </c>
      <c r="E719" t="n">
        <v>0.02830343879759312</v>
      </c>
      <c r="F719" t="n">
        <v>0.07251064479351044</v>
      </c>
      <c r="G719" t="n">
        <v>0.06263535469770432</v>
      </c>
      <c r="H719" t="n">
        <v>-0.2275589853525162</v>
      </c>
      <c r="I719" t="n">
        <v>0.2640220820903778</v>
      </c>
      <c r="J719" t="n">
        <v>0.07312685996294022</v>
      </c>
      <c r="K719" t="n">
        <v>-0.07669448852539062</v>
      </c>
      <c r="L719" t="n">
        <v>0.01312604453414679</v>
      </c>
      <c r="M719" t="n">
        <v>0.1120453104376793</v>
      </c>
      <c r="N719" t="n">
        <v>0.08463425934314728</v>
      </c>
      <c r="O719" t="n">
        <v>0.006778622046113014</v>
      </c>
      <c r="P719" t="n">
        <v>-0.1835058033466339</v>
      </c>
      <c r="Q719" t="n">
        <v>-0.0444442480802536</v>
      </c>
      <c r="R719" t="n">
        <v>-0.04502242803573608</v>
      </c>
      <c r="S719" t="n">
        <v>0.005717855412513018</v>
      </c>
      <c r="T719" t="n">
        <v>0.1969799399375916</v>
      </c>
      <c r="U719" t="n">
        <v>-0.2227348387241364</v>
      </c>
      <c r="V719" t="n">
        <v>0.1300690919160843</v>
      </c>
      <c r="W719" t="n">
        <v>-0.08311031758785248</v>
      </c>
      <c r="X719" t="n">
        <v>0.09126162528991699</v>
      </c>
      <c r="Y719" t="n">
        <v>-0.1142764165997505</v>
      </c>
      <c r="Z719" t="n">
        <v>-0.1603832989931107</v>
      </c>
      <c r="AA719" t="n">
        <v>0.03363243490457535</v>
      </c>
      <c r="AB719" t="n">
        <v>-0.1412946283817291</v>
      </c>
      <c r="AC719" t="n">
        <v>-0.02885809168219566</v>
      </c>
      <c r="AD719" t="n">
        <v>0.00413165520876646</v>
      </c>
      <c r="AE719" t="n">
        <v>0.03839236497879028</v>
      </c>
      <c r="AF719" t="n">
        <v>-0.05086854472756386</v>
      </c>
    </row>
    <row r="720">
      <c r="A720" t="n">
        <v>-0.3829687833786011</v>
      </c>
      <c r="B720" t="n">
        <v>-0.09265976399183273</v>
      </c>
      <c r="C720" t="n">
        <v>0.2857204377651215</v>
      </c>
      <c r="D720" t="n">
        <v>-0.04898948967456818</v>
      </c>
      <c r="E720" t="n">
        <v>0.112038791179657</v>
      </c>
      <c r="F720" t="n">
        <v>0.1517037600278854</v>
      </c>
      <c r="G720" t="n">
        <v>0.3369403779506683</v>
      </c>
      <c r="H720" t="n">
        <v>-0.2562832534313202</v>
      </c>
      <c r="I720" t="n">
        <v>0.09961024671792984</v>
      </c>
      <c r="J720" t="n">
        <v>-0.03222953900694847</v>
      </c>
      <c r="K720" t="n">
        <v>-0.2267677336931229</v>
      </c>
      <c r="L720" t="n">
        <v>0.07640711963176727</v>
      </c>
      <c r="M720" t="n">
        <v>-0.1094464361667633</v>
      </c>
      <c r="N720" t="n">
        <v>-0.001929205027408898</v>
      </c>
      <c r="O720" t="n">
        <v>-0.02452884241938591</v>
      </c>
      <c r="P720" t="n">
        <v>-0.2709796130657196</v>
      </c>
      <c r="Q720" t="n">
        <v>0.01274418272078037</v>
      </c>
      <c r="R720" t="n">
        <v>0.03139296919107437</v>
      </c>
      <c r="S720" t="n">
        <v>0.08088658004999161</v>
      </c>
      <c r="T720" t="n">
        <v>0.0838640034198761</v>
      </c>
      <c r="U720" t="n">
        <v>-0.05859748274087906</v>
      </c>
      <c r="V720" t="n">
        <v>-0.1822786331176758</v>
      </c>
      <c r="W720" t="n">
        <v>-0.01262666285037994</v>
      </c>
      <c r="X720" t="n">
        <v>0.07586145401000977</v>
      </c>
      <c r="Y720" t="n">
        <v>-0.0832938626408577</v>
      </c>
      <c r="Z720" t="n">
        <v>-0.05834061279892921</v>
      </c>
      <c r="AA720" t="n">
        <v>-0.03813161700963974</v>
      </c>
      <c r="AB720" t="n">
        <v>-0.008117706514894962</v>
      </c>
      <c r="AC720" t="n">
        <v>0.01770833134651184</v>
      </c>
      <c r="AD720" t="n">
        <v>0.06319232285022736</v>
      </c>
      <c r="AE720" t="n">
        <v>-0.1674795895814896</v>
      </c>
      <c r="AF720" t="n">
        <v>0.06444095075130463</v>
      </c>
    </row>
    <row r="721">
      <c r="A721" t="n">
        <v>-0.2617505788803101</v>
      </c>
      <c r="B721" t="n">
        <v>-0.162098154425621</v>
      </c>
      <c r="C721" t="n">
        <v>0.1330083906650543</v>
      </c>
      <c r="D721" t="n">
        <v>-0.08095382899045944</v>
      </c>
      <c r="E721" t="n">
        <v>0.1120068207383156</v>
      </c>
      <c r="F721" t="n">
        <v>0.1233580708503723</v>
      </c>
      <c r="G721" t="n">
        <v>0.174842044711113</v>
      </c>
      <c r="H721" t="n">
        <v>-0.196977436542511</v>
      </c>
      <c r="I721" t="n">
        <v>-0.06703367829322815</v>
      </c>
      <c r="J721" t="n">
        <v>-0.04590936005115509</v>
      </c>
      <c r="K721" t="n">
        <v>-0.1402857601642609</v>
      </c>
      <c r="L721" t="n">
        <v>0.04608851298689842</v>
      </c>
      <c r="M721" t="n">
        <v>-0.108513668179512</v>
      </c>
      <c r="N721" t="n">
        <v>0.07793399691581726</v>
      </c>
      <c r="O721" t="n">
        <v>-0.03088725358247757</v>
      </c>
      <c r="P721" t="n">
        <v>-0.2449946850538254</v>
      </c>
      <c r="Q721" t="n">
        <v>-0.06235625594854355</v>
      </c>
      <c r="R721" t="n">
        <v>0.03027249313890934</v>
      </c>
      <c r="S721" t="n">
        <v>-0.01398046128451824</v>
      </c>
      <c r="T721" t="n">
        <v>0.02202153578400612</v>
      </c>
      <c r="U721" t="n">
        <v>0.004910559393465519</v>
      </c>
      <c r="V721" t="n">
        <v>-0.1424892693758011</v>
      </c>
      <c r="W721" t="n">
        <v>0.1773241609334946</v>
      </c>
      <c r="X721" t="n">
        <v>-0.1625315248966217</v>
      </c>
      <c r="Y721" t="n">
        <v>-0.0400259830057621</v>
      </c>
      <c r="Z721" t="n">
        <v>0.1406181454658508</v>
      </c>
      <c r="AA721" t="n">
        <v>-0.2161515206098557</v>
      </c>
      <c r="AB721" t="n">
        <v>-0.03789535537362099</v>
      </c>
      <c r="AC721" t="n">
        <v>-0.01885382272303104</v>
      </c>
      <c r="AD721" t="n">
        <v>-0.05838347226381302</v>
      </c>
      <c r="AE721" t="n">
        <v>-0.07661434262990952</v>
      </c>
      <c r="AF721" t="n">
        <v>0.1223365515470505</v>
      </c>
    </row>
    <row r="722">
      <c r="A722" t="n">
        <v>-0.08183378726243973</v>
      </c>
      <c r="B722" t="n">
        <v>-0.1444178223609924</v>
      </c>
      <c r="C722" t="n">
        <v>0.000727442791685462</v>
      </c>
      <c r="D722" t="n">
        <v>0.06837733834981918</v>
      </c>
      <c r="E722" t="n">
        <v>0.07929258793592453</v>
      </c>
      <c r="F722" t="n">
        <v>0.00816637184470892</v>
      </c>
      <c r="G722" t="n">
        <v>0.1151497811079025</v>
      </c>
      <c r="H722" t="n">
        <v>-0.2047616392374039</v>
      </c>
      <c r="I722" t="n">
        <v>-0.2023775726556778</v>
      </c>
      <c r="J722" t="n">
        <v>0.08415509015321732</v>
      </c>
      <c r="K722" t="n">
        <v>-0.01665538735687733</v>
      </c>
      <c r="L722" t="n">
        <v>-0.1321126222610474</v>
      </c>
      <c r="M722" t="n">
        <v>-0.1263791620731354</v>
      </c>
      <c r="N722" t="n">
        <v>-0.1091080829501152</v>
      </c>
      <c r="O722" t="n">
        <v>0.107679083943367</v>
      </c>
      <c r="P722" t="n">
        <v>-0.1009376868605614</v>
      </c>
      <c r="Q722" t="n">
        <v>-0.1574689447879791</v>
      </c>
      <c r="R722" t="n">
        <v>-0.04857327416539192</v>
      </c>
      <c r="S722" t="n">
        <v>0.063111811876297</v>
      </c>
      <c r="T722" t="n">
        <v>0.09757262468338013</v>
      </c>
      <c r="U722" t="n">
        <v>0.1778152137994766</v>
      </c>
      <c r="V722" t="n">
        <v>-0.04935261607170105</v>
      </c>
      <c r="W722" t="n">
        <v>0.2919029295444489</v>
      </c>
      <c r="X722" t="n">
        <v>-0.06018240004777908</v>
      </c>
      <c r="Y722" t="n">
        <v>0.03079242259263992</v>
      </c>
      <c r="Z722" t="n">
        <v>0.1167088523507118</v>
      </c>
      <c r="AA722" t="n">
        <v>-0.1687606126070023</v>
      </c>
      <c r="AB722" t="n">
        <v>-0.04646196216344833</v>
      </c>
      <c r="AC722" t="n">
        <v>-0.07528641074895859</v>
      </c>
      <c r="AD722" t="n">
        <v>-0.1189500242471695</v>
      </c>
      <c r="AE722" t="n">
        <v>0.003630017628893256</v>
      </c>
      <c r="AF722" t="n">
        <v>0.004150689579546452</v>
      </c>
    </row>
    <row r="723">
      <c r="A723" t="n">
        <v>-0.02433894388377666</v>
      </c>
      <c r="B723" t="n">
        <v>4.191604966763407e-05</v>
      </c>
      <c r="C723" t="n">
        <v>-0.1766806393861771</v>
      </c>
      <c r="D723" t="n">
        <v>-0.06041558459401131</v>
      </c>
      <c r="E723" t="n">
        <v>-0.1217808872461319</v>
      </c>
      <c r="F723" t="n">
        <v>0.1257213056087494</v>
      </c>
      <c r="G723" t="n">
        <v>0.3238475024700165</v>
      </c>
      <c r="H723" t="n">
        <v>0.05957835540175438</v>
      </c>
      <c r="I723" t="n">
        <v>-0.2815026938915253</v>
      </c>
      <c r="J723" t="n">
        <v>0.0233463179320097</v>
      </c>
      <c r="K723" t="n">
        <v>-0.2134426087141037</v>
      </c>
      <c r="L723" t="n">
        <v>-0.3645250201225281</v>
      </c>
      <c r="M723" t="n">
        <v>0.07911147922277451</v>
      </c>
      <c r="N723" t="n">
        <v>-0.4152086675167084</v>
      </c>
      <c r="O723" t="n">
        <v>0.1938205361366272</v>
      </c>
      <c r="P723" t="n">
        <v>0.06181519106030464</v>
      </c>
      <c r="Q723" t="n">
        <v>-0.1577336341142654</v>
      </c>
      <c r="R723" t="n">
        <v>0.303206592798233</v>
      </c>
      <c r="S723" t="n">
        <v>0.05250208452343941</v>
      </c>
      <c r="T723" t="n">
        <v>-0.07593584805727005</v>
      </c>
      <c r="U723" t="n">
        <v>0.1463983803987503</v>
      </c>
      <c r="V723" t="n">
        <v>-0.2001448124647141</v>
      </c>
      <c r="W723" t="n">
        <v>-0.002138725481927395</v>
      </c>
      <c r="X723" t="n">
        <v>0.006372150033712387</v>
      </c>
      <c r="Y723" t="n">
        <v>-0.03952740877866745</v>
      </c>
      <c r="Z723" t="n">
        <v>0.1407121419906616</v>
      </c>
      <c r="AA723" t="n">
        <v>-0.1016773283481598</v>
      </c>
      <c r="AB723" t="n">
        <v>-0.151810809969902</v>
      </c>
      <c r="AC723" t="n">
        <v>0.1273849904537201</v>
      </c>
      <c r="AD723" t="n">
        <v>-0.006181713659316301</v>
      </c>
      <c r="AE723" t="n">
        <v>-0.1594259589910507</v>
      </c>
      <c r="AF723" t="n">
        <v>-0.03122504614293575</v>
      </c>
    </row>
    <row r="724">
      <c r="A724" t="n">
        <v>-0.345561295747757</v>
      </c>
      <c r="B724" t="n">
        <v>0.1539668291807175</v>
      </c>
      <c r="C724" t="n">
        <v>-0.1475124508142471</v>
      </c>
      <c r="D724" t="n">
        <v>0.005415531806647778</v>
      </c>
      <c r="E724" t="n">
        <v>0.02720108442008495</v>
      </c>
      <c r="F724" t="n">
        <v>-0.003244645660743117</v>
      </c>
      <c r="G724" t="n">
        <v>0.08412393927574158</v>
      </c>
      <c r="H724" t="n">
        <v>0.2095649689435959</v>
      </c>
      <c r="I724" t="n">
        <v>-0.1873091459274292</v>
      </c>
      <c r="J724" t="n">
        <v>-0.01716974563896656</v>
      </c>
      <c r="K724" t="n">
        <v>-0.2915227115154266</v>
      </c>
      <c r="L724" t="n">
        <v>-0.2031400352716446</v>
      </c>
      <c r="M724" t="n">
        <v>-0.3314148485660553</v>
      </c>
      <c r="N724" t="n">
        <v>-0.3845535218715668</v>
      </c>
      <c r="O724" t="n">
        <v>-0.140018418431282</v>
      </c>
      <c r="P724" t="n">
        <v>0.130211278796196</v>
      </c>
      <c r="Q724" t="n">
        <v>0.02674313634634018</v>
      </c>
      <c r="R724" t="n">
        <v>-0.04197517037391663</v>
      </c>
      <c r="S724" t="n">
        <v>0.1406333297491074</v>
      </c>
      <c r="T724" t="n">
        <v>-0.1892979294061661</v>
      </c>
      <c r="U724" t="n">
        <v>0.09447537362575531</v>
      </c>
      <c r="V724" t="n">
        <v>0.0446033664047718</v>
      </c>
      <c r="W724" t="n">
        <v>0.1672617942094803</v>
      </c>
      <c r="X724" t="n">
        <v>0.1567404121160507</v>
      </c>
      <c r="Y724" t="n">
        <v>0.2960318922996521</v>
      </c>
      <c r="Z724" t="n">
        <v>0.2413836419582367</v>
      </c>
      <c r="AA724" t="n">
        <v>-0.01487015187740326</v>
      </c>
      <c r="AB724" t="n">
        <v>-0.1634879261255264</v>
      </c>
      <c r="AC724" t="n">
        <v>-0.01080058421939611</v>
      </c>
      <c r="AD724" t="n">
        <v>-0.03962194174528122</v>
      </c>
      <c r="AE724" t="n">
        <v>-0.07153230160474777</v>
      </c>
      <c r="AF724" t="n">
        <v>0.1097823083400726</v>
      </c>
    </row>
    <row r="725">
      <c r="A725" t="n">
        <v>-0.1733900010585785</v>
      </c>
      <c r="B725" t="n">
        <v>0.2561211884021759</v>
      </c>
      <c r="C725" t="n">
        <v>-0.06118394061923027</v>
      </c>
      <c r="D725" t="n">
        <v>0.1387709528207779</v>
      </c>
      <c r="E725" t="n">
        <v>-0.03243914246559143</v>
      </c>
      <c r="F725" t="n">
        <v>-0.06750849634408951</v>
      </c>
      <c r="G725" t="n">
        <v>0.04419126734137535</v>
      </c>
      <c r="H725" t="n">
        <v>0.203042060136795</v>
      </c>
      <c r="I725" t="n">
        <v>-0.4687535464763641</v>
      </c>
      <c r="J725" t="n">
        <v>0.08874679356813431</v>
      </c>
      <c r="K725" t="n">
        <v>-0.2619752883911133</v>
      </c>
      <c r="L725" t="n">
        <v>-0.2508457601070404</v>
      </c>
      <c r="M725" t="n">
        <v>-0.2755683064460754</v>
      </c>
      <c r="N725" t="n">
        <v>-0.1940432786941528</v>
      </c>
      <c r="O725" t="n">
        <v>-0.05562404915690422</v>
      </c>
      <c r="P725" t="n">
        <v>0.04050242528319359</v>
      </c>
      <c r="Q725" t="n">
        <v>-0.05229543894529343</v>
      </c>
      <c r="R725" t="n">
        <v>0.09763999283313751</v>
      </c>
      <c r="S725" t="n">
        <v>0.144537091255188</v>
      </c>
      <c r="T725" t="n">
        <v>-0.1097446829080582</v>
      </c>
      <c r="U725" t="n">
        <v>0.1734702289104462</v>
      </c>
      <c r="V725" t="n">
        <v>0.03223105147480965</v>
      </c>
      <c r="W725" t="n">
        <v>0.08179561048746109</v>
      </c>
      <c r="X725" t="n">
        <v>0.1163797751069069</v>
      </c>
      <c r="Y725" t="n">
        <v>0.08769191056489944</v>
      </c>
      <c r="Z725" t="n">
        <v>0.3182618618011475</v>
      </c>
      <c r="AA725" t="n">
        <v>0.09914331138134003</v>
      </c>
      <c r="AB725" t="n">
        <v>-0.099687360227108</v>
      </c>
      <c r="AC725" t="n">
        <v>-0.1404239386320114</v>
      </c>
      <c r="AD725" t="n">
        <v>0.03599957376718521</v>
      </c>
      <c r="AE725" t="n">
        <v>0.06025794148445129</v>
      </c>
      <c r="AF725" t="n">
        <v>-0.05995502322912216</v>
      </c>
    </row>
    <row r="726">
      <c r="A726" t="n">
        <v>0.367548942565918</v>
      </c>
      <c r="B726" t="n">
        <v>0.1794723272323608</v>
      </c>
      <c r="C726" t="n">
        <v>0.2060934007167816</v>
      </c>
      <c r="D726" t="n">
        <v>0.2980873286724091</v>
      </c>
      <c r="E726" t="n">
        <v>0.184822291135788</v>
      </c>
      <c r="F726" t="n">
        <v>0.03309284150600433</v>
      </c>
      <c r="G726" t="n">
        <v>0.1585695743560791</v>
      </c>
      <c r="H726" t="n">
        <v>0.04936343431472778</v>
      </c>
      <c r="I726" t="n">
        <v>-0.1526334434747696</v>
      </c>
      <c r="J726" t="n">
        <v>-0.009480434469878674</v>
      </c>
      <c r="K726" t="n">
        <v>-0.1794175505638123</v>
      </c>
      <c r="L726" t="n">
        <v>0.04246694967150688</v>
      </c>
      <c r="M726" t="n">
        <v>-0.1235090345144272</v>
      </c>
      <c r="N726" t="n">
        <v>-0.1431174874305725</v>
      </c>
      <c r="O726" t="n">
        <v>-0.028218699619174</v>
      </c>
      <c r="P726" t="n">
        <v>0.1129552125930786</v>
      </c>
      <c r="Q726" t="n">
        <v>-0.05003985390067101</v>
      </c>
      <c r="R726" t="n">
        <v>0.1278884261846542</v>
      </c>
      <c r="S726" t="n">
        <v>-0.004326838068664074</v>
      </c>
      <c r="T726" t="n">
        <v>0.1224116832017899</v>
      </c>
      <c r="U726" t="n">
        <v>-0.04980470240116119</v>
      </c>
      <c r="V726" t="n">
        <v>-0.008897691033780575</v>
      </c>
      <c r="W726" t="n">
        <v>-0.01631499640643597</v>
      </c>
      <c r="X726" t="n">
        <v>0.4943203330039978</v>
      </c>
      <c r="Y726" t="n">
        <v>-0.02235675230622292</v>
      </c>
      <c r="Z726" t="n">
        <v>-0.008884573355317116</v>
      </c>
      <c r="AA726" t="n">
        <v>0.0958482027053833</v>
      </c>
      <c r="AB726" t="n">
        <v>0.006363594904541969</v>
      </c>
      <c r="AC726" t="n">
        <v>0.01876710914075375</v>
      </c>
      <c r="AD726" t="n">
        <v>0.2420840412378311</v>
      </c>
      <c r="AE726" t="n">
        <v>0.2042702734470367</v>
      </c>
      <c r="AF726" t="n">
        <v>-0.2630510330200195</v>
      </c>
    </row>
    <row r="727">
      <c r="A727" t="n">
        <v>0.3390360474586487</v>
      </c>
      <c r="B727" t="n">
        <v>0.2053872793912888</v>
      </c>
      <c r="C727" t="n">
        <v>0.280914306640625</v>
      </c>
      <c r="D727" t="n">
        <v>0.2627271115779877</v>
      </c>
      <c r="E727" t="n">
        <v>0.07229142636060715</v>
      </c>
      <c r="F727" t="n">
        <v>-0.02089877240359783</v>
      </c>
      <c r="G727" t="n">
        <v>0.32790806889534</v>
      </c>
      <c r="H727" t="n">
        <v>-0.2834174335002899</v>
      </c>
      <c r="I727" t="n">
        <v>0.02549378201365471</v>
      </c>
      <c r="J727" t="n">
        <v>-0.05585683882236481</v>
      </c>
      <c r="K727" t="n">
        <v>0.1408379971981049</v>
      </c>
      <c r="L727" t="n">
        <v>0.2258173674345016</v>
      </c>
      <c r="M727" t="n">
        <v>0.06070200353860855</v>
      </c>
      <c r="N727" t="n">
        <v>-0.07009673118591309</v>
      </c>
      <c r="O727" t="n">
        <v>-0.03630079701542854</v>
      </c>
      <c r="P727" t="n">
        <v>0.114426352083683</v>
      </c>
      <c r="Q727" t="n">
        <v>0.3231684565544128</v>
      </c>
      <c r="R727" t="n">
        <v>0.2766252160072327</v>
      </c>
      <c r="S727" t="n">
        <v>-0.2546132206916809</v>
      </c>
      <c r="T727" t="n">
        <v>0.1865395307540894</v>
      </c>
      <c r="U727" t="n">
        <v>-0.04552276059985161</v>
      </c>
      <c r="V727" t="n">
        <v>-0.2189992964267731</v>
      </c>
      <c r="W727" t="n">
        <v>-0.1831878870725632</v>
      </c>
      <c r="X727" t="n">
        <v>0.3085480034351349</v>
      </c>
      <c r="Y727" t="n">
        <v>0.04146693274378777</v>
      </c>
      <c r="Z727" t="n">
        <v>-0.1847282946109772</v>
      </c>
      <c r="AA727" t="n">
        <v>0.112438291311264</v>
      </c>
      <c r="AB727" t="n">
        <v>0.1013575568795204</v>
      </c>
      <c r="AC727" t="n">
        <v>0.1123813167214394</v>
      </c>
      <c r="AD727" t="n">
        <v>-0.09248934686183929</v>
      </c>
      <c r="AE727" t="n">
        <v>0.1851410865783691</v>
      </c>
      <c r="AF727" t="n">
        <v>-0.06013555452227592</v>
      </c>
    </row>
    <row r="728">
      <c r="A728" t="n">
        <v>-0.0238605160266161</v>
      </c>
      <c r="B728" t="n">
        <v>0.03656294569373131</v>
      </c>
      <c r="C728" t="n">
        <v>-0.03153766691684723</v>
      </c>
      <c r="D728" t="n">
        <v>-0.0714719295501709</v>
      </c>
      <c r="E728" t="n">
        <v>-0.05978282168507576</v>
      </c>
      <c r="F728" t="n">
        <v>0.06157225742936134</v>
      </c>
      <c r="G728" t="n">
        <v>-0.0192685779184103</v>
      </c>
      <c r="H728" t="n">
        <v>0.01395316328853369</v>
      </c>
      <c r="I728" t="n">
        <v>0.02275967225432396</v>
      </c>
      <c r="J728" t="n">
        <v>0.04948103055357933</v>
      </c>
      <c r="K728" t="n">
        <v>-0.004976358730345964</v>
      </c>
      <c r="L728" t="n">
        <v>0.03995185717940331</v>
      </c>
      <c r="M728" t="n">
        <v>-0.006994770374149084</v>
      </c>
      <c r="N728" t="n">
        <v>0.0338359959423542</v>
      </c>
      <c r="O728" t="n">
        <v>0.0137732932344079</v>
      </c>
      <c r="P728" t="n">
        <v>0.02519411966204643</v>
      </c>
      <c r="Q728" t="n">
        <v>0.05750631913542747</v>
      </c>
      <c r="R728" t="n">
        <v>-0.04845127835869789</v>
      </c>
      <c r="S728" t="n">
        <v>-0.02822487615048885</v>
      </c>
      <c r="T728" t="n">
        <v>-0.02129394747316837</v>
      </c>
      <c r="U728" t="n">
        <v>0.06791882216930389</v>
      </c>
      <c r="V728" t="n">
        <v>-0.02879107370972633</v>
      </c>
      <c r="W728" t="n">
        <v>-0.06696494668722153</v>
      </c>
      <c r="X728" t="n">
        <v>0.04278245940804482</v>
      </c>
      <c r="Y728" t="n">
        <v>-0.009499324485659599</v>
      </c>
      <c r="Z728" t="n">
        <v>-0.01484731119126081</v>
      </c>
      <c r="AA728" t="n">
        <v>-0.04521765187382698</v>
      </c>
      <c r="AB728" t="n">
        <v>-0.05146388337016106</v>
      </c>
      <c r="AC728" t="n">
        <v>-0.06303323805332184</v>
      </c>
      <c r="AD728" t="n">
        <v>0.09544693678617477</v>
      </c>
      <c r="AE728" t="n">
        <v>0.05249439924955368</v>
      </c>
      <c r="AF728" t="n">
        <v>-0.05013087391853333</v>
      </c>
    </row>
    <row r="729">
      <c r="A729" t="n">
        <v>0.0605165995657444</v>
      </c>
      <c r="B729" t="n">
        <v>-0.02535821683704853</v>
      </c>
      <c r="C729" t="n">
        <v>0.04502319172024727</v>
      </c>
      <c r="D729" t="n">
        <v>0.007930251769721508</v>
      </c>
      <c r="E729" t="n">
        <v>-0.005501604173332453</v>
      </c>
      <c r="F729" t="n">
        <v>-0.0002943781146313995</v>
      </c>
      <c r="G729" t="n">
        <v>-0.07902996987104416</v>
      </c>
      <c r="H729" t="n">
        <v>-0.001241906080394983</v>
      </c>
      <c r="I729" t="n">
        <v>0.01290737651288509</v>
      </c>
      <c r="J729" t="n">
        <v>0.016429228708148</v>
      </c>
      <c r="K729" t="n">
        <v>0.008553469553589821</v>
      </c>
      <c r="L729" t="n">
        <v>0.03868825361132622</v>
      </c>
      <c r="M729" t="n">
        <v>-0.03425556421279907</v>
      </c>
      <c r="N729" t="n">
        <v>-0.02387374266982079</v>
      </c>
      <c r="O729" t="n">
        <v>-0.01986218057572842</v>
      </c>
      <c r="P729" t="n">
        <v>0.04127811640501022</v>
      </c>
      <c r="Q729" t="n">
        <v>0.009818974882364273</v>
      </c>
      <c r="R729" t="n">
        <v>-0.01473573781549931</v>
      </c>
      <c r="S729" t="n">
        <v>0.04619221389293671</v>
      </c>
      <c r="T729" t="n">
        <v>0.1085268408060074</v>
      </c>
      <c r="U729" t="n">
        <v>0.06511606276035309</v>
      </c>
      <c r="V729" t="n">
        <v>-0.02062496170401573</v>
      </c>
      <c r="W729" t="n">
        <v>0.0369124598801136</v>
      </c>
      <c r="X729" t="n">
        <v>-0.03861615806818008</v>
      </c>
      <c r="Y729" t="n">
        <v>-0.006610359065234661</v>
      </c>
      <c r="Z729" t="n">
        <v>-0.02416153810918331</v>
      </c>
      <c r="AA729" t="n">
        <v>0.005962278228253126</v>
      </c>
      <c r="AB729" t="n">
        <v>-0.003920550458133221</v>
      </c>
      <c r="AC729" t="n">
        <v>-0.05214342474937439</v>
      </c>
      <c r="AD729" t="n">
        <v>0.034549530595541</v>
      </c>
      <c r="AE729" t="n">
        <v>0.08122759312391281</v>
      </c>
      <c r="AF729" t="n">
        <v>0.03805427998304367</v>
      </c>
    </row>
    <row r="730">
      <c r="A730" t="n">
        <v>0.2531450092792511</v>
      </c>
      <c r="B730" t="n">
        <v>0.07102710008621216</v>
      </c>
      <c r="C730" t="n">
        <v>-0.1841747462749481</v>
      </c>
      <c r="D730" t="n">
        <v>-0.065183125436306</v>
      </c>
      <c r="E730" t="n">
        <v>0.4698978662490845</v>
      </c>
      <c r="F730" t="n">
        <v>0.2193362265825272</v>
      </c>
      <c r="G730" t="n">
        <v>-0.1026720553636551</v>
      </c>
      <c r="H730" t="n">
        <v>-0.129350870847702</v>
      </c>
      <c r="I730" t="n">
        <v>0.4040453135967255</v>
      </c>
      <c r="J730" t="n">
        <v>0.3078470826148987</v>
      </c>
      <c r="K730" t="n">
        <v>0.5306748747825623</v>
      </c>
      <c r="L730" t="n">
        <v>-0.2119390070438385</v>
      </c>
      <c r="M730" t="n">
        <v>0.01778812520205975</v>
      </c>
      <c r="N730" t="n">
        <v>-0.1516085118055344</v>
      </c>
      <c r="O730" t="n">
        <v>0.602764368057251</v>
      </c>
      <c r="P730" t="n">
        <v>-0.1275751739740372</v>
      </c>
      <c r="Q730" t="n">
        <v>0.2734327018260956</v>
      </c>
      <c r="R730" t="n">
        <v>-0.03748317062854767</v>
      </c>
      <c r="S730" t="n">
        <v>0.2595973610877991</v>
      </c>
      <c r="T730" t="n">
        <v>-0.07280948758125305</v>
      </c>
      <c r="U730" t="n">
        <v>-0.03234811499714851</v>
      </c>
      <c r="V730" t="n">
        <v>0.1333806663751602</v>
      </c>
      <c r="W730" t="n">
        <v>-0.03266847506165504</v>
      </c>
      <c r="X730" t="n">
        <v>-0.2121791690587997</v>
      </c>
      <c r="Y730" t="n">
        <v>-0.5597509741783142</v>
      </c>
      <c r="Z730" t="n">
        <v>0.1065450683236122</v>
      </c>
      <c r="AA730" t="n">
        <v>-0.1920357942581177</v>
      </c>
      <c r="AB730" t="n">
        <v>-0.1648128777742386</v>
      </c>
      <c r="AC730" t="n">
        <v>-0.1825172901153564</v>
      </c>
      <c r="AD730" t="n">
        <v>-0.1958006322383881</v>
      </c>
      <c r="AE730" t="n">
        <v>0.2371556907892227</v>
      </c>
      <c r="AF730" t="n">
        <v>-0.2722754776477814</v>
      </c>
    </row>
    <row r="731">
      <c r="A731" t="n">
        <v>-0.219611331820488</v>
      </c>
      <c r="B731" t="n">
        <v>-0.08334586769342422</v>
      </c>
      <c r="C731" t="n">
        <v>-0.2198055237531662</v>
      </c>
      <c r="D731" t="n">
        <v>-0.1596609652042389</v>
      </c>
      <c r="E731" t="n">
        <v>0.04422327503561974</v>
      </c>
      <c r="F731" t="n">
        <v>-0.1003783345222473</v>
      </c>
      <c r="G731" t="n">
        <v>-0.07164355367422104</v>
      </c>
      <c r="H731" t="n">
        <v>0.002923108171671629</v>
      </c>
      <c r="I731" t="n">
        <v>0.1345696896314621</v>
      </c>
      <c r="J731" t="n">
        <v>0.2982380986213684</v>
      </c>
      <c r="K731" t="n">
        <v>0.05500411242246628</v>
      </c>
      <c r="L731" t="n">
        <v>-0.2626816034317017</v>
      </c>
      <c r="M731" t="n">
        <v>-0.1528709679841995</v>
      </c>
      <c r="N731" t="n">
        <v>-0.1159292757511139</v>
      </c>
      <c r="O731" t="n">
        <v>0.1944144666194916</v>
      </c>
      <c r="P731" t="n">
        <v>-0.1012998074293137</v>
      </c>
      <c r="Q731" t="n">
        <v>0.1044739261269569</v>
      </c>
      <c r="R731" t="n">
        <v>-0.2991994023323059</v>
      </c>
      <c r="S731" t="n">
        <v>-0.01294408086687326</v>
      </c>
      <c r="T731" t="n">
        <v>0.2717585563659668</v>
      </c>
      <c r="U731" t="n">
        <v>0.04098234325647354</v>
      </c>
      <c r="V731" t="n">
        <v>0.1519391238689423</v>
      </c>
      <c r="W731" t="n">
        <v>-0.3841119706630707</v>
      </c>
      <c r="X731" t="n">
        <v>-0.2452343851327896</v>
      </c>
      <c r="Y731" t="n">
        <v>-0.1888625919818878</v>
      </c>
      <c r="Z731" t="n">
        <v>0.3091813921928406</v>
      </c>
      <c r="AA731" t="n">
        <v>-0.009375208057463169</v>
      </c>
      <c r="AB731" t="n">
        <v>-0.1387910842895508</v>
      </c>
      <c r="AC731" t="n">
        <v>-0.04605927690863609</v>
      </c>
      <c r="AD731" t="n">
        <v>-0.2996838986873627</v>
      </c>
      <c r="AE731" t="n">
        <v>0.1249068081378937</v>
      </c>
      <c r="AF731" t="n">
        <v>-0.1470464915037155</v>
      </c>
    </row>
    <row r="732">
      <c r="A732" t="n">
        <v>0.1428783535957336</v>
      </c>
      <c r="B732" t="n">
        <v>-0.02143771015107632</v>
      </c>
      <c r="C732" t="n">
        <v>-0.1629350930452347</v>
      </c>
      <c r="D732" t="n">
        <v>0.1285196989774704</v>
      </c>
      <c r="E732" t="n">
        <v>-0.07888717949390411</v>
      </c>
      <c r="F732" t="n">
        <v>-0.3135684728622437</v>
      </c>
      <c r="G732" t="n">
        <v>0.0316295363008976</v>
      </c>
      <c r="H732" t="n">
        <v>0.2950917780399323</v>
      </c>
      <c r="I732" t="n">
        <v>0.1397470980882645</v>
      </c>
      <c r="J732" t="n">
        <v>0.05888593941926956</v>
      </c>
      <c r="K732" t="n">
        <v>0.1618645638227463</v>
      </c>
      <c r="L732" t="n">
        <v>-0.4398552775382996</v>
      </c>
      <c r="M732" t="n">
        <v>0.06237415969371796</v>
      </c>
      <c r="N732" t="n">
        <v>-0.02353779226541519</v>
      </c>
      <c r="O732" t="n">
        <v>-0.2928813695907593</v>
      </c>
      <c r="P732" t="n">
        <v>0.381118506193161</v>
      </c>
      <c r="Q732" t="n">
        <v>-0.24813412129879</v>
      </c>
      <c r="R732" t="n">
        <v>0.3068292737007141</v>
      </c>
      <c r="S732" t="n">
        <v>-0.1171677187085152</v>
      </c>
      <c r="T732" t="n">
        <v>-0.07950537651777267</v>
      </c>
      <c r="U732" t="n">
        <v>-0.05508856847882271</v>
      </c>
      <c r="V732" t="n">
        <v>-0.1907019317150116</v>
      </c>
      <c r="W732" t="n">
        <v>-0.1128480434417725</v>
      </c>
      <c r="X732" t="n">
        <v>0.09576916694641113</v>
      </c>
      <c r="Y732" t="n">
        <v>-0.07563617825508118</v>
      </c>
      <c r="Z732" t="n">
        <v>-0.01191715151071548</v>
      </c>
      <c r="AA732" t="n">
        <v>0.3644422292709351</v>
      </c>
      <c r="AB732" t="n">
        <v>0.1010138168931007</v>
      </c>
      <c r="AC732" t="n">
        <v>0.05614511668682098</v>
      </c>
      <c r="AD732" t="n">
        <v>0.03479046002030373</v>
      </c>
      <c r="AE732" t="n">
        <v>-0.2091791927814484</v>
      </c>
      <c r="AF732" t="n">
        <v>-0.05169795081019402</v>
      </c>
    </row>
    <row r="733">
      <c r="A733" t="n">
        <v>0.2780312299728394</v>
      </c>
      <c r="B733" t="n">
        <v>0.01793322339653969</v>
      </c>
      <c r="C733" t="n">
        <v>-0.1333149969577789</v>
      </c>
      <c r="D733" t="n">
        <v>0.2191108018159866</v>
      </c>
      <c r="E733" t="n">
        <v>-0.04488486051559448</v>
      </c>
      <c r="F733" t="n">
        <v>0.1390843689441681</v>
      </c>
      <c r="G733" t="n">
        <v>0.1928296238183975</v>
      </c>
      <c r="H733" t="n">
        <v>0.3622654974460602</v>
      </c>
      <c r="I733" t="n">
        <v>0.09287594258785248</v>
      </c>
      <c r="J733" t="n">
        <v>0.3910067081451416</v>
      </c>
      <c r="K733" t="n">
        <v>-0.00648784963414073</v>
      </c>
      <c r="L733" t="n">
        <v>-0.2775370180606842</v>
      </c>
      <c r="M733" t="n">
        <v>0.1854362636804581</v>
      </c>
      <c r="N733" t="n">
        <v>-0.07036244124174118</v>
      </c>
      <c r="O733" t="n">
        <v>-0.0476803332567215</v>
      </c>
      <c r="P733" t="n">
        <v>0.1790240854024887</v>
      </c>
      <c r="Q733" t="n">
        <v>0.01620295643806458</v>
      </c>
      <c r="R733" t="n">
        <v>0.2801266610622406</v>
      </c>
      <c r="S733" t="n">
        <v>0.03340491652488708</v>
      </c>
      <c r="T733" t="n">
        <v>0.05378913506865501</v>
      </c>
      <c r="U733" t="n">
        <v>0.15126633644104</v>
      </c>
      <c r="V733" t="n">
        <v>-0.2038191705942154</v>
      </c>
      <c r="W733" t="n">
        <v>0.1159048229455948</v>
      </c>
      <c r="X733" t="n">
        <v>-0.01694197952747345</v>
      </c>
      <c r="Y733" t="n">
        <v>-0.3473806381225586</v>
      </c>
      <c r="Z733" t="n">
        <v>0.1162804290652275</v>
      </c>
      <c r="AA733" t="n">
        <v>-0.09188655018806458</v>
      </c>
      <c r="AB733" t="n">
        <v>0.03050374984741211</v>
      </c>
      <c r="AC733" t="n">
        <v>-0.09887325018644333</v>
      </c>
      <c r="AD733" t="n">
        <v>-0.02490171417593956</v>
      </c>
      <c r="AE733" t="n">
        <v>-0.01520202495157719</v>
      </c>
      <c r="AF733" t="n">
        <v>-0.02710806019604206</v>
      </c>
    </row>
    <row r="734">
      <c r="A734" t="n">
        <v>0.3416146636009216</v>
      </c>
      <c r="B734" t="n">
        <v>-0.2852520346641541</v>
      </c>
      <c r="C734" t="n">
        <v>0.004632138181477785</v>
      </c>
      <c r="D734" t="n">
        <v>0.281327098608017</v>
      </c>
      <c r="E734" t="n">
        <v>0.2407940477132797</v>
      </c>
      <c r="F734" t="n">
        <v>0.1751091331243515</v>
      </c>
      <c r="G734" t="n">
        <v>-0.008117770776152611</v>
      </c>
      <c r="H734" t="n">
        <v>0.03985517472028732</v>
      </c>
      <c r="I734" t="n">
        <v>0.07792884111404419</v>
      </c>
      <c r="J734" t="n">
        <v>0.02646267414093018</v>
      </c>
      <c r="K734" t="n">
        <v>0.007842828519642353</v>
      </c>
      <c r="L734" t="n">
        <v>-0.5999119281768799</v>
      </c>
      <c r="M734" t="n">
        <v>0.1125481203198433</v>
      </c>
      <c r="N734" t="n">
        <v>0.02153633907437325</v>
      </c>
      <c r="O734" t="n">
        <v>0.1063628569245338</v>
      </c>
      <c r="P734" t="n">
        <v>0.4966029524803162</v>
      </c>
      <c r="Q734" t="n">
        <v>0.03021124377846718</v>
      </c>
      <c r="R734" t="n">
        <v>0.3521356582641602</v>
      </c>
      <c r="S734" t="n">
        <v>0.1059237197041512</v>
      </c>
      <c r="T734" t="n">
        <v>-0.1753456890583038</v>
      </c>
      <c r="U734" t="n">
        <v>-0.1544820964336395</v>
      </c>
      <c r="V734" t="n">
        <v>-0.330007791519165</v>
      </c>
      <c r="W734" t="n">
        <v>0.2919663190841675</v>
      </c>
      <c r="X734" t="n">
        <v>0.1452980637550354</v>
      </c>
      <c r="Y734" t="n">
        <v>-0.06674002110958099</v>
      </c>
      <c r="Z734" t="n">
        <v>0.04719361290335655</v>
      </c>
      <c r="AA734" t="n">
        <v>-0.3014060854911804</v>
      </c>
      <c r="AB734" t="n">
        <v>-0.1076433882117271</v>
      </c>
      <c r="AC734" t="n">
        <v>-0.1659769117832184</v>
      </c>
      <c r="AD734" t="n">
        <v>-0.09525198489427567</v>
      </c>
      <c r="AE734" t="n">
        <v>-0.2699320912361145</v>
      </c>
      <c r="AF734" t="n">
        <v>0.1450198739767075</v>
      </c>
    </row>
    <row r="735">
      <c r="A735" t="n">
        <v>0.01059336960315704</v>
      </c>
      <c r="B735" t="n">
        <v>-0.1286113113164902</v>
      </c>
      <c r="C735" t="n">
        <v>0.1414473652839661</v>
      </c>
      <c r="D735" t="n">
        <v>-0.06284905970096588</v>
      </c>
      <c r="E735" t="n">
        <v>0.1487762331962585</v>
      </c>
      <c r="F735" t="n">
        <v>0.319114625453949</v>
      </c>
      <c r="G735" t="n">
        <v>0.3990076184272766</v>
      </c>
      <c r="H735" t="n">
        <v>-0.07267206907272339</v>
      </c>
      <c r="I735" t="n">
        <v>0.115652397274971</v>
      </c>
      <c r="J735" t="n">
        <v>-0.1295599639415741</v>
      </c>
      <c r="K735" t="n">
        <v>-0.01611863821744919</v>
      </c>
      <c r="L735" t="n">
        <v>0.04259983077645302</v>
      </c>
      <c r="M735" t="n">
        <v>0.2546196579933167</v>
      </c>
      <c r="N735" t="n">
        <v>-0.1117464154958725</v>
      </c>
      <c r="O735" t="n">
        <v>0.02781053632497787</v>
      </c>
      <c r="P735" t="n">
        <v>0.04326363652944565</v>
      </c>
      <c r="Q735" t="n">
        <v>0.3237249851226807</v>
      </c>
      <c r="R735" t="n">
        <v>0.3699348866939545</v>
      </c>
      <c r="S735" t="n">
        <v>0.02418689057230949</v>
      </c>
      <c r="T735" t="n">
        <v>-0.273553878068924</v>
      </c>
      <c r="U735" t="n">
        <v>0.1798966228961945</v>
      </c>
      <c r="V735" t="n">
        <v>-0.4546699821949005</v>
      </c>
      <c r="W735" t="n">
        <v>0.3136360347270966</v>
      </c>
      <c r="X735" t="n">
        <v>-0.0760534480214119</v>
      </c>
      <c r="Y735" t="n">
        <v>0.1541854739189148</v>
      </c>
      <c r="Z735" t="n">
        <v>0.4060252606868744</v>
      </c>
      <c r="AA735" t="n">
        <v>-0.2878292202949524</v>
      </c>
      <c r="AB735" t="n">
        <v>0.01252331584692001</v>
      </c>
      <c r="AC735" t="n">
        <v>0.07744410634040833</v>
      </c>
      <c r="AD735" t="n">
        <v>0.1312491148710251</v>
      </c>
      <c r="AE735" t="n">
        <v>-0.0945720374584198</v>
      </c>
      <c r="AF735" t="n">
        <v>-0.1105805858969688</v>
      </c>
    </row>
    <row r="736">
      <c r="A736" t="n">
        <v>-0.08999445289373398</v>
      </c>
      <c r="B736" t="n">
        <v>-0.2026303261518478</v>
      </c>
      <c r="C736" t="n">
        <v>0.2338474541902542</v>
      </c>
      <c r="D736" t="n">
        <v>0.1620222330093384</v>
      </c>
      <c r="E736" t="n">
        <v>0.01449342537671328</v>
      </c>
      <c r="F736" t="n">
        <v>0.1367740631103516</v>
      </c>
      <c r="G736" t="n">
        <v>0.01111375819891691</v>
      </c>
      <c r="H736" t="n">
        <v>0.08563844114542007</v>
      </c>
      <c r="I736" t="n">
        <v>-0.2932563424110413</v>
      </c>
      <c r="J736" t="n">
        <v>0.04329238831996918</v>
      </c>
      <c r="K736" t="n">
        <v>-0.0340525396168232</v>
      </c>
      <c r="L736" t="n">
        <v>0.1549500226974487</v>
      </c>
      <c r="M736" t="n">
        <v>0.1485300362110138</v>
      </c>
      <c r="N736" t="n">
        <v>0.3731302917003632</v>
      </c>
      <c r="O736" t="n">
        <v>-0.006388599518686533</v>
      </c>
      <c r="P736" t="n">
        <v>-0.003354039043188095</v>
      </c>
      <c r="Q736" t="n">
        <v>-0.004804874304682016</v>
      </c>
      <c r="R736" t="n">
        <v>0.2349499315023422</v>
      </c>
      <c r="S736" t="n">
        <v>0.08825314790010452</v>
      </c>
      <c r="T736" t="n">
        <v>0.1498315930366516</v>
      </c>
      <c r="U736" t="n">
        <v>0.1287122964859009</v>
      </c>
      <c r="V736" t="n">
        <v>-0.2923785746097565</v>
      </c>
      <c r="W736" t="n">
        <v>0.5258330106735229</v>
      </c>
      <c r="X736" t="n">
        <v>-0.0408165417611599</v>
      </c>
      <c r="Y736" t="n">
        <v>0.1315412223339081</v>
      </c>
      <c r="Z736" t="n">
        <v>0.2015828341245651</v>
      </c>
      <c r="AA736" t="n">
        <v>-0.4708015620708466</v>
      </c>
      <c r="AB736" t="n">
        <v>-0.05082553252577782</v>
      </c>
      <c r="AC736" t="n">
        <v>-0.1033739000558853</v>
      </c>
      <c r="AD736" t="n">
        <v>0.01453315373510122</v>
      </c>
      <c r="AE736" t="n">
        <v>-0.1481008529663086</v>
      </c>
      <c r="AF736" t="n">
        <v>-0.1057781055569649</v>
      </c>
    </row>
    <row r="737">
      <c r="A737" t="n">
        <v>-0.1440748423337936</v>
      </c>
      <c r="B737" t="n">
        <v>-0.2033416479825974</v>
      </c>
      <c r="C737" t="n">
        <v>0.4064862430095673</v>
      </c>
      <c r="D737" t="n">
        <v>0.01328865438699722</v>
      </c>
      <c r="E737" t="n">
        <v>-0.05101564899086952</v>
      </c>
      <c r="F737" t="n">
        <v>-0.1959050893783569</v>
      </c>
      <c r="G737" t="n">
        <v>-0.008873078972101212</v>
      </c>
      <c r="H737" t="n">
        <v>0.0963469073176384</v>
      </c>
      <c r="I737" t="n">
        <v>-0.1872564256191254</v>
      </c>
      <c r="J737" t="n">
        <v>-0.09118472784757614</v>
      </c>
      <c r="K737" t="n">
        <v>-0.08338433504104614</v>
      </c>
      <c r="L737" t="n">
        <v>-0.1265152394771576</v>
      </c>
      <c r="M737" t="n">
        <v>0.1586232483386993</v>
      </c>
      <c r="N737" t="n">
        <v>-0.07189936190843582</v>
      </c>
      <c r="O737" t="n">
        <v>0.091932512819767</v>
      </c>
      <c r="P737" t="n">
        <v>-0.1691391319036484</v>
      </c>
      <c r="Q737" t="n">
        <v>0.1012545526027679</v>
      </c>
      <c r="R737" t="n">
        <v>0.3090199828147888</v>
      </c>
      <c r="S737" t="n">
        <v>0.195602610707283</v>
      </c>
      <c r="T737" t="n">
        <v>-0.4663063287734985</v>
      </c>
      <c r="U737" t="n">
        <v>-0.1664998531341553</v>
      </c>
      <c r="V737" t="n">
        <v>-0.1399414241313934</v>
      </c>
      <c r="W737" t="n">
        <v>0.2109384834766388</v>
      </c>
      <c r="X737" t="n">
        <v>0.009935658425092697</v>
      </c>
      <c r="Y737" t="n">
        <v>0.1676278561353683</v>
      </c>
      <c r="Z737" t="n">
        <v>0.04823469743132591</v>
      </c>
      <c r="AA737" t="n">
        <v>-0.2609215974807739</v>
      </c>
      <c r="AB737" t="n">
        <v>-0.09019459038972855</v>
      </c>
      <c r="AC737" t="n">
        <v>0.003611785592511296</v>
      </c>
      <c r="AD737" t="n">
        <v>0.03699421510100365</v>
      </c>
      <c r="AE737" t="n">
        <v>-0.01369123999029398</v>
      </c>
      <c r="AF737" t="n">
        <v>0.1688038259744644</v>
      </c>
    </row>
    <row r="738">
      <c r="A738" t="n">
        <v>-0.1577334254980087</v>
      </c>
      <c r="B738" t="n">
        <v>-0.1932955533266068</v>
      </c>
      <c r="C738" t="n">
        <v>0.4421031177043915</v>
      </c>
      <c r="D738" t="n">
        <v>-0.09151404350996017</v>
      </c>
      <c r="E738" t="n">
        <v>-0.237029492855072</v>
      </c>
      <c r="F738" t="n">
        <v>-0.1394544392824173</v>
      </c>
      <c r="G738" t="n">
        <v>0.04439462721347809</v>
      </c>
      <c r="H738" t="n">
        <v>-0.2195979058742523</v>
      </c>
      <c r="I738" t="n">
        <v>-0.31064173579216</v>
      </c>
      <c r="J738" t="n">
        <v>-0.0781545490026474</v>
      </c>
      <c r="K738" t="n">
        <v>-0.03900105878710747</v>
      </c>
      <c r="L738" t="n">
        <v>0.01687480695545673</v>
      </c>
      <c r="M738" t="n">
        <v>0.2829353213310242</v>
      </c>
      <c r="N738" t="n">
        <v>0.04948671907186508</v>
      </c>
      <c r="O738" t="n">
        <v>0.02693009749054909</v>
      </c>
      <c r="P738" t="n">
        <v>-0.325584203004837</v>
      </c>
      <c r="Q738" t="n">
        <v>0.4122909903526306</v>
      </c>
      <c r="R738" t="n">
        <v>0.3016785979270935</v>
      </c>
      <c r="S738" t="n">
        <v>0.05531007796525955</v>
      </c>
      <c r="T738" t="n">
        <v>-0.2751356363296509</v>
      </c>
      <c r="U738" t="n">
        <v>-0.01014469750225544</v>
      </c>
      <c r="V738" t="n">
        <v>-0.1932950168848038</v>
      </c>
      <c r="W738" t="n">
        <v>-0.4742499589920044</v>
      </c>
      <c r="X738" t="n">
        <v>-0.0005082905408926308</v>
      </c>
      <c r="Y738" t="n">
        <v>0.01186370011419058</v>
      </c>
      <c r="Z738" t="n">
        <v>0.05280155688524246</v>
      </c>
      <c r="AA738" t="n">
        <v>-0.1342718154191971</v>
      </c>
      <c r="AB738" t="n">
        <v>-0.1092220842838287</v>
      </c>
      <c r="AC738" t="n">
        <v>0.05024552717804909</v>
      </c>
      <c r="AD738" t="n">
        <v>-0.01185481995344162</v>
      </c>
      <c r="AE738" t="n">
        <v>0.1743613183498383</v>
      </c>
      <c r="AF738" t="n">
        <v>-0.004579268861562014</v>
      </c>
    </row>
    <row r="739">
      <c r="A739" t="n">
        <v>-0.1126192659139633</v>
      </c>
      <c r="B739" t="n">
        <v>-0.3602463006973267</v>
      </c>
      <c r="C739" t="n">
        <v>0.504608690738678</v>
      </c>
      <c r="D739" t="n">
        <v>0.1720801293849945</v>
      </c>
      <c r="E739" t="n">
        <v>-0.196617916226387</v>
      </c>
      <c r="F739" t="n">
        <v>0.03058250062167645</v>
      </c>
      <c r="G739" t="n">
        <v>0.2485705763101578</v>
      </c>
      <c r="H739" t="n">
        <v>-0.4405850768089294</v>
      </c>
      <c r="I739" t="n">
        <v>-0.1509742438793182</v>
      </c>
      <c r="J739" t="n">
        <v>-0.07906822115182877</v>
      </c>
      <c r="K739" t="n">
        <v>0.1606906652450562</v>
      </c>
      <c r="L739" t="n">
        <v>0.1148440688848495</v>
      </c>
      <c r="M739" t="n">
        <v>0.2067287564277649</v>
      </c>
      <c r="N739" t="n">
        <v>0.3486717045307159</v>
      </c>
      <c r="O739" t="n">
        <v>-0.04555951058864594</v>
      </c>
      <c r="P739" t="n">
        <v>-0.0409715324640274</v>
      </c>
      <c r="Q739" t="n">
        <v>0.1991929709911346</v>
      </c>
      <c r="R739" t="n">
        <v>0.11672742664814</v>
      </c>
      <c r="S739" t="n">
        <v>0.1923185735940933</v>
      </c>
      <c r="T739" t="n">
        <v>0.09738694876432419</v>
      </c>
      <c r="U739" t="n">
        <v>-0.09715202450752258</v>
      </c>
      <c r="V739" t="n">
        <v>-0.1049433797597885</v>
      </c>
      <c r="W739" t="n">
        <v>-0.2628653347492218</v>
      </c>
      <c r="X739" t="n">
        <v>0.1022592484951019</v>
      </c>
      <c r="Y739" t="n">
        <v>-0.04572514817118645</v>
      </c>
      <c r="Z739" t="n">
        <v>0.07019548118114471</v>
      </c>
      <c r="AA739" t="n">
        <v>-0.1569331288337708</v>
      </c>
      <c r="AB739" t="n">
        <v>-0.06641082465648651</v>
      </c>
      <c r="AC739" t="n">
        <v>0.1124265193939209</v>
      </c>
      <c r="AD739" t="n">
        <v>0.1184030920267105</v>
      </c>
      <c r="AE739" t="n">
        <v>-0.04607060924172401</v>
      </c>
      <c r="AF739" t="n">
        <v>0.04634899273514748</v>
      </c>
    </row>
    <row r="740">
      <c r="A740" t="n">
        <v>0.1296746283769608</v>
      </c>
      <c r="B740" t="n">
        <v>-0.3017899692058563</v>
      </c>
      <c r="C740" t="n">
        <v>0.2235387563705444</v>
      </c>
      <c r="D740" t="n">
        <v>0.05473895743489265</v>
      </c>
      <c r="E740" t="n">
        <v>-0.2448173314332962</v>
      </c>
      <c r="F740" t="n">
        <v>0.1376629173755646</v>
      </c>
      <c r="G740" t="n">
        <v>0.3111123740673065</v>
      </c>
      <c r="H740" t="n">
        <v>-0.4227583706378937</v>
      </c>
      <c r="I740" t="n">
        <v>-0.2372844070196152</v>
      </c>
      <c r="J740" t="n">
        <v>-0.04261807724833488</v>
      </c>
      <c r="K740" t="n">
        <v>0.3599779605865479</v>
      </c>
      <c r="L740" t="n">
        <v>-0.1517577171325684</v>
      </c>
      <c r="M740" t="n">
        <v>0.2822171747684479</v>
      </c>
      <c r="N740" t="n">
        <v>0.1640668958425522</v>
      </c>
      <c r="O740" t="n">
        <v>-0.004799175076186657</v>
      </c>
      <c r="P740" t="n">
        <v>-0.01554926950484514</v>
      </c>
      <c r="Q740" t="n">
        <v>0.208799883723259</v>
      </c>
      <c r="R740" t="n">
        <v>0.2438144534826279</v>
      </c>
      <c r="S740" t="n">
        <v>0.3737151026725769</v>
      </c>
      <c r="T740" t="n">
        <v>0.1393973678350449</v>
      </c>
      <c r="U740" t="n">
        <v>0.1570573002099991</v>
      </c>
      <c r="V740" t="n">
        <v>-0.07085590064525604</v>
      </c>
      <c r="W740" t="n">
        <v>-0.2382876724004745</v>
      </c>
      <c r="X740" t="n">
        <v>-0.188507467508316</v>
      </c>
      <c r="Y740" t="n">
        <v>-0.2566778361797333</v>
      </c>
      <c r="Z740" t="n">
        <v>-0.3335435390472412</v>
      </c>
      <c r="AA740" t="n">
        <v>-0.4060488641262054</v>
      </c>
      <c r="AB740" t="n">
        <v>0.0835828110575676</v>
      </c>
      <c r="AC740" t="n">
        <v>-0.03702600672841072</v>
      </c>
      <c r="AD740" t="n">
        <v>0.01239374838769436</v>
      </c>
      <c r="AE740" t="n">
        <v>0.05105326697230339</v>
      </c>
      <c r="AF740" t="n">
        <v>0.1996990442276001</v>
      </c>
    </row>
    <row r="741">
      <c r="A741" t="n">
        <v>0.4139876365661621</v>
      </c>
      <c r="B741" t="n">
        <v>-0.02110694907605648</v>
      </c>
      <c r="C741" t="n">
        <v>-0.04333603754639626</v>
      </c>
      <c r="D741" t="n">
        <v>-0.1253045797348022</v>
      </c>
      <c r="E741" t="n">
        <v>-0.006568153388798237</v>
      </c>
      <c r="F741" t="n">
        <v>-0.1047004982829094</v>
      </c>
      <c r="G741" t="n">
        <v>-0.0455906093120575</v>
      </c>
      <c r="H741" t="n">
        <v>-0.3378975093364716</v>
      </c>
      <c r="I741" t="n">
        <v>-0.2159083932638168</v>
      </c>
      <c r="J741" t="n">
        <v>0.01430906914174557</v>
      </c>
      <c r="K741" t="n">
        <v>0.404326468706131</v>
      </c>
      <c r="L741" t="n">
        <v>-0.06027613580226898</v>
      </c>
      <c r="M741" t="n">
        <v>0.1914799064397812</v>
      </c>
      <c r="N741" t="n">
        <v>0.257177472114563</v>
      </c>
      <c r="O741" t="n">
        <v>-0.1295329183340073</v>
      </c>
      <c r="P741" t="n">
        <v>-0.336120069026947</v>
      </c>
      <c r="Q741" t="n">
        <v>-0.08642862737178802</v>
      </c>
      <c r="R741" t="n">
        <v>-0.05772338435053825</v>
      </c>
      <c r="S741" t="n">
        <v>0.02369851805269718</v>
      </c>
      <c r="T741" t="n">
        <v>0.157531201839447</v>
      </c>
      <c r="U741" t="n">
        <v>-0.04410556331276894</v>
      </c>
      <c r="V741" t="n">
        <v>0.2782150506973267</v>
      </c>
      <c r="W741" t="n">
        <v>0.02963471598923206</v>
      </c>
      <c r="X741" t="n">
        <v>-0.1920725852251053</v>
      </c>
      <c r="Y741" t="n">
        <v>-0.04313652217388153</v>
      </c>
      <c r="Z741" t="n">
        <v>0.0202593207359314</v>
      </c>
      <c r="AA741" t="n">
        <v>-0.02513580955564976</v>
      </c>
      <c r="AB741" t="n">
        <v>0.09465689212083817</v>
      </c>
      <c r="AC741" t="n">
        <v>-0.0744660273194313</v>
      </c>
      <c r="AD741" t="n">
        <v>0.2499663978815079</v>
      </c>
      <c r="AE741" t="n">
        <v>0.2459508329629898</v>
      </c>
      <c r="AF741" t="n">
        <v>0.06757864356040955</v>
      </c>
    </row>
    <row r="742">
      <c r="A742" t="n">
        <v>0.06340067833662033</v>
      </c>
      <c r="B742" t="n">
        <v>0.101115882396698</v>
      </c>
      <c r="C742" t="n">
        <v>-0.05383273959159851</v>
      </c>
      <c r="D742" t="n">
        <v>0.1058857142925262</v>
      </c>
      <c r="E742" t="n">
        <v>-0.2258377075195312</v>
      </c>
      <c r="F742" t="n">
        <v>-0.2496992349624634</v>
      </c>
      <c r="G742" t="n">
        <v>0.107549674808979</v>
      </c>
      <c r="H742" t="n">
        <v>-0.07569736242294312</v>
      </c>
      <c r="I742" t="n">
        <v>0.1487203538417816</v>
      </c>
      <c r="J742" t="n">
        <v>-0.2005733996629715</v>
      </c>
      <c r="K742" t="n">
        <v>0.3777743875980377</v>
      </c>
      <c r="L742" t="n">
        <v>0.04292415827512741</v>
      </c>
      <c r="M742" t="n">
        <v>0.1634926795959473</v>
      </c>
      <c r="N742" t="n">
        <v>-0.1239710375666618</v>
      </c>
      <c r="O742" t="n">
        <v>0.1152050197124481</v>
      </c>
      <c r="P742" t="n">
        <v>-0.288304328918457</v>
      </c>
      <c r="Q742" t="n">
        <v>0.0916704386472702</v>
      </c>
      <c r="R742" t="n">
        <v>-0.03054251335561275</v>
      </c>
      <c r="S742" t="n">
        <v>-0.1980713158845901</v>
      </c>
      <c r="T742" t="n">
        <v>-0.2765995264053345</v>
      </c>
      <c r="U742" t="n">
        <v>-0.1589222103357315</v>
      </c>
      <c r="V742" t="n">
        <v>0.1558936983346939</v>
      </c>
      <c r="W742" t="n">
        <v>0.2158484160900116</v>
      </c>
      <c r="X742" t="n">
        <v>-0.2078182697296143</v>
      </c>
      <c r="Y742" t="n">
        <v>0.1338287144899368</v>
      </c>
      <c r="Z742" t="n">
        <v>-0.01860524155199528</v>
      </c>
      <c r="AA742" t="n">
        <v>0.3670622110366821</v>
      </c>
      <c r="AB742" t="n">
        <v>0.2141808271408081</v>
      </c>
      <c r="AC742" t="n">
        <v>0.06864235550165176</v>
      </c>
      <c r="AD742" t="n">
        <v>0.06617933511734009</v>
      </c>
      <c r="AE742" t="n">
        <v>0.02646199613809586</v>
      </c>
      <c r="AF742" t="n">
        <v>-0.0304294228553772</v>
      </c>
    </row>
    <row r="743">
      <c r="A743" t="n">
        <v>-0.04487144947052002</v>
      </c>
      <c r="B743" t="n">
        <v>0.2646818161010742</v>
      </c>
      <c r="C743" t="n">
        <v>-0.2405462563037872</v>
      </c>
      <c r="D743" t="n">
        <v>0.1183268427848816</v>
      </c>
      <c r="E743" t="n">
        <v>-0.05790401622653008</v>
      </c>
      <c r="F743" t="n">
        <v>-0.1791052371263504</v>
      </c>
      <c r="G743" t="n">
        <v>0.03994604200124741</v>
      </c>
      <c r="H743" t="n">
        <v>-0.1674025058746338</v>
      </c>
      <c r="I743" t="n">
        <v>0.2330322712659836</v>
      </c>
      <c r="J743" t="n">
        <v>-0.1601121574640274</v>
      </c>
      <c r="K743" t="n">
        <v>0.4524804353713989</v>
      </c>
      <c r="L743" t="n">
        <v>0.04907382279634476</v>
      </c>
      <c r="M743" t="n">
        <v>0.1636192500591278</v>
      </c>
      <c r="N743" t="n">
        <v>-0.1283294856548309</v>
      </c>
      <c r="O743" t="n">
        <v>0.09626440703868866</v>
      </c>
      <c r="P743" t="n">
        <v>-0.2521477341651917</v>
      </c>
      <c r="Q743" t="n">
        <v>0.03371751308441162</v>
      </c>
      <c r="R743" t="n">
        <v>0.1641750633716583</v>
      </c>
      <c r="S743" t="n">
        <v>-0.1142204999923706</v>
      </c>
      <c r="T743" t="n">
        <v>-0.5783506035804749</v>
      </c>
      <c r="U743" t="n">
        <v>0.1219525411725044</v>
      </c>
      <c r="V743" t="n">
        <v>0.1752155721187592</v>
      </c>
      <c r="W743" t="n">
        <v>0.07595372200012207</v>
      </c>
      <c r="X743" t="n">
        <v>0.08430778235197067</v>
      </c>
      <c r="Y743" t="n">
        <v>0.01773292012512684</v>
      </c>
      <c r="Z743" t="n">
        <v>0.11408881098032</v>
      </c>
      <c r="AA743" t="n">
        <v>0.3179362118244171</v>
      </c>
      <c r="AB743" t="n">
        <v>0.1885028183460236</v>
      </c>
      <c r="AC743" t="n">
        <v>-0.1550489664077759</v>
      </c>
      <c r="AD743" t="n">
        <v>0.08000688254833221</v>
      </c>
      <c r="AE743" t="n">
        <v>0.148355633020401</v>
      </c>
      <c r="AF743" t="n">
        <v>-0.1279017627239227</v>
      </c>
    </row>
    <row r="744">
      <c r="A744" t="n">
        <v>0.07821140438318253</v>
      </c>
      <c r="B744" t="n">
        <v>0.02995814010500908</v>
      </c>
      <c r="C744" t="n">
        <v>-0.05862028524279594</v>
      </c>
      <c r="D744" t="n">
        <v>-0.025812778621912</v>
      </c>
      <c r="E744" t="n">
        <v>-0.08064249157905579</v>
      </c>
      <c r="F744" t="n">
        <v>-0.036384467035532</v>
      </c>
      <c r="G744" t="n">
        <v>0.09497906267642975</v>
      </c>
      <c r="H744" t="n">
        <v>0.07198089361190796</v>
      </c>
      <c r="I744" t="n">
        <v>0.3044126033782959</v>
      </c>
      <c r="J744" t="n">
        <v>-0.04259752109646797</v>
      </c>
      <c r="K744" t="n">
        <v>0.2962777018547058</v>
      </c>
      <c r="L744" t="n">
        <v>0.2400416731834412</v>
      </c>
      <c r="M744" t="n">
        <v>0.1408037394285202</v>
      </c>
      <c r="N744" t="n">
        <v>-0.04149091243743896</v>
      </c>
      <c r="O744" t="n">
        <v>0.05549737066030502</v>
      </c>
      <c r="P744" t="n">
        <v>-0.03470830619335175</v>
      </c>
      <c r="Q744" t="n">
        <v>0.01372387539595366</v>
      </c>
      <c r="R744" t="n">
        <v>0.1047744899988174</v>
      </c>
      <c r="S744" t="n">
        <v>-0.07360883802175522</v>
      </c>
      <c r="T744" t="n">
        <v>0.03965592011809349</v>
      </c>
      <c r="U744" t="n">
        <v>0.04515538737177849</v>
      </c>
      <c r="V744" t="n">
        <v>-0.04755235835909843</v>
      </c>
      <c r="W744" t="n">
        <v>0.2056105583906174</v>
      </c>
      <c r="X744" t="n">
        <v>0.06923895329236984</v>
      </c>
      <c r="Y744" t="n">
        <v>-0.1047025546431541</v>
      </c>
      <c r="Z744" t="n">
        <v>-0.01743945479393005</v>
      </c>
      <c r="AA744" t="n">
        <v>0.1118405312299728</v>
      </c>
      <c r="AB744" t="n">
        <v>0.1171352043747902</v>
      </c>
      <c r="AC744" t="n">
        <v>0.01798430643975735</v>
      </c>
      <c r="AD744" t="n">
        <v>-0.03802010789513588</v>
      </c>
      <c r="AE744" t="n">
        <v>-0.120210662484169</v>
      </c>
      <c r="AF744" t="n">
        <v>-0.004778073169291019</v>
      </c>
    </row>
    <row r="745">
      <c r="A745" t="n">
        <v>0.1899788677692413</v>
      </c>
      <c r="B745" t="n">
        <v>0.07885417342185974</v>
      </c>
      <c r="C745" t="n">
        <v>0.1717813313007355</v>
      </c>
      <c r="D745" t="n">
        <v>-0.02517087385058403</v>
      </c>
      <c r="E745" t="n">
        <v>-0.0759342759847641</v>
      </c>
      <c r="F745" t="n">
        <v>0.1414608806371689</v>
      </c>
      <c r="G745" t="n">
        <v>-0.02905729226768017</v>
      </c>
      <c r="H745" t="n">
        <v>-0.277673214673996</v>
      </c>
      <c r="I745" t="n">
        <v>0.5985872149467468</v>
      </c>
      <c r="J745" t="n">
        <v>-0.1370300948619843</v>
      </c>
      <c r="K745" t="n">
        <v>0.1992293745279312</v>
      </c>
      <c r="L745" t="n">
        <v>0.09648570418357849</v>
      </c>
      <c r="M745" t="n">
        <v>0.1948686540126801</v>
      </c>
      <c r="N745" t="n">
        <v>0.07024476677179337</v>
      </c>
      <c r="O745" t="n">
        <v>0.255226731300354</v>
      </c>
      <c r="P745" t="n">
        <v>0.1427692770957947</v>
      </c>
      <c r="Q745" t="n">
        <v>-0.05947837606072426</v>
      </c>
      <c r="R745" t="n">
        <v>0.2280074954032898</v>
      </c>
      <c r="S745" t="n">
        <v>0.0696219801902771</v>
      </c>
      <c r="T745" t="n">
        <v>0.2126974910497665</v>
      </c>
      <c r="U745" t="n">
        <v>0.04350859299302101</v>
      </c>
      <c r="V745" t="n">
        <v>0.132894903421402</v>
      </c>
      <c r="W745" t="n">
        <v>0.03238774091005325</v>
      </c>
      <c r="X745" t="n">
        <v>0.05470739305019379</v>
      </c>
      <c r="Y745" t="n">
        <v>-0.03895626962184906</v>
      </c>
      <c r="Z745" t="n">
        <v>0.07497896254062653</v>
      </c>
      <c r="AA745" t="n">
        <v>-0.09164023399353027</v>
      </c>
      <c r="AB745" t="n">
        <v>-0.1049944385886192</v>
      </c>
      <c r="AC745" t="n">
        <v>-0.08133222907781601</v>
      </c>
      <c r="AD745" t="n">
        <v>-0.06782012432813644</v>
      </c>
      <c r="AE745" t="n">
        <v>-0.01302055362612009</v>
      </c>
      <c r="AF745" t="n">
        <v>0.08210698515176773</v>
      </c>
    </row>
    <row r="746">
      <c r="A746" t="n">
        <v>-0.1981183290481567</v>
      </c>
      <c r="B746" t="n">
        <v>0.0948922261595726</v>
      </c>
      <c r="C746" t="n">
        <v>0.216397225856781</v>
      </c>
      <c r="D746" t="n">
        <v>-0.0009003193117678165</v>
      </c>
      <c r="E746" t="n">
        <v>-0.01196925714612007</v>
      </c>
      <c r="F746" t="n">
        <v>0.0704239085316658</v>
      </c>
      <c r="G746" t="n">
        <v>0.1357424557209015</v>
      </c>
      <c r="H746" t="n">
        <v>-0.3211946785449982</v>
      </c>
      <c r="I746" t="n">
        <v>0.540152370929718</v>
      </c>
      <c r="J746" t="n">
        <v>-0.09371031820774078</v>
      </c>
      <c r="K746" t="n">
        <v>0.004035677295178175</v>
      </c>
      <c r="L746" t="n">
        <v>-0.06799468398094177</v>
      </c>
      <c r="M746" t="n">
        <v>0.1534708142280579</v>
      </c>
      <c r="N746" t="n">
        <v>0.0842754915356636</v>
      </c>
      <c r="O746" t="n">
        <v>0.07211164385080338</v>
      </c>
      <c r="P746" t="n">
        <v>-0.0005361837102100253</v>
      </c>
      <c r="Q746" t="n">
        <v>0.2320477068424225</v>
      </c>
      <c r="R746" t="n">
        <v>0.2187016755342484</v>
      </c>
      <c r="S746" t="n">
        <v>-0.005700637586414814</v>
      </c>
      <c r="T746" t="n">
        <v>0.01409889571368694</v>
      </c>
      <c r="U746" t="n">
        <v>-0.1365669369697571</v>
      </c>
      <c r="V746" t="n">
        <v>0.06332829594612122</v>
      </c>
      <c r="W746" t="n">
        <v>-0.1170281991362572</v>
      </c>
      <c r="X746" t="n">
        <v>0.1242761462926865</v>
      </c>
      <c r="Y746" t="n">
        <v>-0.04077842831611633</v>
      </c>
      <c r="Z746" t="n">
        <v>-0.08546803146600723</v>
      </c>
      <c r="AA746" t="n">
        <v>-0.1258057802915573</v>
      </c>
      <c r="AB746" t="n">
        <v>-0.2868627309799194</v>
      </c>
      <c r="AC746" t="n">
        <v>0.04017576947808266</v>
      </c>
      <c r="AD746" t="n">
        <v>0.012450210750103</v>
      </c>
      <c r="AE746" t="n">
        <v>0.08690120279788971</v>
      </c>
      <c r="AF746" t="n">
        <v>-0.1170690804719925</v>
      </c>
    </row>
    <row r="747">
      <c r="A747" t="n">
        <v>-0.2450263947248459</v>
      </c>
      <c r="B747" t="n">
        <v>0.02030123397707939</v>
      </c>
      <c r="C747" t="n">
        <v>0.4502666592597961</v>
      </c>
      <c r="D747" t="n">
        <v>-0.1080296337604523</v>
      </c>
      <c r="E747" t="n">
        <v>-0.2647086679935455</v>
      </c>
      <c r="F747" t="n">
        <v>0.1482781767845154</v>
      </c>
      <c r="G747" t="n">
        <v>0.208175390958786</v>
      </c>
      <c r="H747" t="n">
        <v>-0.479733794927597</v>
      </c>
      <c r="I747" t="n">
        <v>-0.1652260571718216</v>
      </c>
      <c r="J747" t="n">
        <v>0.02893554233014584</v>
      </c>
      <c r="K747" t="n">
        <v>-0.07060675323009491</v>
      </c>
      <c r="L747" t="n">
        <v>0.134534478187561</v>
      </c>
      <c r="M747" t="n">
        <v>0.1507109552621841</v>
      </c>
      <c r="N747" t="n">
        <v>0.2398887425661087</v>
      </c>
      <c r="O747" t="n">
        <v>-0.01228520460426807</v>
      </c>
      <c r="P747" t="n">
        <v>-0.2779873609542847</v>
      </c>
      <c r="Q747" t="n">
        <v>0.4056632518768311</v>
      </c>
      <c r="R747" t="n">
        <v>0.181433841586113</v>
      </c>
      <c r="S747" t="n">
        <v>-0.2010626047849655</v>
      </c>
      <c r="T747" t="n">
        <v>0.0900401845574379</v>
      </c>
      <c r="U747" t="n">
        <v>-0.2191589176654816</v>
      </c>
      <c r="V747" t="n">
        <v>-0.06729181110858917</v>
      </c>
      <c r="W747" t="n">
        <v>-0.02018814720213413</v>
      </c>
      <c r="X747" t="n">
        <v>-0.04752201959490776</v>
      </c>
      <c r="Y747" t="n">
        <v>-0.04822597280144691</v>
      </c>
      <c r="Z747" t="n">
        <v>-0.1494842022657394</v>
      </c>
      <c r="AA747" t="n">
        <v>0.06922236829996109</v>
      </c>
      <c r="AB747" t="n">
        <v>-0.2514582574367523</v>
      </c>
      <c r="AC747" t="n">
        <v>0.04104476794600487</v>
      </c>
      <c r="AD747" t="n">
        <v>0.1492822170257568</v>
      </c>
      <c r="AE747" t="n">
        <v>0.00754560949280858</v>
      </c>
      <c r="AF747" t="n">
        <v>0.04425821080803871</v>
      </c>
    </row>
    <row r="748">
      <c r="A748" t="n">
        <v>-0.2270574867725372</v>
      </c>
      <c r="B748" t="n">
        <v>0.02878036350011826</v>
      </c>
      <c r="C748" t="n">
        <v>0.5574136972427368</v>
      </c>
      <c r="D748" t="n">
        <v>0.04492772370576859</v>
      </c>
      <c r="E748" t="n">
        <v>-0.07164744287729263</v>
      </c>
      <c r="F748" t="n">
        <v>0.09645698219537735</v>
      </c>
      <c r="G748" t="n">
        <v>0.2371867001056671</v>
      </c>
      <c r="H748" t="n">
        <v>-0.5310271382331848</v>
      </c>
      <c r="I748" t="n">
        <v>-0.1518657654523849</v>
      </c>
      <c r="J748" t="n">
        <v>-0.07738178968429565</v>
      </c>
      <c r="K748" t="n">
        <v>-0.2198807299137115</v>
      </c>
      <c r="L748" t="n">
        <v>0.1025871410965919</v>
      </c>
      <c r="M748" t="n">
        <v>0.05301321297883987</v>
      </c>
      <c r="N748" t="n">
        <v>-0.07877949625253677</v>
      </c>
      <c r="O748" t="n">
        <v>-0.04084499925374985</v>
      </c>
      <c r="P748" t="n">
        <v>-0.2465584874153137</v>
      </c>
      <c r="Q748" t="n">
        <v>0.151264414191246</v>
      </c>
      <c r="R748" t="n">
        <v>-0.1841124445199966</v>
      </c>
      <c r="S748" t="n">
        <v>0.03227534517645836</v>
      </c>
      <c r="T748" t="n">
        <v>0.1118359342217445</v>
      </c>
      <c r="U748" t="n">
        <v>0.1234072223305702</v>
      </c>
      <c r="V748" t="n">
        <v>-0.1836589425802231</v>
      </c>
      <c r="W748" t="n">
        <v>0.003915954846888781</v>
      </c>
      <c r="X748" t="n">
        <v>0.1231982707977295</v>
      </c>
      <c r="Y748" t="n">
        <v>-0.1159688010811806</v>
      </c>
      <c r="Z748" t="n">
        <v>-0.02931142412126064</v>
      </c>
      <c r="AA748" t="n">
        <v>0.09435390681028366</v>
      </c>
      <c r="AB748" t="n">
        <v>-0.09854624420404434</v>
      </c>
      <c r="AC748" t="n">
        <v>0.09675072133541107</v>
      </c>
      <c r="AD748" t="n">
        <v>0.02717856131494045</v>
      </c>
      <c r="AE748" t="n">
        <v>-0.1704319715499878</v>
      </c>
      <c r="AF748" t="n">
        <v>0.08894935250282288</v>
      </c>
    </row>
    <row r="749">
      <c r="A749" t="n">
        <v>-0.3441135287284851</v>
      </c>
      <c r="B749" t="n">
        <v>-0.04835084080696106</v>
      </c>
      <c r="C749" t="n">
        <v>0.2009844481945038</v>
      </c>
      <c r="D749" t="n">
        <v>-0.04469653591513634</v>
      </c>
      <c r="E749" t="n">
        <v>0.4060555100440979</v>
      </c>
      <c r="F749" t="n">
        <v>0.02568791434168816</v>
      </c>
      <c r="G749" t="n">
        <v>0.2525456845760345</v>
      </c>
      <c r="H749" t="n">
        <v>-0.2771086394786835</v>
      </c>
      <c r="I749" t="n">
        <v>-0.1517928093671799</v>
      </c>
      <c r="J749" t="n">
        <v>-0.0323372483253479</v>
      </c>
      <c r="K749" t="n">
        <v>0.005025412421673536</v>
      </c>
      <c r="L749" t="n">
        <v>-0.09984807670116425</v>
      </c>
      <c r="M749" t="n">
        <v>0.009207699447870255</v>
      </c>
      <c r="N749" t="n">
        <v>0.0183256920427084</v>
      </c>
      <c r="O749" t="n">
        <v>-0.09719772636890411</v>
      </c>
      <c r="P749" t="n">
        <v>-0.140032485127449</v>
      </c>
      <c r="Q749" t="n">
        <v>0.1251744776964188</v>
      </c>
      <c r="R749" t="n">
        <v>0.0230734646320343</v>
      </c>
      <c r="S749" t="n">
        <v>-0.04528674855828285</v>
      </c>
      <c r="T749" t="n">
        <v>0.09189440310001373</v>
      </c>
      <c r="U749" t="n">
        <v>0.0367681123316288</v>
      </c>
      <c r="V749" t="n">
        <v>-0.2587133347988129</v>
      </c>
      <c r="W749" t="n">
        <v>0.03803037852048874</v>
      </c>
      <c r="X749" t="n">
        <v>-0.07308211177587509</v>
      </c>
      <c r="Y749" t="n">
        <v>-0.04618888720870018</v>
      </c>
      <c r="Z749" t="n">
        <v>0.08295261114835739</v>
      </c>
      <c r="AA749" t="n">
        <v>-0.1704483479261398</v>
      </c>
      <c r="AB749" t="n">
        <v>-0.1012016907334328</v>
      </c>
      <c r="AC749" t="n">
        <v>0.002804253250360489</v>
      </c>
      <c r="AD749" t="n">
        <v>-0.02296860329806805</v>
      </c>
      <c r="AE749" t="n">
        <v>-0.1297699362039566</v>
      </c>
      <c r="AF749" t="n">
        <v>0.2265941798686981</v>
      </c>
    </row>
    <row r="750">
      <c r="A750" t="n">
        <v>-0.1636222153902054</v>
      </c>
      <c r="B750" t="n">
        <v>-0.1306362599134445</v>
      </c>
      <c r="C750" t="n">
        <v>0.1740806400775909</v>
      </c>
      <c r="D750" t="n">
        <v>0.07337308675050735</v>
      </c>
      <c r="E750" t="n">
        <v>-0.04225023090839386</v>
      </c>
      <c r="F750" t="n">
        <v>0.0562475323677063</v>
      </c>
      <c r="G750" t="n">
        <v>0.3463174700737</v>
      </c>
      <c r="H750" t="n">
        <v>-0.1334776431322098</v>
      </c>
      <c r="I750" t="n">
        <v>-0.2578741312026978</v>
      </c>
      <c r="J750" t="n">
        <v>-0.0529743917286396</v>
      </c>
      <c r="K750" t="n">
        <v>-0.06248572841286659</v>
      </c>
      <c r="L750" t="n">
        <v>-0.04404934868216515</v>
      </c>
      <c r="M750" t="n">
        <v>0.08572196215391159</v>
      </c>
      <c r="N750" t="n">
        <v>0.06273530423641205</v>
      </c>
      <c r="O750" t="n">
        <v>-0.09596303105354309</v>
      </c>
      <c r="P750" t="n">
        <v>0.009007392451167107</v>
      </c>
      <c r="Q750" t="n">
        <v>-0.2634256780147552</v>
      </c>
      <c r="R750" t="n">
        <v>0.1183509156107903</v>
      </c>
      <c r="S750" t="n">
        <v>0.04983231425285339</v>
      </c>
      <c r="T750" t="n">
        <v>0.2518141865730286</v>
      </c>
      <c r="U750" t="n">
        <v>0.2642427086830139</v>
      </c>
      <c r="V750" t="n">
        <v>-0.1852631419897079</v>
      </c>
      <c r="W750" t="n">
        <v>0.2208414673805237</v>
      </c>
      <c r="X750" t="n">
        <v>0.3572719097137451</v>
      </c>
      <c r="Y750" t="n">
        <v>-0.03204471245408058</v>
      </c>
      <c r="Z750" t="n">
        <v>0.150408148765564</v>
      </c>
      <c r="AA750" t="n">
        <v>-0.04594598710536957</v>
      </c>
      <c r="AB750" t="n">
        <v>-0.06466782838106155</v>
      </c>
      <c r="AC750" t="n">
        <v>0.1104360520839691</v>
      </c>
      <c r="AD750" t="n">
        <v>0.2764473557472229</v>
      </c>
      <c r="AE750" t="n">
        <v>-0.1417839825153351</v>
      </c>
      <c r="AF750" t="n">
        <v>0.0240936204791069</v>
      </c>
    </row>
    <row r="751">
      <c r="A751" t="n">
        <v>0.08278405666351318</v>
      </c>
      <c r="B751" t="n">
        <v>-0.2111278772354126</v>
      </c>
      <c r="C751" t="n">
        <v>-0.06378070265054703</v>
      </c>
      <c r="D751" t="n">
        <v>-0.1309667229652405</v>
      </c>
      <c r="E751" t="n">
        <v>-0.06641294062137604</v>
      </c>
      <c r="F751" t="n">
        <v>0.2126645296812057</v>
      </c>
      <c r="G751" t="n">
        <v>0.4477064907550812</v>
      </c>
      <c r="H751" t="n">
        <v>0.08692707866430283</v>
      </c>
      <c r="I751" t="n">
        <v>-0.2458118051290512</v>
      </c>
      <c r="J751" t="n">
        <v>-0.1061991453170776</v>
      </c>
      <c r="K751" t="n">
        <v>-0.2229429185390472</v>
      </c>
      <c r="L751" t="n">
        <v>-0.1498121917247772</v>
      </c>
      <c r="M751" t="n">
        <v>0.07689590007066727</v>
      </c>
      <c r="N751" t="n">
        <v>-0.1205423697829247</v>
      </c>
      <c r="O751" t="n">
        <v>0.04252071678638458</v>
      </c>
      <c r="P751" t="n">
        <v>0.158534824848175</v>
      </c>
      <c r="Q751" t="n">
        <v>-0.2003205567598343</v>
      </c>
      <c r="R751" t="n">
        <v>0.190829411149025</v>
      </c>
      <c r="S751" t="n">
        <v>0.2146605998277664</v>
      </c>
      <c r="T751" t="n">
        <v>0.1763368993997574</v>
      </c>
      <c r="U751" t="n">
        <v>0.4109151065349579</v>
      </c>
      <c r="V751" t="n">
        <v>-0.313255250453949</v>
      </c>
      <c r="W751" t="n">
        <v>0.1026608496904373</v>
      </c>
      <c r="X751" t="n">
        <v>0.1712566763162613</v>
      </c>
      <c r="Y751" t="n">
        <v>0.07846049219369888</v>
      </c>
      <c r="Z751" t="n">
        <v>-0.1764761656522751</v>
      </c>
      <c r="AA751" t="n">
        <v>-0.2960810661315918</v>
      </c>
      <c r="AB751" t="n">
        <v>0.03798434510827065</v>
      </c>
      <c r="AC751" t="n">
        <v>0.1498712748289108</v>
      </c>
      <c r="AD751" t="n">
        <v>0.01639754697680473</v>
      </c>
      <c r="AE751" t="n">
        <v>-0.4043711423873901</v>
      </c>
      <c r="AF751" t="n">
        <v>-0.221009686589241</v>
      </c>
    </row>
    <row r="752">
      <c r="A752" t="n">
        <v>-0.2807692885398865</v>
      </c>
      <c r="B752" t="n">
        <v>-0.03635017201304436</v>
      </c>
      <c r="C752" t="n">
        <v>-0.1314341276884079</v>
      </c>
      <c r="D752" t="n">
        <v>0.1703947186470032</v>
      </c>
      <c r="E752" t="n">
        <v>0.1515024602413177</v>
      </c>
      <c r="F752" t="n">
        <v>0.241644024848938</v>
      </c>
      <c r="G752" t="n">
        <v>0.1982591599225998</v>
      </c>
      <c r="H752" t="n">
        <v>0.1827719211578369</v>
      </c>
      <c r="I752" t="n">
        <v>-0.3789628744125366</v>
      </c>
      <c r="J752" t="n">
        <v>-0.05780747160315514</v>
      </c>
      <c r="K752" t="n">
        <v>0.04394431784749031</v>
      </c>
      <c r="L752" t="n">
        <v>-0.2085279822349548</v>
      </c>
      <c r="M752" t="n">
        <v>-0.271969199180603</v>
      </c>
      <c r="N752" t="n">
        <v>-0.2408132553100586</v>
      </c>
      <c r="O752" t="n">
        <v>-0.1707873195409775</v>
      </c>
      <c r="P752" t="n">
        <v>0.3011956512928009</v>
      </c>
      <c r="Q752" t="n">
        <v>0.03382764384150505</v>
      </c>
      <c r="R752" t="n">
        <v>0.02736204862594604</v>
      </c>
      <c r="S752" t="n">
        <v>0.3012364506721497</v>
      </c>
      <c r="T752" t="n">
        <v>-0.04965290799736977</v>
      </c>
      <c r="U752" t="n">
        <v>0.1374721527099609</v>
      </c>
      <c r="V752" t="n">
        <v>-0.07795339822769165</v>
      </c>
      <c r="W752" t="n">
        <v>0.1857616752386093</v>
      </c>
      <c r="X752" t="n">
        <v>0.1235169693827629</v>
      </c>
      <c r="Y752" t="n">
        <v>0.250734269618988</v>
      </c>
      <c r="Z752" t="n">
        <v>-0.1220322996377945</v>
      </c>
      <c r="AA752" t="n">
        <v>-0.2840944826602936</v>
      </c>
      <c r="AB752" t="n">
        <v>-0.1134615018963814</v>
      </c>
      <c r="AC752" t="n">
        <v>-0.1928104162216187</v>
      </c>
      <c r="AD752" t="n">
        <v>-0.27983558177948</v>
      </c>
      <c r="AE752" t="n">
        <v>-0.1815934628248215</v>
      </c>
      <c r="AF752" t="n">
        <v>0.2940403819084167</v>
      </c>
    </row>
    <row r="753">
      <c r="A753" t="n">
        <v>-0.3781331181526184</v>
      </c>
      <c r="B753" t="n">
        <v>0.124850369989872</v>
      </c>
      <c r="C753" t="n">
        <v>-0.1709960550069809</v>
      </c>
      <c r="D753" t="n">
        <v>0.1359603255987167</v>
      </c>
      <c r="E753" t="n">
        <v>-0.1323481649160385</v>
      </c>
      <c r="F753" t="n">
        <v>0.2531055212020874</v>
      </c>
      <c r="G753" t="n">
        <v>0.02045273035764694</v>
      </c>
      <c r="H753" t="n">
        <v>0.2066459357738495</v>
      </c>
      <c r="I753" t="n">
        <v>-0.4606972336769104</v>
      </c>
      <c r="J753" t="n">
        <v>0.2983278036117554</v>
      </c>
      <c r="K753" t="n">
        <v>0.1019189953804016</v>
      </c>
      <c r="L753" t="n">
        <v>-0.1390583366155624</v>
      </c>
      <c r="M753" t="n">
        <v>-0.3540831804275513</v>
      </c>
      <c r="N753" t="n">
        <v>-0.4139402806758881</v>
      </c>
      <c r="O753" t="n">
        <v>-0.1633340269327164</v>
      </c>
      <c r="P753" t="n">
        <v>-0.02712458558380604</v>
      </c>
      <c r="Q753" t="n">
        <v>-0.1320237964391708</v>
      </c>
      <c r="R753" t="n">
        <v>0.001691621146164834</v>
      </c>
      <c r="S753" t="n">
        <v>0.2202670574188232</v>
      </c>
      <c r="T753" t="n">
        <v>0.07512307167053223</v>
      </c>
      <c r="U753" t="n">
        <v>-0.0001527401764178649</v>
      </c>
      <c r="V753" t="n">
        <v>0.1578453481197357</v>
      </c>
      <c r="W753" t="n">
        <v>0.2329940348863602</v>
      </c>
      <c r="X753" t="n">
        <v>0.1079713702201843</v>
      </c>
      <c r="Y753" t="n">
        <v>-0.02619876898825169</v>
      </c>
      <c r="Z753" t="n">
        <v>0.2649108171463013</v>
      </c>
      <c r="AA753" t="n">
        <v>0.03683329001069069</v>
      </c>
      <c r="AB753" t="n">
        <v>-0.1587813347578049</v>
      </c>
      <c r="AC753" t="n">
        <v>-0.2995971739292145</v>
      </c>
      <c r="AD753" t="n">
        <v>-0.1875598132610321</v>
      </c>
      <c r="AE753" t="n">
        <v>0.2823780179023743</v>
      </c>
      <c r="AF753" t="n">
        <v>-0.0509018711745739</v>
      </c>
    </row>
    <row r="754">
      <c r="A754" t="n">
        <v>0.3774016797542572</v>
      </c>
      <c r="B754" t="n">
        <v>0.1270341128110886</v>
      </c>
      <c r="C754" t="n">
        <v>0.2445402443408966</v>
      </c>
      <c r="D754" t="n">
        <v>0.08060430735349655</v>
      </c>
      <c r="E754" t="n">
        <v>0.01171657536178827</v>
      </c>
      <c r="F754" t="n">
        <v>-0.1042754575610161</v>
      </c>
      <c r="G754" t="n">
        <v>-0.3120892643928528</v>
      </c>
      <c r="H754" t="n">
        <v>0.1218322440981865</v>
      </c>
      <c r="I754" t="n">
        <v>0.007732370402663946</v>
      </c>
      <c r="J754" t="n">
        <v>0.1213460341095924</v>
      </c>
      <c r="K754" t="n">
        <v>-0.2828153371810913</v>
      </c>
      <c r="L754" t="n">
        <v>-0.1191792264580727</v>
      </c>
      <c r="M754" t="n">
        <v>-0.3551810681819916</v>
      </c>
      <c r="N754" t="n">
        <v>-0.3296744525432587</v>
      </c>
      <c r="O754" t="n">
        <v>0.008262170478701591</v>
      </c>
      <c r="P754" t="n">
        <v>0.1081027239561081</v>
      </c>
      <c r="Q754" t="n">
        <v>0.1309589594602585</v>
      </c>
      <c r="R754" t="n">
        <v>-0.5092760920524597</v>
      </c>
      <c r="S754" t="n">
        <v>0.1346528977155685</v>
      </c>
      <c r="T754" t="n">
        <v>0.65028315782547</v>
      </c>
      <c r="U754" t="n">
        <v>-0.06415660679340363</v>
      </c>
      <c r="V754" t="n">
        <v>0.3130024671554565</v>
      </c>
      <c r="W754" t="n">
        <v>0.2140515595674515</v>
      </c>
      <c r="X754" t="n">
        <v>0.3559881746768951</v>
      </c>
      <c r="Y754" t="n">
        <v>-0.1808639317750931</v>
      </c>
      <c r="Z754" t="n">
        <v>0.3661717772483826</v>
      </c>
      <c r="AA754" t="n">
        <v>0.1636851578950882</v>
      </c>
      <c r="AB754" t="n">
        <v>0.293862372636795</v>
      </c>
      <c r="AC754" t="n">
        <v>-0.1657319664955139</v>
      </c>
      <c r="AD754" t="n">
        <v>0.2310980558395386</v>
      </c>
      <c r="AE754" t="n">
        <v>0.1791302412748337</v>
      </c>
      <c r="AF754" t="n">
        <v>-0.2086247801780701</v>
      </c>
    </row>
    <row r="755">
      <c r="A755" t="n">
        <v>0.2773913443088531</v>
      </c>
      <c r="B755" t="n">
        <v>0.2430757433176041</v>
      </c>
      <c r="C755" t="n">
        <v>0.430398553609848</v>
      </c>
      <c r="D755" t="n">
        <v>-0.03593659028410912</v>
      </c>
      <c r="E755" t="n">
        <v>0.03525103628635406</v>
      </c>
      <c r="F755" t="n">
        <v>-0.03194299712777138</v>
      </c>
      <c r="G755" t="n">
        <v>-0.2051640003919601</v>
      </c>
      <c r="H755" t="n">
        <v>-0.2215033620595932</v>
      </c>
      <c r="I755" t="n">
        <v>0.2302670627832413</v>
      </c>
      <c r="J755" t="n">
        <v>-0.06177861616015434</v>
      </c>
      <c r="K755" t="n">
        <v>0.0153580866754055</v>
      </c>
      <c r="L755" t="n">
        <v>0.1518166363239288</v>
      </c>
      <c r="M755" t="n">
        <v>0.05154784396290779</v>
      </c>
      <c r="N755" t="n">
        <v>-0.1335599273443222</v>
      </c>
      <c r="O755" t="n">
        <v>-0.1744523644447327</v>
      </c>
      <c r="P755" t="n">
        <v>-0.5613493323326111</v>
      </c>
      <c r="Q755" t="n">
        <v>0.2880548536777496</v>
      </c>
      <c r="R755" t="n">
        <v>-0.2361005693674088</v>
      </c>
      <c r="S755" t="n">
        <v>0.01722471974790096</v>
      </c>
      <c r="T755" t="n">
        <v>0.357189953327179</v>
      </c>
      <c r="U755" t="n">
        <v>-0.2609629034996033</v>
      </c>
      <c r="V755" t="n">
        <v>0.1432809978723526</v>
      </c>
      <c r="W755" t="n">
        <v>0.03217153251171112</v>
      </c>
      <c r="X755" t="n">
        <v>0.2197384387254715</v>
      </c>
      <c r="Y755" t="n">
        <v>0.2368434965610504</v>
      </c>
      <c r="Z755" t="n">
        <v>0.4279278218746185</v>
      </c>
      <c r="AA755" t="n">
        <v>0.3122675120830536</v>
      </c>
      <c r="AB755" t="n">
        <v>0.6013835668563843</v>
      </c>
      <c r="AC755" t="n">
        <v>0.100678063929081</v>
      </c>
      <c r="AD755" t="n">
        <v>0.1303142905235291</v>
      </c>
      <c r="AE755" t="n">
        <v>0.4326470792293549</v>
      </c>
      <c r="AF755" t="n">
        <v>-0.09906833618879318</v>
      </c>
    </row>
    <row r="756">
      <c r="A756" t="n">
        <v>-0.003550851019099355</v>
      </c>
      <c r="B756" t="n">
        <v>0.05248338356614113</v>
      </c>
      <c r="C756" t="n">
        <v>0.04497972875833511</v>
      </c>
      <c r="D756" t="n">
        <v>-0.06145879626274109</v>
      </c>
      <c r="E756" t="n">
        <v>-0.0295548178255558</v>
      </c>
      <c r="F756" t="n">
        <v>-0.01501421071588993</v>
      </c>
      <c r="G756" t="n">
        <v>-0.003103447845205665</v>
      </c>
      <c r="H756" t="n">
        <v>-0.1362676173448563</v>
      </c>
      <c r="I756" t="n">
        <v>0.09674844890832901</v>
      </c>
      <c r="J756" t="n">
        <v>-0.007861101068556309</v>
      </c>
      <c r="K756" t="n">
        <v>-0.001446801237761974</v>
      </c>
      <c r="L756" t="n">
        <v>0.07500720769166946</v>
      </c>
      <c r="M756" t="n">
        <v>0.01800143718719482</v>
      </c>
      <c r="N756" t="n">
        <v>-0.07290149480104446</v>
      </c>
      <c r="O756" t="n">
        <v>-0.09149347990751266</v>
      </c>
      <c r="P756" t="n">
        <v>0.1149498447775841</v>
      </c>
      <c r="Q756" t="n">
        <v>-0.03871669992804527</v>
      </c>
      <c r="R756" t="n">
        <v>-0.008376248180866241</v>
      </c>
      <c r="S756" t="n">
        <v>-0.008337376639246941</v>
      </c>
      <c r="T756" t="n">
        <v>0.08690787106752396</v>
      </c>
      <c r="U756" t="n">
        <v>0.04969071969389915</v>
      </c>
      <c r="V756" t="n">
        <v>0.004254379775375128</v>
      </c>
      <c r="W756" t="n">
        <v>0.06166020035743713</v>
      </c>
      <c r="X756" t="n">
        <v>0.03545161336660385</v>
      </c>
      <c r="Y756" t="n">
        <v>-0.03047222271561623</v>
      </c>
      <c r="Z756" t="n">
        <v>-0.02826320566236973</v>
      </c>
      <c r="AA756" t="n">
        <v>0.06017124652862549</v>
      </c>
      <c r="AB756" t="n">
        <v>0.07414501905441284</v>
      </c>
      <c r="AC756" t="n">
        <v>0.09217938780784607</v>
      </c>
      <c r="AD756" t="n">
        <v>0.0214745718985796</v>
      </c>
      <c r="AE756" t="n">
        <v>0.04259250313043594</v>
      </c>
      <c r="AF756" t="n">
        <v>-0.02855495922267437</v>
      </c>
    </row>
    <row r="757">
      <c r="A757" t="n">
        <v>0.02844617329537868</v>
      </c>
      <c r="B757" t="n">
        <v>0.01955694705247879</v>
      </c>
      <c r="C757" t="n">
        <v>0.00647468538954854</v>
      </c>
      <c r="D757" t="n">
        <v>0.001894447254016995</v>
      </c>
      <c r="E757" t="n">
        <v>0.004802083130925894</v>
      </c>
      <c r="F757" t="n">
        <v>0.02680808305740356</v>
      </c>
      <c r="G757" t="n">
        <v>-0.02663440816104412</v>
      </c>
      <c r="H757" t="n">
        <v>0.01957107521593571</v>
      </c>
      <c r="I757" t="n">
        <v>-0.03605968132615089</v>
      </c>
      <c r="J757" t="n">
        <v>0.09915728121995926</v>
      </c>
      <c r="K757" t="n">
        <v>9.12267787498422e-05</v>
      </c>
      <c r="L757" t="n">
        <v>0.0258936882019043</v>
      </c>
      <c r="M757" t="n">
        <v>0.01118357107043266</v>
      </c>
      <c r="N757" t="n">
        <v>0.1134133562445641</v>
      </c>
      <c r="O757" t="n">
        <v>-0.02457436546683311</v>
      </c>
      <c r="P757" t="n">
        <v>-0.08780714124441147</v>
      </c>
      <c r="Q757" t="n">
        <v>-0.03217572346329689</v>
      </c>
      <c r="R757" t="n">
        <v>0.009162226691842079</v>
      </c>
      <c r="S757" t="n">
        <v>0.01080441474914551</v>
      </c>
      <c r="T757" t="n">
        <v>-0.1073921471834183</v>
      </c>
      <c r="U757" t="n">
        <v>0.050687026232481</v>
      </c>
      <c r="V757" t="n">
        <v>-0.04251726716756821</v>
      </c>
      <c r="W757" t="n">
        <v>-0.03309535980224609</v>
      </c>
      <c r="X757" t="n">
        <v>0.01839285343885422</v>
      </c>
      <c r="Y757" t="n">
        <v>0.04194891452789307</v>
      </c>
      <c r="Z757" t="n">
        <v>-0.01601983234286308</v>
      </c>
      <c r="AA757" t="n">
        <v>-0.004972796887159348</v>
      </c>
      <c r="AB757" t="n">
        <v>-0.04900724440813065</v>
      </c>
      <c r="AC757" t="n">
        <v>-0.06394330412149429</v>
      </c>
      <c r="AD757" t="n">
        <v>-0.03694621846079826</v>
      </c>
      <c r="AE757" t="n">
        <v>0.1043810397386551</v>
      </c>
      <c r="AF757" t="n">
        <v>-0.005355125293135643</v>
      </c>
    </row>
    <row r="758">
      <c r="A758" t="n">
        <v>0.04230073466897011</v>
      </c>
      <c r="B758" t="n">
        <v>-0.01671167090535164</v>
      </c>
      <c r="C758" t="n">
        <v>-0.009094522334635258</v>
      </c>
      <c r="D758" t="n">
        <v>-0.07147496938705444</v>
      </c>
      <c r="E758" t="n">
        <v>0.0123954126611352</v>
      </c>
      <c r="F758" t="n">
        <v>-0.01952340081334114</v>
      </c>
      <c r="G758" t="n">
        <v>-0.07169060409069061</v>
      </c>
      <c r="H758" t="n">
        <v>0.04396571591496468</v>
      </c>
      <c r="I758" t="n">
        <v>-0.01554656401276588</v>
      </c>
      <c r="J758" t="n">
        <v>-0.05939421430230141</v>
      </c>
      <c r="K758" t="n">
        <v>-0.04647713527083397</v>
      </c>
      <c r="L758" t="n">
        <v>0.0240798182785511</v>
      </c>
      <c r="M758" t="n">
        <v>-0.03487801179289818</v>
      </c>
      <c r="N758" t="n">
        <v>-0.1148247942328453</v>
      </c>
      <c r="O758" t="n">
        <v>0.08610715717077255</v>
      </c>
      <c r="P758" t="n">
        <v>-0.07621924579143524</v>
      </c>
      <c r="Q758" t="n">
        <v>0.02640333585441113</v>
      </c>
      <c r="R758" t="n">
        <v>0.02998422458767891</v>
      </c>
      <c r="S758" t="n">
        <v>0.07151031494140625</v>
      </c>
      <c r="T758" t="n">
        <v>-0.02717630378901958</v>
      </c>
      <c r="U758" t="n">
        <v>-0.01934794336557388</v>
      </c>
      <c r="V758" t="n">
        <v>0.06121518462896347</v>
      </c>
      <c r="W758" t="n">
        <v>0.05475727468729019</v>
      </c>
      <c r="X758" t="n">
        <v>0.05766484513878822</v>
      </c>
      <c r="Y758" t="n">
        <v>0.01256846077740192</v>
      </c>
      <c r="Z758" t="n">
        <v>0.005781063809990883</v>
      </c>
      <c r="AA758" t="n">
        <v>0.01277031283825636</v>
      </c>
      <c r="AB758" t="n">
        <v>0.07469721883535385</v>
      </c>
      <c r="AC758" t="n">
        <v>-0.0444084070622921</v>
      </c>
      <c r="AD758" t="n">
        <v>-0.05046484619379044</v>
      </c>
      <c r="AE758" t="n">
        <v>0.05607536435127258</v>
      </c>
      <c r="AF758" t="n">
        <v>0.007232246454805136</v>
      </c>
    </row>
    <row r="759">
      <c r="A759" t="n">
        <v>-0.02470553107559681</v>
      </c>
      <c r="B759" t="n">
        <v>0.01735177077353001</v>
      </c>
      <c r="C759" t="n">
        <v>0.02231271751224995</v>
      </c>
      <c r="D759" t="n">
        <v>0.04977909475564957</v>
      </c>
      <c r="E759" t="n">
        <v>0.02013511769473553</v>
      </c>
      <c r="F759" t="n">
        <v>0.01439609937369823</v>
      </c>
      <c r="G759" t="n">
        <v>0.1545557379722595</v>
      </c>
      <c r="H759" t="n">
        <v>-0.007299336604773998</v>
      </c>
      <c r="I759" t="n">
        <v>-0.08432578295469284</v>
      </c>
      <c r="J759" t="n">
        <v>-0.008364795707166195</v>
      </c>
      <c r="K759" t="n">
        <v>0.003136842278763652</v>
      </c>
      <c r="L759" t="n">
        <v>0.01947056129574776</v>
      </c>
      <c r="M759" t="n">
        <v>0.008384457789361477</v>
      </c>
      <c r="N759" t="n">
        <v>0.04168203473091125</v>
      </c>
      <c r="O759" t="n">
        <v>0.02039889059960842</v>
      </c>
      <c r="P759" t="n">
        <v>0.03141945973038673</v>
      </c>
      <c r="Q759" t="n">
        <v>-0.01887736655771732</v>
      </c>
      <c r="R759" t="n">
        <v>0.03098544105887413</v>
      </c>
      <c r="S759" t="n">
        <v>0.01743303053081036</v>
      </c>
      <c r="T759" t="n">
        <v>-0.01681267283856869</v>
      </c>
      <c r="U759" t="n">
        <v>-0.008496496826410294</v>
      </c>
      <c r="V759" t="n">
        <v>0.07485701143741608</v>
      </c>
      <c r="W759" t="n">
        <v>0.02345109172165394</v>
      </c>
      <c r="X759" t="n">
        <v>-0.009652145206928253</v>
      </c>
      <c r="Y759" t="n">
        <v>-0.03338142111897469</v>
      </c>
      <c r="Z759" t="n">
        <v>0.00383380614221096</v>
      </c>
      <c r="AA759" t="n">
        <v>-0.06972628086805344</v>
      </c>
      <c r="AB759" t="n">
        <v>0.03260690346360207</v>
      </c>
      <c r="AC759" t="n">
        <v>-0.0766155868768692</v>
      </c>
      <c r="AD759" t="n">
        <v>-0.04075286909937859</v>
      </c>
      <c r="AE759" t="n">
        <v>-0.08144442737102509</v>
      </c>
      <c r="AF759" t="n">
        <v>0.05533035472035408</v>
      </c>
    </row>
    <row r="760">
      <c r="A760" t="n">
        <v>-0.1425545215606689</v>
      </c>
      <c r="B760" t="n">
        <v>-0.09874015301465988</v>
      </c>
      <c r="C760" t="n">
        <v>-0.007215169258415699</v>
      </c>
      <c r="D760" t="n">
        <v>0.007925127632915974</v>
      </c>
      <c r="E760" t="n">
        <v>-0.02560555003583431</v>
      </c>
      <c r="F760" t="n">
        <v>0.05171714350581169</v>
      </c>
      <c r="G760" t="n">
        <v>0.03816493228077888</v>
      </c>
      <c r="H760" t="n">
        <v>0.03184317797422409</v>
      </c>
      <c r="I760" t="n">
        <v>0.03779632598161697</v>
      </c>
      <c r="J760" t="n">
        <v>-0.01424286235123873</v>
      </c>
      <c r="K760" t="n">
        <v>0.00120560999494046</v>
      </c>
      <c r="L760" t="n">
        <v>0.07724814116954803</v>
      </c>
      <c r="M760" t="n">
        <v>0.0592939555644989</v>
      </c>
      <c r="N760" t="n">
        <v>0.02847420983016491</v>
      </c>
      <c r="O760" t="n">
        <v>-0.02424744144082069</v>
      </c>
      <c r="P760" t="n">
        <v>0.06013025715947151</v>
      </c>
      <c r="Q760" t="n">
        <v>-0.01241499278694391</v>
      </c>
      <c r="R760" t="n">
        <v>-0.05431884154677391</v>
      </c>
      <c r="S760" t="n">
        <v>0.01911588758230209</v>
      </c>
      <c r="T760" t="n">
        <v>0.1129390671849251</v>
      </c>
      <c r="U760" t="n">
        <v>0.1365075409412384</v>
      </c>
      <c r="V760" t="n">
        <v>-0.002762447344139218</v>
      </c>
      <c r="W760" t="n">
        <v>0.03430205583572388</v>
      </c>
      <c r="X760" t="n">
        <v>-0.06208712235093117</v>
      </c>
      <c r="Y760" t="n">
        <v>0.06327067315578461</v>
      </c>
      <c r="Z760" t="n">
        <v>0.05053357407450676</v>
      </c>
      <c r="AA760" t="n">
        <v>-0.0700816884636879</v>
      </c>
      <c r="AB760" t="n">
        <v>0.004134959541261196</v>
      </c>
      <c r="AC760" t="n">
        <v>0.02864011935889721</v>
      </c>
      <c r="AD760" t="n">
        <v>0.033088568598032</v>
      </c>
      <c r="AE760" t="n">
        <v>-0.006731682922691107</v>
      </c>
      <c r="AF760" t="n">
        <v>0.003098820568993688</v>
      </c>
    </row>
    <row r="761">
      <c r="A761" t="n">
        <v>0.1005841270089149</v>
      </c>
      <c r="B761" t="n">
        <v>-0.009028613567352295</v>
      </c>
      <c r="C761" t="n">
        <v>0.04330476000905037</v>
      </c>
      <c r="D761" t="n">
        <v>0.03474410623311996</v>
      </c>
      <c r="E761" t="n">
        <v>-0.02024967595934868</v>
      </c>
      <c r="F761" t="n">
        <v>-0.02551519125699997</v>
      </c>
      <c r="G761" t="n">
        <v>-0.03503681719303131</v>
      </c>
      <c r="H761" t="n">
        <v>0.005100473761558533</v>
      </c>
      <c r="I761" t="n">
        <v>0.07620584964752197</v>
      </c>
      <c r="J761" t="n">
        <v>-0.02690991945564747</v>
      </c>
      <c r="K761" t="n">
        <v>-0.0324590690433979</v>
      </c>
      <c r="L761" t="n">
        <v>-0.003449811832979321</v>
      </c>
      <c r="M761" t="n">
        <v>-0.01615940220654011</v>
      </c>
      <c r="N761" t="n">
        <v>-0.02018440701067448</v>
      </c>
      <c r="O761" t="n">
        <v>0.08424916118383408</v>
      </c>
      <c r="P761" t="n">
        <v>0.06977942585945129</v>
      </c>
      <c r="Q761" t="n">
        <v>-0.03592272102832794</v>
      </c>
      <c r="R761" t="n">
        <v>0.09133634716272354</v>
      </c>
      <c r="S761" t="n">
        <v>0.09570328146219254</v>
      </c>
      <c r="T761" t="n">
        <v>-0.06794243305921555</v>
      </c>
      <c r="U761" t="n">
        <v>0.05642151087522507</v>
      </c>
      <c r="V761" t="n">
        <v>0.02661678940057755</v>
      </c>
      <c r="W761" t="n">
        <v>0.03152093663811684</v>
      </c>
      <c r="X761" t="n">
        <v>-0.02073146216571331</v>
      </c>
      <c r="Y761" t="n">
        <v>-0.06481744349002838</v>
      </c>
      <c r="Z761" t="n">
        <v>-0.002420537639409304</v>
      </c>
      <c r="AA761" t="n">
        <v>0.05981384962797165</v>
      </c>
      <c r="AB761" t="n">
        <v>-0.06297317147254944</v>
      </c>
      <c r="AC761" t="n">
        <v>0.0241287499666214</v>
      </c>
      <c r="AD761" t="n">
        <v>0.01228682789951563</v>
      </c>
      <c r="AE761" t="n">
        <v>-0.09403860569000244</v>
      </c>
      <c r="AF761" t="n">
        <v>0.0451359786093235</v>
      </c>
    </row>
    <row r="762">
      <c r="A762" t="n">
        <v>-0.0501829981803894</v>
      </c>
      <c r="B762" t="n">
        <v>-0.1125490516424179</v>
      </c>
      <c r="C762" t="n">
        <v>0.07239467650651932</v>
      </c>
      <c r="D762" t="n">
        <v>0.006851424463093281</v>
      </c>
      <c r="E762" t="n">
        <v>0.09186756610870361</v>
      </c>
      <c r="F762" t="n">
        <v>-0.05008484795689583</v>
      </c>
      <c r="G762" t="n">
        <v>-0.03484100848436356</v>
      </c>
      <c r="H762" t="n">
        <v>-0.05571252852678299</v>
      </c>
      <c r="I762" t="n">
        <v>-0.07338585704565048</v>
      </c>
      <c r="J762" t="n">
        <v>0.009548024274408817</v>
      </c>
      <c r="K762" t="n">
        <v>-0.01898027583956718</v>
      </c>
      <c r="L762" t="n">
        <v>0.04772741347551346</v>
      </c>
      <c r="M762" t="n">
        <v>0.01437643077224493</v>
      </c>
      <c r="N762" t="n">
        <v>0.05183430016040802</v>
      </c>
      <c r="O762" t="n">
        <v>0.07899942249059677</v>
      </c>
      <c r="P762" t="n">
        <v>0.03388772904872894</v>
      </c>
      <c r="Q762" t="n">
        <v>0.03129000589251518</v>
      </c>
      <c r="R762" t="n">
        <v>-0.0007775872945785522</v>
      </c>
      <c r="S762" t="n">
        <v>-0.02114681340754032</v>
      </c>
      <c r="T762" t="n">
        <v>-0.03918251767754555</v>
      </c>
      <c r="U762" t="n">
        <v>0.04797982797026634</v>
      </c>
      <c r="V762" t="n">
        <v>0.06106086447834969</v>
      </c>
      <c r="W762" t="n">
        <v>-0.02508413419127464</v>
      </c>
      <c r="X762" t="n">
        <v>0.08181337267160416</v>
      </c>
      <c r="Y762" t="n">
        <v>0.03165923804044724</v>
      </c>
      <c r="Z762" t="n">
        <v>-0.06099523603916168</v>
      </c>
      <c r="AA762" t="n">
        <v>0.0574549064040184</v>
      </c>
      <c r="AB762" t="n">
        <v>-0.01986975595355034</v>
      </c>
      <c r="AC762" t="n">
        <v>0.09714788943529129</v>
      </c>
      <c r="AD762" t="n">
        <v>0.0191727876663208</v>
      </c>
      <c r="AE762" t="n">
        <v>0.01722989790141582</v>
      </c>
      <c r="AF762" t="n">
        <v>-0.0813559889793396</v>
      </c>
    </row>
    <row r="763">
      <c r="A763" t="n">
        <v>0.06278619915246964</v>
      </c>
      <c r="B763" t="n">
        <v>0.08447570353746414</v>
      </c>
      <c r="C763" t="n">
        <v>-0.03659713640809059</v>
      </c>
      <c r="D763" t="n">
        <v>0.02909989282488823</v>
      </c>
      <c r="E763" t="n">
        <v>0.03508708626031876</v>
      </c>
      <c r="F763" t="n">
        <v>-0.0201552975922823</v>
      </c>
      <c r="G763" t="n">
        <v>-0.02189772389829159</v>
      </c>
      <c r="H763" t="n">
        <v>-0.02995806187391281</v>
      </c>
      <c r="I763" t="n">
        <v>0.01449420023709536</v>
      </c>
      <c r="J763" t="n">
        <v>0.001907777390442789</v>
      </c>
      <c r="K763" t="n">
        <v>0.04937935248017311</v>
      </c>
      <c r="L763" t="n">
        <v>0.05363704636693001</v>
      </c>
      <c r="M763" t="n">
        <v>-0.1011007279157639</v>
      </c>
      <c r="N763" t="n">
        <v>-0.01475585345178843</v>
      </c>
      <c r="O763" t="n">
        <v>-0.006427985150367022</v>
      </c>
      <c r="P763" t="n">
        <v>0.04660002887248993</v>
      </c>
      <c r="Q763" t="n">
        <v>-0.005495152436196804</v>
      </c>
      <c r="R763" t="n">
        <v>0.05359597876667976</v>
      </c>
      <c r="S763" t="n">
        <v>-0.02668090350925922</v>
      </c>
      <c r="T763" t="n">
        <v>-0.03969936445355415</v>
      </c>
      <c r="U763" t="n">
        <v>0.02299703657627106</v>
      </c>
      <c r="V763" t="n">
        <v>-0.0671650767326355</v>
      </c>
      <c r="W763" t="n">
        <v>0.008376103825867176</v>
      </c>
      <c r="X763" t="n">
        <v>-0.009617211297154427</v>
      </c>
      <c r="Y763" t="n">
        <v>-0.04696223512291908</v>
      </c>
      <c r="Z763" t="n">
        <v>-0.01902235671877861</v>
      </c>
      <c r="AA763" t="n">
        <v>0.05401008576154709</v>
      </c>
      <c r="AB763" t="n">
        <v>-0.06470121443271637</v>
      </c>
      <c r="AC763" t="n">
        <v>0.1545625030994415</v>
      </c>
      <c r="AD763" t="n">
        <v>-0.01412585750222206</v>
      </c>
      <c r="AE763" t="n">
        <v>0.0004831845290027559</v>
      </c>
      <c r="AF763" t="n">
        <v>0.06312049180269241</v>
      </c>
    </row>
    <row r="764">
      <c r="A764" t="n">
        <v>0.06065048277378082</v>
      </c>
      <c r="B764" t="n">
        <v>-0.04153279960155487</v>
      </c>
      <c r="C764" t="n">
        <v>0.09254509955644608</v>
      </c>
      <c r="D764" t="n">
        <v>0.04277324676513672</v>
      </c>
      <c r="E764" t="n">
        <v>0.01632140763103962</v>
      </c>
      <c r="F764" t="n">
        <v>-0.07413221895694733</v>
      </c>
      <c r="G764" t="n">
        <v>-0.03845743462443352</v>
      </c>
      <c r="H764" t="n">
        <v>-6.723665865138173e-05</v>
      </c>
      <c r="I764" t="n">
        <v>-0.03563354536890984</v>
      </c>
      <c r="J764" t="n">
        <v>-0.03006275370717049</v>
      </c>
      <c r="K764" t="n">
        <v>0.02584749460220337</v>
      </c>
      <c r="L764" t="n">
        <v>-0.08428004384040833</v>
      </c>
      <c r="M764" t="n">
        <v>0.005034489091485739</v>
      </c>
      <c r="N764" t="n">
        <v>0.01229066401720047</v>
      </c>
      <c r="O764" t="n">
        <v>-0.02182862535119057</v>
      </c>
      <c r="P764" t="n">
        <v>-0.02166021056473255</v>
      </c>
      <c r="Q764" t="n">
        <v>-0.05019276961684227</v>
      </c>
      <c r="R764" t="n">
        <v>0.03683613613247871</v>
      </c>
      <c r="S764" t="n">
        <v>0.005864633247256279</v>
      </c>
      <c r="T764" t="n">
        <v>-0.03641039505600929</v>
      </c>
      <c r="U764" t="n">
        <v>-0.02548792213201523</v>
      </c>
      <c r="V764" t="n">
        <v>-0.008908409625291824</v>
      </c>
      <c r="W764" t="n">
        <v>0.03140101954340935</v>
      </c>
      <c r="X764" t="n">
        <v>-0.06067913770675659</v>
      </c>
      <c r="Y764" t="n">
        <v>0.04290493950247765</v>
      </c>
      <c r="Z764" t="n">
        <v>0.04904517158865929</v>
      </c>
      <c r="AA764" t="n">
        <v>0.0156865268945694</v>
      </c>
      <c r="AB764" t="n">
        <v>0.03882811963558197</v>
      </c>
      <c r="AC764" t="n">
        <v>0.001562085119076073</v>
      </c>
      <c r="AD764" t="n">
        <v>-0.03569341078400612</v>
      </c>
      <c r="AE764" t="n">
        <v>-0.04657807201147079</v>
      </c>
      <c r="AF764" t="n">
        <v>-0.07217066735029221</v>
      </c>
    </row>
    <row r="765">
      <c r="A765" t="n">
        <v>0.03568265587091446</v>
      </c>
      <c r="B765" t="n">
        <v>0.02907801233232021</v>
      </c>
      <c r="C765" t="n">
        <v>-0.003132150275632739</v>
      </c>
      <c r="D765" t="n">
        <v>-0.04231239855289459</v>
      </c>
      <c r="E765" t="n">
        <v>-0.007077180780470371</v>
      </c>
      <c r="F765" t="n">
        <v>-0.03431423753499985</v>
      </c>
      <c r="G765" t="n">
        <v>-0.05033065006136894</v>
      </c>
      <c r="H765" t="n">
        <v>-0.001510825124569237</v>
      </c>
      <c r="I765" t="n">
        <v>0.006361281964927912</v>
      </c>
      <c r="J765" t="n">
        <v>-0.05747898295521736</v>
      </c>
      <c r="K765" t="n">
        <v>0.06451818346977234</v>
      </c>
      <c r="L765" t="n">
        <v>0.06305477768182755</v>
      </c>
      <c r="M765" t="n">
        <v>-0.04970799386501312</v>
      </c>
      <c r="N765" t="n">
        <v>-0.0775146409869194</v>
      </c>
      <c r="O765" t="n">
        <v>-0.09495313465595245</v>
      </c>
      <c r="P765" t="n">
        <v>0.05553080514073372</v>
      </c>
      <c r="Q765" t="n">
        <v>-0.02345985919237137</v>
      </c>
      <c r="R765" t="n">
        <v>0.0108343381434679</v>
      </c>
      <c r="S765" t="n">
        <v>0.02783752046525478</v>
      </c>
      <c r="T765" t="n">
        <v>-0.05658519268035889</v>
      </c>
      <c r="U765" t="n">
        <v>0.01864046975970268</v>
      </c>
      <c r="V765" t="n">
        <v>0.03502023965120316</v>
      </c>
      <c r="W765" t="n">
        <v>0.0472760871052742</v>
      </c>
      <c r="X765" t="n">
        <v>0.01463126391172409</v>
      </c>
      <c r="Y765" t="n">
        <v>0.07002096623182297</v>
      </c>
      <c r="Z765" t="n">
        <v>0.02569636516273022</v>
      </c>
      <c r="AA765" t="n">
        <v>-0.008473427966237068</v>
      </c>
      <c r="AB765" t="n">
        <v>0.003863797523081303</v>
      </c>
      <c r="AC765" t="n">
        <v>0.005946123506873846</v>
      </c>
      <c r="AD765" t="n">
        <v>-0.005089613143354654</v>
      </c>
      <c r="AE765" t="n">
        <v>-0.05605589225888252</v>
      </c>
      <c r="AF765" t="n">
        <v>0.01251592952758074</v>
      </c>
    </row>
    <row r="766">
      <c r="A766" t="n">
        <v>-0.07799247652292252</v>
      </c>
      <c r="B766" t="n">
        <v>0.01975927874445915</v>
      </c>
      <c r="C766" t="n">
        <v>-0.03712652996182442</v>
      </c>
      <c r="D766" t="n">
        <v>-0.02025783807039261</v>
      </c>
      <c r="E766" t="n">
        <v>-0.04892535507678986</v>
      </c>
      <c r="F766" t="n">
        <v>0.02147483453154564</v>
      </c>
      <c r="G766" t="n">
        <v>-0.02891713567078114</v>
      </c>
      <c r="H766" t="n">
        <v>-0.0008895490900613368</v>
      </c>
      <c r="I766" t="n">
        <v>-0.01999596320092678</v>
      </c>
      <c r="J766" t="n">
        <v>-0.1233395636081696</v>
      </c>
      <c r="K766" t="n">
        <v>0.01912215165793896</v>
      </c>
      <c r="L766" t="n">
        <v>0.005549852270632982</v>
      </c>
      <c r="M766" t="n">
        <v>-0.0507541298866272</v>
      </c>
      <c r="N766" t="n">
        <v>-0.01529155299067497</v>
      </c>
      <c r="O766" t="n">
        <v>-0.01907937787473202</v>
      </c>
      <c r="P766" t="n">
        <v>0.009199198335409164</v>
      </c>
      <c r="Q766" t="n">
        <v>0.09313193708658218</v>
      </c>
      <c r="R766" t="n">
        <v>0.04267160966992378</v>
      </c>
      <c r="S766" t="n">
        <v>-0.05932779610157013</v>
      </c>
      <c r="T766" t="n">
        <v>-0.03204977139830589</v>
      </c>
      <c r="U766" t="n">
        <v>-0.07011941075325012</v>
      </c>
      <c r="V766" t="n">
        <v>-0.1087121069431305</v>
      </c>
      <c r="W766" t="n">
        <v>0.02971609123051167</v>
      </c>
      <c r="X766" t="n">
        <v>-0.004655183758586645</v>
      </c>
      <c r="Y766" t="n">
        <v>0.08090569078922272</v>
      </c>
      <c r="Z766" t="n">
        <v>0.05563190951943398</v>
      </c>
      <c r="AA766" t="n">
        <v>0.03600092977285385</v>
      </c>
      <c r="AB766" t="n">
        <v>0.03784503787755966</v>
      </c>
      <c r="AC766" t="n">
        <v>0.06320736557245255</v>
      </c>
      <c r="AD766" t="n">
        <v>-0.05570551753044128</v>
      </c>
      <c r="AE766" t="n">
        <v>0.03448390960693359</v>
      </c>
      <c r="AF766" t="n">
        <v>-0.01622365042567253</v>
      </c>
    </row>
    <row r="767">
      <c r="A767" t="n">
        <v>-0.1036399975419044</v>
      </c>
      <c r="B767" t="n">
        <v>0.005798256490379572</v>
      </c>
      <c r="C767" t="n">
        <v>0.004906435031443834</v>
      </c>
      <c r="D767" t="n">
        <v>-0.01704415306448936</v>
      </c>
      <c r="E767" t="n">
        <v>0.04313885420560837</v>
      </c>
      <c r="F767" t="n">
        <v>0.03489519283175468</v>
      </c>
      <c r="G767" t="n">
        <v>0.0231779757887125</v>
      </c>
      <c r="H767" t="n">
        <v>-0.05621050670742989</v>
      </c>
      <c r="I767" t="n">
        <v>0.07233802974224091</v>
      </c>
      <c r="J767" t="n">
        <v>-0.005095426458865404</v>
      </c>
      <c r="K767" t="n">
        <v>-0.1770854294300079</v>
      </c>
      <c r="L767" t="n">
        <v>-0.07495247572660446</v>
      </c>
      <c r="M767" t="n">
        <v>0.02205465920269489</v>
      </c>
      <c r="N767" t="n">
        <v>0.03971295058727264</v>
      </c>
      <c r="O767" t="n">
        <v>0.0114429472014308</v>
      </c>
      <c r="P767" t="n">
        <v>-0.004182697273790836</v>
      </c>
      <c r="Q767" t="n">
        <v>0.06061600148677826</v>
      </c>
      <c r="R767" t="n">
        <v>0.01694918237626553</v>
      </c>
      <c r="S767" t="n">
        <v>-0.02806433662772179</v>
      </c>
      <c r="T767" t="n">
        <v>0.09001357853412628</v>
      </c>
      <c r="U767" t="n">
        <v>0.06679174304008484</v>
      </c>
      <c r="V767" t="n">
        <v>0.02158441208302975</v>
      </c>
      <c r="W767" t="n">
        <v>0.01406203117221594</v>
      </c>
      <c r="X767" t="n">
        <v>0.001647264114581048</v>
      </c>
      <c r="Y767" t="n">
        <v>0.02713810838758945</v>
      </c>
      <c r="Z767" t="n">
        <v>-0.0354062020778656</v>
      </c>
      <c r="AA767" t="n">
        <v>-0.1353441774845123</v>
      </c>
      <c r="AB767" t="n">
        <v>0.02383280545473099</v>
      </c>
      <c r="AC767" t="n">
        <v>-0.001984909875318408</v>
      </c>
      <c r="AD767" t="n">
        <v>0.004908740986138582</v>
      </c>
      <c r="AE767" t="n">
        <v>0.03261550143361092</v>
      </c>
      <c r="AF767" t="n">
        <v>-0.02201457507908344</v>
      </c>
    </row>
    <row r="768">
      <c r="A768" t="n">
        <v>-0.0009394421358592808</v>
      </c>
      <c r="B768" t="n">
        <v>0.03636778518557549</v>
      </c>
      <c r="C768" t="n">
        <v>-0.0559721440076828</v>
      </c>
      <c r="D768" t="n">
        <v>-0.1111673191189766</v>
      </c>
      <c r="E768" t="n">
        <v>-0.02694256417453289</v>
      </c>
      <c r="F768" t="n">
        <v>-0.03259807825088501</v>
      </c>
      <c r="G768" t="n">
        <v>-0.07568655163049698</v>
      </c>
      <c r="H768" t="n">
        <v>-0.04274012893438339</v>
      </c>
      <c r="I768" t="n">
        <v>0.006819396279752254</v>
      </c>
      <c r="J768" t="n">
        <v>-0.0446428656578064</v>
      </c>
      <c r="K768" t="n">
        <v>-0.05393204838037491</v>
      </c>
      <c r="L768" t="n">
        <v>0.03677687421441078</v>
      </c>
      <c r="M768" t="n">
        <v>0.0688103586435318</v>
      </c>
      <c r="N768" t="n">
        <v>0.0455726757645607</v>
      </c>
      <c r="O768" t="n">
        <v>-0.06600524485111237</v>
      </c>
      <c r="P768" t="n">
        <v>0.0510643944144249</v>
      </c>
      <c r="Q768" t="n">
        <v>-0.05651983991265297</v>
      </c>
      <c r="R768" t="n">
        <v>0.008570736274123192</v>
      </c>
      <c r="S768" t="n">
        <v>-0.04146284982562065</v>
      </c>
      <c r="T768" t="n">
        <v>0.06056835502386093</v>
      </c>
      <c r="U768" t="n">
        <v>0.1373484879732132</v>
      </c>
      <c r="V768" t="n">
        <v>-0.01585765741765499</v>
      </c>
      <c r="W768" t="n">
        <v>0.02573049813508987</v>
      </c>
      <c r="X768" t="n">
        <v>-0.04555583745241165</v>
      </c>
      <c r="Y768" t="n">
        <v>-0.03078277595341206</v>
      </c>
      <c r="Z768" t="n">
        <v>-0.08206379413604736</v>
      </c>
      <c r="AA768" t="n">
        <v>0.009738811291754246</v>
      </c>
      <c r="AB768" t="n">
        <v>0.04975999891757965</v>
      </c>
      <c r="AC768" t="n">
        <v>0.02483752928674221</v>
      </c>
      <c r="AD768" t="n">
        <v>0.05380424484610558</v>
      </c>
      <c r="AE768" t="n">
        <v>0.02472072280943394</v>
      </c>
      <c r="AF768" t="n">
        <v>-0.03872554749250412</v>
      </c>
    </row>
    <row r="769">
      <c r="A769" t="n">
        <v>-0.04453331232070923</v>
      </c>
      <c r="B769" t="n">
        <v>-0.04482854902744293</v>
      </c>
      <c r="C769" t="n">
        <v>-0.02959654293954372</v>
      </c>
      <c r="D769" t="n">
        <v>-0.05864080414175987</v>
      </c>
      <c r="E769" t="n">
        <v>0.002627600450068712</v>
      </c>
      <c r="F769" t="n">
        <v>0.01322284247726202</v>
      </c>
      <c r="G769" t="n">
        <v>0.05152742937207222</v>
      </c>
      <c r="H769" t="n">
        <v>-0.1073859184980392</v>
      </c>
      <c r="I769" t="n">
        <v>-0.08133541792631149</v>
      </c>
      <c r="J769" t="n">
        <v>-0.03242644667625427</v>
      </c>
      <c r="K769" t="n">
        <v>0.05156400427222252</v>
      </c>
      <c r="L769" t="n">
        <v>-0.03069048747420311</v>
      </c>
      <c r="M769" t="n">
        <v>-0.06710901111364365</v>
      </c>
      <c r="N769" t="n">
        <v>0.05059296637773514</v>
      </c>
      <c r="O769" t="n">
        <v>0.03783867508172989</v>
      </c>
      <c r="P769" t="n">
        <v>0.07069969177246094</v>
      </c>
      <c r="Q769" t="n">
        <v>0.0653364360332489</v>
      </c>
      <c r="R769" t="n">
        <v>0.01090749446302652</v>
      </c>
      <c r="S769" t="n">
        <v>0.05634348094463348</v>
      </c>
      <c r="T769" t="n">
        <v>0.04935795441269875</v>
      </c>
      <c r="U769" t="n">
        <v>0.02264918386936188</v>
      </c>
      <c r="V769" t="n">
        <v>0.00290053035132587</v>
      </c>
      <c r="W769" t="n">
        <v>0.02686931192874908</v>
      </c>
      <c r="X769" t="n">
        <v>0.06530439853668213</v>
      </c>
      <c r="Y769" t="n">
        <v>-0.03779733926057816</v>
      </c>
      <c r="Z769" t="n">
        <v>0.05720864981412888</v>
      </c>
      <c r="AA769" t="n">
        <v>-0.07283283025026321</v>
      </c>
      <c r="AB769" t="n">
        <v>-0.02410230599343777</v>
      </c>
      <c r="AC769" t="n">
        <v>0.05012382939457893</v>
      </c>
      <c r="AD769" t="n">
        <v>-0.0144035629928112</v>
      </c>
      <c r="AE769" t="n">
        <v>0.001491635804995894</v>
      </c>
      <c r="AF769" t="n">
        <v>-0.05579640716314316</v>
      </c>
    </row>
    <row r="770">
      <c r="A770" t="n">
        <v>-0.09891117364168167</v>
      </c>
      <c r="B770" t="n">
        <v>0.0178868044167757</v>
      </c>
      <c r="C770" t="n">
        <v>0.02842902019619942</v>
      </c>
      <c r="D770" t="n">
        <v>-0.05422060191631317</v>
      </c>
      <c r="E770" t="n">
        <v>0.08276519179344177</v>
      </c>
      <c r="F770" t="n">
        <v>0.03885509446263313</v>
      </c>
      <c r="G770" t="n">
        <v>-0.0007097298512235284</v>
      </c>
      <c r="H770" t="n">
        <v>0.002214302541688085</v>
      </c>
      <c r="I770" t="n">
        <v>-0.04873926192522049</v>
      </c>
      <c r="J770" t="n">
        <v>-0.06706997007131577</v>
      </c>
      <c r="K770" t="n">
        <v>0.05147121101617813</v>
      </c>
      <c r="L770" t="n">
        <v>-0.05337411165237427</v>
      </c>
      <c r="M770" t="n">
        <v>0.06611786782741547</v>
      </c>
      <c r="N770" t="n">
        <v>0.1085324138402939</v>
      </c>
      <c r="O770" t="n">
        <v>-0.02950000390410423</v>
      </c>
      <c r="P770" t="n">
        <v>0.04963390156626701</v>
      </c>
      <c r="Q770" t="n">
        <v>-0.01273349206894636</v>
      </c>
      <c r="R770" t="n">
        <v>0.02275454439222813</v>
      </c>
      <c r="S770" t="n">
        <v>-0.08926041424274445</v>
      </c>
      <c r="T770" t="n">
        <v>-0.01897213794291019</v>
      </c>
      <c r="U770" t="n">
        <v>0.02553972788155079</v>
      </c>
      <c r="V770" t="n">
        <v>0.02013441920280457</v>
      </c>
      <c r="W770" t="n">
        <v>-0.07168553024530411</v>
      </c>
      <c r="X770" t="n">
        <v>-0.04371271282434464</v>
      </c>
      <c r="Y770" t="n">
        <v>0.02068913727998734</v>
      </c>
      <c r="Z770" t="n">
        <v>-0.01465442217886448</v>
      </c>
      <c r="AA770" t="n">
        <v>-0.04572499915957451</v>
      </c>
      <c r="AB770" t="n">
        <v>-0.02897793240845203</v>
      </c>
      <c r="AC770" t="n">
        <v>-0.03971086442470551</v>
      </c>
      <c r="AD770" t="n">
        <v>0.02295074239373207</v>
      </c>
      <c r="AE770" t="n">
        <v>0.01050489395856857</v>
      </c>
      <c r="AF770" t="n">
        <v>0.02764902263879776</v>
      </c>
    </row>
    <row r="771">
      <c r="A771" t="n">
        <v>0.022374602034688</v>
      </c>
      <c r="B771" t="n">
        <v>0.07733576744794846</v>
      </c>
      <c r="C771" t="n">
        <v>0.01758917048573494</v>
      </c>
      <c r="D771" t="n">
        <v>-0.02228999324142933</v>
      </c>
      <c r="E771" t="n">
        <v>0.1063910275697708</v>
      </c>
      <c r="F771" t="n">
        <v>0.008270482532680035</v>
      </c>
      <c r="G771" t="n">
        <v>0.05021732300519943</v>
      </c>
      <c r="H771" t="n">
        <v>-0.1118261069059372</v>
      </c>
      <c r="I771" t="n">
        <v>0.007251492701470852</v>
      </c>
      <c r="J771" t="n">
        <v>0.02729847282171249</v>
      </c>
      <c r="K771" t="n">
        <v>-0.0912417396903038</v>
      </c>
      <c r="L771" t="n">
        <v>0.004908802453428507</v>
      </c>
      <c r="M771" t="n">
        <v>0.02713961340487003</v>
      </c>
      <c r="N771" t="n">
        <v>0.01664674654603004</v>
      </c>
      <c r="O771" t="n">
        <v>-0.1184651553630829</v>
      </c>
      <c r="P771" t="n">
        <v>0.01216812897473574</v>
      </c>
      <c r="Q771" t="n">
        <v>0.03410695493221283</v>
      </c>
      <c r="R771" t="n">
        <v>0.05717248097062111</v>
      </c>
      <c r="S771" t="n">
        <v>-0.03559748455882072</v>
      </c>
      <c r="T771" t="n">
        <v>0.007615138310939074</v>
      </c>
      <c r="U771" t="n">
        <v>0.0426606573164463</v>
      </c>
      <c r="V771" t="n">
        <v>0.05021277070045471</v>
      </c>
      <c r="W771" t="n">
        <v>0.06766855716705322</v>
      </c>
      <c r="X771" t="n">
        <v>0.01576067879796028</v>
      </c>
      <c r="Y771" t="n">
        <v>0.03133133053779602</v>
      </c>
      <c r="Z771" t="n">
        <v>-0.04720962047576904</v>
      </c>
      <c r="AA771" t="n">
        <v>0.01489160768687725</v>
      </c>
      <c r="AB771" t="n">
        <v>-0.03178941830992699</v>
      </c>
      <c r="AC771" t="n">
        <v>0.03768869861960411</v>
      </c>
      <c r="AD771" t="n">
        <v>0.002579073887318373</v>
      </c>
      <c r="AE771" t="n">
        <v>-0.0009081262396648526</v>
      </c>
      <c r="AF771" t="n">
        <v>0.01326857879757881</v>
      </c>
    </row>
    <row r="772">
      <c r="A772" t="n">
        <v>-0.02379628829658031</v>
      </c>
      <c r="B772" t="n">
        <v>0.01995167136192322</v>
      </c>
      <c r="C772" t="n">
        <v>0.07229626178741455</v>
      </c>
      <c r="D772" t="n">
        <v>-0.008352247066795826</v>
      </c>
      <c r="E772" t="n">
        <v>0.0593886598944664</v>
      </c>
      <c r="F772" t="n">
        <v>-0.01447346620261669</v>
      </c>
      <c r="G772" t="n">
        <v>-0.04088208451867104</v>
      </c>
      <c r="H772" t="n">
        <v>-0.006642647553235292</v>
      </c>
      <c r="I772" t="n">
        <v>0.09084348380565643</v>
      </c>
      <c r="J772" t="n">
        <v>-0.05842585116624832</v>
      </c>
      <c r="K772" t="n">
        <v>-0.01909146644175053</v>
      </c>
      <c r="L772" t="n">
        <v>0.1077538058161736</v>
      </c>
      <c r="M772" t="n">
        <v>-0.0805385485291481</v>
      </c>
      <c r="N772" t="n">
        <v>0.02975906245410442</v>
      </c>
      <c r="O772" t="n">
        <v>-0.0004292116209398955</v>
      </c>
      <c r="P772" t="n">
        <v>0.04630725830793381</v>
      </c>
      <c r="Q772" t="n">
        <v>-0.0557541586458683</v>
      </c>
      <c r="R772" t="n">
        <v>0.0872158482670784</v>
      </c>
      <c r="S772" t="n">
        <v>-0.02817566506564617</v>
      </c>
      <c r="T772" t="n">
        <v>-0.1309615224599838</v>
      </c>
      <c r="U772" t="n">
        <v>-0.01213723327964544</v>
      </c>
      <c r="V772" t="n">
        <v>0.004887656308710575</v>
      </c>
      <c r="W772" t="n">
        <v>-0.008577536791563034</v>
      </c>
      <c r="X772" t="n">
        <v>0.07534902542829514</v>
      </c>
      <c r="Y772" t="n">
        <v>-0.002302624052390456</v>
      </c>
      <c r="Z772" t="n">
        <v>0.001410355791449547</v>
      </c>
      <c r="AA772" t="n">
        <v>-0.1043817177414894</v>
      </c>
      <c r="AB772" t="n">
        <v>-0.01439279410988092</v>
      </c>
      <c r="AC772" t="n">
        <v>0.01106634829193354</v>
      </c>
      <c r="AD772" t="n">
        <v>-0.007413975894451141</v>
      </c>
      <c r="AE772" t="n">
        <v>-0.04791451990604401</v>
      </c>
      <c r="AF772" t="n">
        <v>-0.04393448680639267</v>
      </c>
    </row>
    <row r="773">
      <c r="A773" t="n">
        <v>0.0133515689522028</v>
      </c>
      <c r="B773" t="n">
        <v>0.09038436412811279</v>
      </c>
      <c r="C773" t="n">
        <v>0.003992689773440361</v>
      </c>
      <c r="D773" t="n">
        <v>0.01683381199836731</v>
      </c>
      <c r="E773" t="n">
        <v>0.02315450645983219</v>
      </c>
      <c r="F773" t="n">
        <v>-0.003763480810448527</v>
      </c>
      <c r="G773" t="n">
        <v>0.00435209833085537</v>
      </c>
      <c r="H773" t="n">
        <v>-0.04072665423154831</v>
      </c>
      <c r="I773" t="n">
        <v>-0.03982983529567719</v>
      </c>
      <c r="J773" t="n">
        <v>0.02962157316505909</v>
      </c>
      <c r="K773" t="n">
        <v>-0.01468848157674074</v>
      </c>
      <c r="L773" t="n">
        <v>0.004510203376412392</v>
      </c>
      <c r="M773" t="n">
        <v>-0.08933129161596298</v>
      </c>
      <c r="N773" t="n">
        <v>0.001697635627351701</v>
      </c>
      <c r="O773" t="n">
        <v>0.07179093360900879</v>
      </c>
      <c r="P773" t="n">
        <v>0.04781417176127434</v>
      </c>
      <c r="Q773" t="n">
        <v>-0.04511969909071922</v>
      </c>
      <c r="R773" t="n">
        <v>0.03425581380724907</v>
      </c>
      <c r="S773" t="n">
        <v>0.0191959086805582</v>
      </c>
      <c r="T773" t="n">
        <v>0.04093890264630318</v>
      </c>
      <c r="U773" t="n">
        <v>-0.04358892515301704</v>
      </c>
      <c r="V773" t="n">
        <v>-0.0534685030579567</v>
      </c>
      <c r="W773" t="n">
        <v>0.02346630766987801</v>
      </c>
      <c r="X773" t="n">
        <v>0.05216200649738312</v>
      </c>
      <c r="Y773" t="n">
        <v>0.01861652731895447</v>
      </c>
      <c r="Z773" t="n">
        <v>-0.08737465739250183</v>
      </c>
      <c r="AA773" t="n">
        <v>0.05666907504200935</v>
      </c>
      <c r="AB773" t="n">
        <v>0.0773131474852562</v>
      </c>
      <c r="AC773" t="n">
        <v>0.06076224893331528</v>
      </c>
      <c r="AD773" t="n">
        <v>-0.06184133887290955</v>
      </c>
      <c r="AE773" t="n">
        <v>-0.0369139052927494</v>
      </c>
      <c r="AF773" t="n">
        <v>-0.06666708737611771</v>
      </c>
    </row>
    <row r="774">
      <c r="A774" t="n">
        <v>0.0269477441906929</v>
      </c>
      <c r="B774" t="n">
        <v>0.001929719350300729</v>
      </c>
      <c r="C774" t="n">
        <v>0.007221295963972807</v>
      </c>
      <c r="D774" t="n">
        <v>0.02915642410516739</v>
      </c>
      <c r="E774" t="n">
        <v>0.01952718384563923</v>
      </c>
      <c r="F774" t="n">
        <v>0.01660503447055817</v>
      </c>
      <c r="G774" t="n">
        <v>0.07379318028688431</v>
      </c>
      <c r="H774" t="n">
        <v>0.02264042012393475</v>
      </c>
      <c r="I774" t="n">
        <v>0.06226413697004318</v>
      </c>
      <c r="J774" t="n">
        <v>-0.008214912377297878</v>
      </c>
      <c r="K774" t="n">
        <v>0.02331412769854069</v>
      </c>
      <c r="L774" t="n">
        <v>-0.01182343903928995</v>
      </c>
      <c r="M774" t="n">
        <v>0.03742040693759918</v>
      </c>
      <c r="N774" t="n">
        <v>0.05181289464235306</v>
      </c>
      <c r="O774" t="n">
        <v>0.03109955228865147</v>
      </c>
      <c r="P774" t="n">
        <v>0.03058180399239063</v>
      </c>
      <c r="Q774" t="n">
        <v>-0.02850317396223545</v>
      </c>
      <c r="R774" t="n">
        <v>0.02112264931201935</v>
      </c>
      <c r="S774" t="n">
        <v>0.07771701365709305</v>
      </c>
      <c r="T774" t="n">
        <v>-0.06363150477409363</v>
      </c>
      <c r="U774" t="n">
        <v>0.03322950750589371</v>
      </c>
      <c r="V774" t="n">
        <v>0.004687383770942688</v>
      </c>
      <c r="W774" t="n">
        <v>0.0595799945294857</v>
      </c>
      <c r="X774" t="n">
        <v>0.02701681666076183</v>
      </c>
      <c r="Y774" t="n">
        <v>0.01933538168668747</v>
      </c>
      <c r="Z774" t="n">
        <v>0.03493814542889595</v>
      </c>
      <c r="AA774" t="n">
        <v>0.0007549578440375626</v>
      </c>
      <c r="AB774" t="n">
        <v>-0.004996595904231071</v>
      </c>
      <c r="AC774" t="n">
        <v>0.0475468635559082</v>
      </c>
      <c r="AD774" t="n">
        <v>0.04387225583195686</v>
      </c>
      <c r="AE774" t="n">
        <v>-0.02695412933826447</v>
      </c>
      <c r="AF774" t="n">
        <v>0.1149625405669212</v>
      </c>
    </row>
    <row r="775">
      <c r="A775" t="n">
        <v>0.03091938607394695</v>
      </c>
      <c r="B775" t="n">
        <v>-0.07960289716720581</v>
      </c>
      <c r="C775" t="n">
        <v>-0.05457520112395287</v>
      </c>
      <c r="D775" t="n">
        <v>-0.0130170090124011</v>
      </c>
      <c r="E775" t="n">
        <v>0.0005416624480858445</v>
      </c>
      <c r="F775" t="n">
        <v>0.07832560688257217</v>
      </c>
      <c r="G775" t="n">
        <v>-0.008995807729661465</v>
      </c>
      <c r="H775" t="n">
        <v>0.1040420830249786</v>
      </c>
      <c r="I775" t="n">
        <v>0.007197360973805189</v>
      </c>
      <c r="J775" t="n">
        <v>0.1055782958865166</v>
      </c>
      <c r="K775" t="n">
        <v>-0.01624966226518154</v>
      </c>
      <c r="L775" t="n">
        <v>0.0345098190009594</v>
      </c>
      <c r="M775" t="n">
        <v>-0.131006732583046</v>
      </c>
      <c r="N775" t="n">
        <v>-0.05589823052287102</v>
      </c>
      <c r="O775" t="n">
        <v>-0.03509442135691643</v>
      </c>
      <c r="P775" t="n">
        <v>0.01828106679022312</v>
      </c>
      <c r="Q775" t="n">
        <v>0.02943101152777672</v>
      </c>
      <c r="R775" t="n">
        <v>0.009358890354633331</v>
      </c>
      <c r="S775" t="n">
        <v>0.05580223724246025</v>
      </c>
      <c r="T775" t="n">
        <v>-0.0057936180382967</v>
      </c>
      <c r="U775" t="n">
        <v>-0.009481278248131275</v>
      </c>
      <c r="V775" t="n">
        <v>0.0931512713432312</v>
      </c>
      <c r="W775" t="n">
        <v>-0.01309530157595873</v>
      </c>
      <c r="X775" t="n">
        <v>0.01245442405343056</v>
      </c>
      <c r="Y775" t="n">
        <v>-0.04620448872447014</v>
      </c>
      <c r="Z775" t="n">
        <v>-0.01982275769114494</v>
      </c>
      <c r="AA775" t="n">
        <v>-0.06031983345746994</v>
      </c>
      <c r="AB775" t="n">
        <v>0.02956829965114594</v>
      </c>
      <c r="AC775" t="n">
        <v>-0.08954823017120361</v>
      </c>
      <c r="AD775" t="n">
        <v>-0.07556432485580444</v>
      </c>
      <c r="AE775" t="n">
        <v>-0.005757496692240238</v>
      </c>
      <c r="AF775" t="n">
        <v>0.06891237944364548</v>
      </c>
    </row>
    <row r="776">
      <c r="A776" t="n">
        <v>-0.02070767432451248</v>
      </c>
      <c r="B776" t="n">
        <v>-0.01550179906189442</v>
      </c>
      <c r="C776" t="n">
        <v>0.03901058807969093</v>
      </c>
      <c r="D776" t="n">
        <v>-0.0616786889731884</v>
      </c>
      <c r="E776" t="n">
        <v>0.06199537962675095</v>
      </c>
      <c r="F776" t="n">
        <v>0.02460250072181225</v>
      </c>
      <c r="G776" t="n">
        <v>-0.07007624953985214</v>
      </c>
      <c r="H776" t="n">
        <v>-0.03272946178913116</v>
      </c>
      <c r="I776" t="n">
        <v>0.00552933756262064</v>
      </c>
      <c r="J776" t="n">
        <v>0.1217197552323341</v>
      </c>
      <c r="K776" t="n">
        <v>-0.0378178209066391</v>
      </c>
      <c r="L776" t="n">
        <v>0.01613291725516319</v>
      </c>
      <c r="M776" t="n">
        <v>-0.0446699857711792</v>
      </c>
      <c r="N776" t="n">
        <v>-0.05386384576559067</v>
      </c>
      <c r="O776" t="n">
        <v>-0.03059891052544117</v>
      </c>
      <c r="P776" t="n">
        <v>-0.01422958448529243</v>
      </c>
      <c r="Q776" t="n">
        <v>-0.06403211504220963</v>
      </c>
      <c r="R776" t="n">
        <v>0.004995904862880707</v>
      </c>
      <c r="S776" t="n">
        <v>0.04659198969602585</v>
      </c>
      <c r="T776" t="n">
        <v>0.0397048182785511</v>
      </c>
      <c r="U776" t="n">
        <v>0.0254207719117403</v>
      </c>
      <c r="V776" t="n">
        <v>0.1484570652246475</v>
      </c>
      <c r="W776" t="n">
        <v>0.0607619509100914</v>
      </c>
      <c r="X776" t="n">
        <v>0.0579710379242897</v>
      </c>
      <c r="Y776" t="n">
        <v>0.01941764168441296</v>
      </c>
      <c r="Z776" t="n">
        <v>-0.05782779306173325</v>
      </c>
      <c r="AA776" t="n">
        <v>0.009534499607980251</v>
      </c>
      <c r="AB776" t="n">
        <v>-0.1402121931314468</v>
      </c>
      <c r="AC776" t="n">
        <v>0.08254531770944595</v>
      </c>
      <c r="AD776" t="n">
        <v>0.05485596135258675</v>
      </c>
      <c r="AE776" t="n">
        <v>-0.03622285276651382</v>
      </c>
      <c r="AF776" t="n">
        <v>0.0840938538312912</v>
      </c>
    </row>
    <row r="777">
      <c r="A777" t="n">
        <v>0.004313325043767691</v>
      </c>
      <c r="B777" t="n">
        <v>-0.04122740775346756</v>
      </c>
      <c r="C777" t="n">
        <v>0.00935722142457962</v>
      </c>
      <c r="D777" t="n">
        <v>-0.01052174810320139</v>
      </c>
      <c r="E777" t="n">
        <v>-0.05146559700369835</v>
      </c>
      <c r="F777" t="n">
        <v>0.06669560074806213</v>
      </c>
      <c r="G777" t="n">
        <v>0.1198137700557709</v>
      </c>
      <c r="H777" t="n">
        <v>-0.08991347253322601</v>
      </c>
      <c r="I777" t="n">
        <v>0.01128662843257189</v>
      </c>
      <c r="J777" t="n">
        <v>0.07053225487470627</v>
      </c>
      <c r="K777" t="n">
        <v>-0.01469229906797409</v>
      </c>
      <c r="L777" t="n">
        <v>-0.02005238831043243</v>
      </c>
      <c r="M777" t="n">
        <v>-0.007171783596277237</v>
      </c>
      <c r="N777" t="n">
        <v>-0.09105091542005539</v>
      </c>
      <c r="O777" t="n">
        <v>-0.08364202827215195</v>
      </c>
      <c r="P777" t="n">
        <v>0.08383740484714508</v>
      </c>
      <c r="Q777" t="n">
        <v>-0.0395657978951931</v>
      </c>
      <c r="R777" t="n">
        <v>0.07129038125276566</v>
      </c>
      <c r="S777" t="n">
        <v>-0.09819050133228302</v>
      </c>
      <c r="T777" t="n">
        <v>0.02909577824175358</v>
      </c>
      <c r="U777" t="n">
        <v>-0.01709337159991264</v>
      </c>
      <c r="V777" t="n">
        <v>0.0006751800538040698</v>
      </c>
      <c r="W777" t="n">
        <v>0.007821540348231792</v>
      </c>
      <c r="X777" t="n">
        <v>0.01139240060001612</v>
      </c>
      <c r="Y777" t="n">
        <v>0.02023468539118767</v>
      </c>
      <c r="Z777" t="n">
        <v>-0.006492421962320805</v>
      </c>
      <c r="AA777" t="n">
        <v>-0.023429986089468</v>
      </c>
      <c r="AB777" t="n">
        <v>0.001711313962005079</v>
      </c>
      <c r="AC777" t="n">
        <v>0.01713935658335686</v>
      </c>
      <c r="AD777" t="n">
        <v>-0.05798979476094246</v>
      </c>
      <c r="AE777" t="n">
        <v>-0.05062330514192581</v>
      </c>
      <c r="AF777" t="n">
        <v>-0.01084809098392725</v>
      </c>
    </row>
    <row r="778">
      <c r="A778" t="n">
        <v>0.02953003160655499</v>
      </c>
      <c r="B778" t="n">
        <v>0.07723885029554367</v>
      </c>
      <c r="C778" t="n">
        <v>0.1228958517313004</v>
      </c>
      <c r="D778" t="n">
        <v>0.01081650983542204</v>
      </c>
      <c r="E778" t="n">
        <v>-0.04537191241979599</v>
      </c>
      <c r="F778" t="n">
        <v>-0.09088239073753357</v>
      </c>
      <c r="G778" t="n">
        <v>0.005217275582253933</v>
      </c>
      <c r="H778" t="n">
        <v>0.02462577633559704</v>
      </c>
      <c r="I778" t="n">
        <v>-0.07732398062944412</v>
      </c>
      <c r="J778" t="n">
        <v>-0.02607902325689793</v>
      </c>
      <c r="K778" t="n">
        <v>-0.04332191124558449</v>
      </c>
      <c r="L778" t="n">
        <v>0.006705627776682377</v>
      </c>
      <c r="M778" t="n">
        <v>-0.04897760227322578</v>
      </c>
      <c r="N778" t="n">
        <v>0.05555960163474083</v>
      </c>
      <c r="O778" t="n">
        <v>-0.04722908139228821</v>
      </c>
      <c r="P778" t="n">
        <v>-0.002623146399855614</v>
      </c>
      <c r="Q778" t="n">
        <v>-0.0208349023014307</v>
      </c>
      <c r="R778" t="n">
        <v>0.05626049265265465</v>
      </c>
      <c r="S778" t="n">
        <v>-0.03459300473332405</v>
      </c>
      <c r="T778" t="n">
        <v>0.05043783038854599</v>
      </c>
      <c r="U778" t="n">
        <v>0.03389861807227135</v>
      </c>
      <c r="V778" t="n">
        <v>-0.01247148402035236</v>
      </c>
      <c r="W778" t="n">
        <v>0.02061905525624752</v>
      </c>
      <c r="X778" t="n">
        <v>0.017945921048522</v>
      </c>
      <c r="Y778" t="n">
        <v>0.06282282620668411</v>
      </c>
      <c r="Z778" t="n">
        <v>-0.02537475526332855</v>
      </c>
      <c r="AA778" t="n">
        <v>-0.01605802960693836</v>
      </c>
      <c r="AB778" t="n">
        <v>0.009367162361741066</v>
      </c>
      <c r="AC778" t="n">
        <v>-0.0341411791741848</v>
      </c>
      <c r="AD778" t="n">
        <v>0.005317125003784895</v>
      </c>
      <c r="AE778" t="n">
        <v>-0.05347896367311478</v>
      </c>
      <c r="AF778" t="n">
        <v>0.03475109115242958</v>
      </c>
    </row>
    <row r="779">
      <c r="A779" t="n">
        <v>-0.02712841704487801</v>
      </c>
      <c r="B779" t="n">
        <v>0.08190236240625381</v>
      </c>
      <c r="C779" t="n">
        <v>-0.0007969535072334111</v>
      </c>
      <c r="D779" t="n">
        <v>0.008465071208775043</v>
      </c>
      <c r="E779" t="n">
        <v>0.01121488213539124</v>
      </c>
      <c r="F779" t="n">
        <v>-0.05924617871642113</v>
      </c>
      <c r="G779" t="n">
        <v>-0.03853041306138039</v>
      </c>
      <c r="H779" t="n">
        <v>-0.02626330219209194</v>
      </c>
      <c r="I779" t="n">
        <v>0.01473531033843756</v>
      </c>
      <c r="J779" t="n">
        <v>0.009759031236171722</v>
      </c>
      <c r="K779" t="n">
        <v>0.02035707607865334</v>
      </c>
      <c r="L779" t="n">
        <v>-0.03987151011824608</v>
      </c>
      <c r="M779" t="n">
        <v>-0.04604780673980713</v>
      </c>
      <c r="N779" t="n">
        <v>-0.01211783476173878</v>
      </c>
      <c r="O779" t="n">
        <v>0.04996145889163017</v>
      </c>
      <c r="P779" t="n">
        <v>0.008705208078026772</v>
      </c>
      <c r="Q779" t="n">
        <v>0.01980815269052982</v>
      </c>
      <c r="R779" t="n">
        <v>-0.005785773973912001</v>
      </c>
      <c r="S779" t="n">
        <v>0.002412820002064109</v>
      </c>
      <c r="T779" t="n">
        <v>-0.08063359558582306</v>
      </c>
      <c r="U779" t="n">
        <v>0.03017235733568668</v>
      </c>
      <c r="V779" t="n">
        <v>-0.02731451764702797</v>
      </c>
      <c r="W779" t="n">
        <v>0.01661031134426594</v>
      </c>
      <c r="X779" t="n">
        <v>0.04491863027215004</v>
      </c>
      <c r="Y779" t="n">
        <v>0.01964286528527737</v>
      </c>
      <c r="Z779" t="n">
        <v>-0.009417310357093811</v>
      </c>
      <c r="AA779" t="n">
        <v>0.02302634157240391</v>
      </c>
      <c r="AB779" t="n">
        <v>0.01938515715301037</v>
      </c>
      <c r="AC779" t="n">
        <v>0.050491813570261</v>
      </c>
      <c r="AD779" t="n">
        <v>-0.01861132122576237</v>
      </c>
      <c r="AE779" t="n">
        <v>-0.0603865310549736</v>
      </c>
      <c r="AF779" t="n">
        <v>0.03149636089801788</v>
      </c>
    </row>
    <row r="780">
      <c r="A780" t="n">
        <v>-0.1209165677428246</v>
      </c>
      <c r="B780" t="n">
        <v>0.06388456374406815</v>
      </c>
      <c r="C780" t="n">
        <v>-0.07298222184181213</v>
      </c>
      <c r="D780" t="n">
        <v>-0.05737796798348427</v>
      </c>
      <c r="E780" t="n">
        <v>0.06360383331775665</v>
      </c>
      <c r="F780" t="n">
        <v>0.04189084470272064</v>
      </c>
      <c r="G780" t="n">
        <v>-0.02278701402246952</v>
      </c>
      <c r="H780" t="n">
        <v>0.03362984582781792</v>
      </c>
      <c r="I780" t="n">
        <v>0.04194136708974838</v>
      </c>
      <c r="J780" t="n">
        <v>0.03128582611680031</v>
      </c>
      <c r="K780" t="n">
        <v>0.07611648738384247</v>
      </c>
      <c r="L780" t="n">
        <v>-0.005143314599990845</v>
      </c>
      <c r="M780" t="n">
        <v>-0.06249777972698212</v>
      </c>
      <c r="N780" t="n">
        <v>0.05145883560180664</v>
      </c>
      <c r="O780" t="n">
        <v>-0.08563914149999619</v>
      </c>
      <c r="P780" t="n">
        <v>0.08562080562114716</v>
      </c>
      <c r="Q780" t="n">
        <v>-0.0429336279630661</v>
      </c>
      <c r="R780" t="n">
        <v>0.03680664673447609</v>
      </c>
      <c r="S780" t="n">
        <v>0.0194252971559763</v>
      </c>
      <c r="T780" t="n">
        <v>-0.01042366307228804</v>
      </c>
      <c r="U780" t="n">
        <v>0.008018536493182182</v>
      </c>
      <c r="V780" t="n">
        <v>0.1021628379821777</v>
      </c>
      <c r="W780" t="n">
        <v>-0.0402849055826664</v>
      </c>
      <c r="X780" t="n">
        <v>-0.006434718146920204</v>
      </c>
      <c r="Y780" t="n">
        <v>-0.03805391117930412</v>
      </c>
      <c r="Z780" t="n">
        <v>-0.05316643416881561</v>
      </c>
      <c r="AA780" t="n">
        <v>0.01584598422050476</v>
      </c>
      <c r="AB780" t="n">
        <v>-0.01209732051938772</v>
      </c>
      <c r="AC780" t="n">
        <v>-0.0315132774412632</v>
      </c>
      <c r="AD780" t="n">
        <v>0.03802857175469398</v>
      </c>
      <c r="AE780" t="n">
        <v>-0.1145549416542053</v>
      </c>
      <c r="AF780" t="n">
        <v>0.0134514095261693</v>
      </c>
    </row>
    <row r="781">
      <c r="A781" t="n">
        <v>0.01716832257807255</v>
      </c>
      <c r="B781" t="n">
        <v>-0.05791907757520676</v>
      </c>
      <c r="C781" t="n">
        <v>-0.004218535497784615</v>
      </c>
      <c r="D781" t="n">
        <v>-0.04647595807909966</v>
      </c>
      <c r="E781" t="n">
        <v>-0.06327100098133087</v>
      </c>
      <c r="F781" t="n">
        <v>-0.03004797734320164</v>
      </c>
      <c r="G781" t="n">
        <v>0.08579103648662567</v>
      </c>
      <c r="H781" t="n">
        <v>0.08284769952297211</v>
      </c>
      <c r="I781" t="n">
        <v>0.01713856309652328</v>
      </c>
      <c r="J781" t="n">
        <v>0.02698517963290215</v>
      </c>
      <c r="K781" t="n">
        <v>0.01262220554053783</v>
      </c>
      <c r="L781" t="n">
        <v>0.007237093523144722</v>
      </c>
      <c r="M781" t="n">
        <v>0.07048986107110977</v>
      </c>
      <c r="N781" t="n">
        <v>0.02177037857472897</v>
      </c>
      <c r="O781" t="n">
        <v>0.03899736329913139</v>
      </c>
      <c r="P781" t="n">
        <v>0.01875464804470539</v>
      </c>
      <c r="Q781" t="n">
        <v>-0.0387539342045784</v>
      </c>
      <c r="R781" t="n">
        <v>0.05664831772446632</v>
      </c>
      <c r="S781" t="n">
        <v>-0.01742934435606003</v>
      </c>
      <c r="T781" t="n">
        <v>-0.1169208362698555</v>
      </c>
      <c r="U781" t="n">
        <v>-0.0169328898191452</v>
      </c>
      <c r="V781" t="n">
        <v>0.037047378718853</v>
      </c>
      <c r="W781" t="n">
        <v>-0.03154721483588219</v>
      </c>
      <c r="X781" t="n">
        <v>0.07753004878759384</v>
      </c>
      <c r="Y781" t="n">
        <v>0.06359238177537918</v>
      </c>
      <c r="Z781" t="n">
        <v>0.06629633903503418</v>
      </c>
      <c r="AA781" t="n">
        <v>-0.09065750241279602</v>
      </c>
      <c r="AB781" t="n">
        <v>0.09671915322542191</v>
      </c>
      <c r="AC781" t="n">
        <v>0.01978280209004879</v>
      </c>
      <c r="AD781" t="n">
        <v>-0.08057389408349991</v>
      </c>
      <c r="AE781" t="n">
        <v>0.008599642664194107</v>
      </c>
      <c r="AF781" t="n">
        <v>0.09010620415210724</v>
      </c>
    </row>
    <row r="782">
      <c r="A782" t="n">
        <v>0.03864230960607529</v>
      </c>
      <c r="B782" t="n">
        <v>0.03698371350765228</v>
      </c>
      <c r="C782" t="n">
        <v>-0.0152626670897007</v>
      </c>
      <c r="D782" t="n">
        <v>-0.1015877351164818</v>
      </c>
      <c r="E782" t="n">
        <v>0.07138501852750778</v>
      </c>
      <c r="F782" t="n">
        <v>-0.03284009173512459</v>
      </c>
      <c r="G782" t="n">
        <v>-0.0562790185213089</v>
      </c>
      <c r="H782" t="n">
        <v>-0.03980514407157898</v>
      </c>
      <c r="I782" t="n">
        <v>0.02832242846488953</v>
      </c>
      <c r="J782" t="n">
        <v>-0.02617549151182175</v>
      </c>
      <c r="K782" t="n">
        <v>0.0006480701267719269</v>
      </c>
      <c r="L782" t="n">
        <v>-0.02263393253087997</v>
      </c>
      <c r="M782" t="n">
        <v>0.018298314884305</v>
      </c>
      <c r="N782" t="n">
        <v>-0.02469165064394474</v>
      </c>
      <c r="O782" t="n">
        <v>0.06523590534925461</v>
      </c>
      <c r="P782" t="n">
        <v>-0.04783521965146065</v>
      </c>
      <c r="Q782" t="n">
        <v>-0.03657326847314835</v>
      </c>
      <c r="R782" t="n">
        <v>-0.03464116528630257</v>
      </c>
      <c r="S782" t="n">
        <v>-0.03570497035980225</v>
      </c>
      <c r="T782" t="n">
        <v>0.05902228131890297</v>
      </c>
      <c r="U782" t="n">
        <v>-0.02697550691664219</v>
      </c>
      <c r="V782" t="n">
        <v>0.0197343323379755</v>
      </c>
      <c r="W782" t="n">
        <v>0.01977824419736862</v>
      </c>
      <c r="X782" t="n">
        <v>0.03429774567484856</v>
      </c>
      <c r="Y782" t="n">
        <v>0.0156715027987957</v>
      </c>
      <c r="Z782" t="n">
        <v>-0.04376270622014999</v>
      </c>
      <c r="AA782" t="n">
        <v>0.0304868221282959</v>
      </c>
      <c r="AB782" t="n">
        <v>0.05095670744776726</v>
      </c>
      <c r="AC782" t="n">
        <v>0.04260652884840965</v>
      </c>
      <c r="AD782" t="n">
        <v>-0.04173711314797401</v>
      </c>
      <c r="AE782" t="n">
        <v>0.08189115673303604</v>
      </c>
      <c r="AF782" t="n">
        <v>-0.009659307077527046</v>
      </c>
    </row>
    <row r="783">
      <c r="A783" t="n">
        <v>-0.03754694387316704</v>
      </c>
      <c r="B783" t="n">
        <v>-0.005903593730181456</v>
      </c>
      <c r="C783" t="n">
        <v>0.01205834373831749</v>
      </c>
      <c r="D783" t="n">
        <v>-8.2396991274436e-06</v>
      </c>
      <c r="E783" t="n">
        <v>0.01746572367846966</v>
      </c>
      <c r="F783" t="n">
        <v>0.01341350749135017</v>
      </c>
      <c r="G783" t="n">
        <v>0.09354913979768753</v>
      </c>
      <c r="H783" t="n">
        <v>-0.0183408334851265</v>
      </c>
      <c r="I783" t="n">
        <v>-0.05011440441012383</v>
      </c>
      <c r="J783" t="n">
        <v>0.02272549644112587</v>
      </c>
      <c r="K783" t="n">
        <v>-0.05585947260260582</v>
      </c>
      <c r="L783" t="n">
        <v>-0.131761446595192</v>
      </c>
      <c r="M783" t="n">
        <v>0.06452339142560959</v>
      </c>
      <c r="N783" t="n">
        <v>-0.1085544005036354</v>
      </c>
      <c r="O783" t="n">
        <v>-0.01514805294573307</v>
      </c>
      <c r="P783" t="n">
        <v>0.02095711231231689</v>
      </c>
      <c r="Q783" t="n">
        <v>-0.02096675895154476</v>
      </c>
      <c r="R783" t="n">
        <v>-0.02768602222204208</v>
      </c>
      <c r="S783" t="n">
        <v>0.04432791471481323</v>
      </c>
      <c r="T783" t="n">
        <v>-0.06737841665744781</v>
      </c>
      <c r="U783" t="n">
        <v>0.0004857879830524325</v>
      </c>
      <c r="V783" t="n">
        <v>-0.03286333009600639</v>
      </c>
      <c r="W783" t="n">
        <v>0.05033672228455544</v>
      </c>
      <c r="X783" t="n">
        <v>-0.006324981804937124</v>
      </c>
      <c r="Y783" t="n">
        <v>0.06438449025154114</v>
      </c>
      <c r="Z783" t="n">
        <v>0.0009687861893326044</v>
      </c>
      <c r="AA783" t="n">
        <v>0.08482484519481659</v>
      </c>
      <c r="AB783" t="n">
        <v>0.04977491870522499</v>
      </c>
      <c r="AC783" t="n">
        <v>-0.0374772883951664</v>
      </c>
      <c r="AD783" t="n">
        <v>-0.04684993997216225</v>
      </c>
      <c r="AE783" t="n">
        <v>-0.02293875627219677</v>
      </c>
      <c r="AF783" t="n">
        <v>0.1038831770420074</v>
      </c>
    </row>
    <row r="784">
      <c r="A784" t="n">
        <v>0.01442039851099253</v>
      </c>
      <c r="B784" t="n">
        <v>-0.03254183381795883</v>
      </c>
      <c r="C784" t="n">
        <v>-0.05232350528240204</v>
      </c>
      <c r="D784" t="n">
        <v>-0.001897396636195481</v>
      </c>
      <c r="E784" t="n">
        <v>0.08300399035215378</v>
      </c>
      <c r="F784" t="n">
        <v>-0.02210759185254574</v>
      </c>
      <c r="G784" t="n">
        <v>0.01539596263319254</v>
      </c>
      <c r="H784" t="n">
        <v>-0.01836984604597092</v>
      </c>
      <c r="I784" t="n">
        <v>0.08917062729597092</v>
      </c>
      <c r="J784" t="n">
        <v>-0.02642187662422657</v>
      </c>
      <c r="K784" t="n">
        <v>0.02571095526218414</v>
      </c>
      <c r="L784" t="n">
        <v>-0.02386485412716866</v>
      </c>
      <c r="M784" t="n">
        <v>-0.06113114207983017</v>
      </c>
      <c r="N784" t="n">
        <v>0.0007005224470049143</v>
      </c>
      <c r="O784" t="n">
        <v>-0.06352479010820389</v>
      </c>
      <c r="P784" t="n">
        <v>0.10541832447052</v>
      </c>
      <c r="Q784" t="n">
        <v>0.008401705883443356</v>
      </c>
      <c r="R784" t="n">
        <v>-0.0387413501739502</v>
      </c>
      <c r="S784" t="n">
        <v>-0.005260351113975048</v>
      </c>
      <c r="T784" t="n">
        <v>-0.01464156713336706</v>
      </c>
      <c r="U784" t="n">
        <v>0.0584527812898159</v>
      </c>
      <c r="V784" t="n">
        <v>-0.05421465635299683</v>
      </c>
      <c r="W784" t="n">
        <v>0.08731532841920853</v>
      </c>
      <c r="X784" t="n">
        <v>-0.1087681427598</v>
      </c>
      <c r="Y784" t="n">
        <v>-0.05275119096040726</v>
      </c>
      <c r="Z784" t="n">
        <v>0.1191374361515045</v>
      </c>
      <c r="AA784" t="n">
        <v>0.04210735484957695</v>
      </c>
      <c r="AB784" t="n">
        <v>0.03053720854222775</v>
      </c>
      <c r="AC784" t="n">
        <v>0.03681012243032455</v>
      </c>
      <c r="AD784" t="n">
        <v>-0.03155293315649033</v>
      </c>
      <c r="AE784" t="n">
        <v>0.04952239617705345</v>
      </c>
      <c r="AF784" t="n">
        <v>0.006494562607258558</v>
      </c>
    </row>
    <row r="785">
      <c r="A785" t="n">
        <v>0.1804923266172409</v>
      </c>
      <c r="B785" t="n">
        <v>0.5535651445388794</v>
      </c>
      <c r="C785" t="n">
        <v>0.16753089427948</v>
      </c>
      <c r="D785" t="n">
        <v>0.1699012517929077</v>
      </c>
      <c r="E785" t="n">
        <v>0.0936938151717186</v>
      </c>
      <c r="F785" t="n">
        <v>0.2271300852298737</v>
      </c>
      <c r="G785" t="n">
        <v>-0.7315317392349243</v>
      </c>
      <c r="H785" t="n">
        <v>-0.00873513612896204</v>
      </c>
      <c r="I785" t="n">
        <v>0.4844125509262085</v>
      </c>
      <c r="J785" t="n">
        <v>0.4455599188804626</v>
      </c>
      <c r="K785" t="n">
        <v>-0.5625381469726562</v>
      </c>
      <c r="L785" t="n">
        <v>0.6807956695556641</v>
      </c>
      <c r="M785" t="n">
        <v>-0.7578142881393433</v>
      </c>
      <c r="N785" t="n">
        <v>0.6472951173782349</v>
      </c>
      <c r="O785" t="n">
        <v>-0.03946378082036972</v>
      </c>
      <c r="P785" t="n">
        <v>-0.3881906569004059</v>
      </c>
      <c r="Q785" t="n">
        <v>-0.6416249871253967</v>
      </c>
      <c r="R785" t="n">
        <v>-1.124591588973999</v>
      </c>
      <c r="S785" t="n">
        <v>0.5341345071792603</v>
      </c>
      <c r="T785" t="n">
        <v>1.43418562412262</v>
      </c>
      <c r="U785" t="n">
        <v>-0.7477899193763733</v>
      </c>
      <c r="V785" t="n">
        <v>1.206243991851807</v>
      </c>
      <c r="W785" t="n">
        <v>0.1326314657926559</v>
      </c>
      <c r="X785" t="n">
        <v>0.3951457738876343</v>
      </c>
      <c r="Y785" t="n">
        <v>-0.1772099584341049</v>
      </c>
      <c r="Z785" t="n">
        <v>1.230539917945862</v>
      </c>
      <c r="AA785" t="n">
        <v>0.2013296037912369</v>
      </c>
      <c r="AB785" t="n">
        <v>0.8507044911384583</v>
      </c>
      <c r="AC785" t="n">
        <v>-0.3751526176929474</v>
      </c>
      <c r="AD785" t="n">
        <v>-0.6287752985954285</v>
      </c>
      <c r="AE785" t="n">
        <v>0.4288816750049591</v>
      </c>
      <c r="AF785" t="n">
        <v>0.1261641532182693</v>
      </c>
    </row>
    <row r="790">
      <c r="A790" t="n">
        <v>-0.2151926606893539</v>
      </c>
      <c r="B790" t="n">
        <v>0.4267202019691467</v>
      </c>
      <c r="C790" t="n">
        <v>0.9613033533096313</v>
      </c>
      <c r="D790" t="n">
        <v>-1.174397349357605</v>
      </c>
      <c r="E790" t="n">
        <v>0.2310104817152023</v>
      </c>
      <c r="F790" t="n">
        <v>-0.7651682496070862</v>
      </c>
    </row>
    <row r="791">
      <c r="A791" t="n">
        <v>0.2283708155155182</v>
      </c>
      <c r="B791" t="n">
        <v>-0.4108752310276031</v>
      </c>
      <c r="C791" t="n">
        <v>-0.1603383421897888</v>
      </c>
      <c r="D791" t="n">
        <v>0.1784641742706299</v>
      </c>
      <c r="E791" t="n">
        <v>-0.2382136583328247</v>
      </c>
      <c r="F791" t="n">
        <v>-0.6384109258651733</v>
      </c>
    </row>
    <row r="792">
      <c r="A792" t="n">
        <v>-0.2902987599372864</v>
      </c>
      <c r="B792" t="n">
        <v>0.6943075060844421</v>
      </c>
      <c r="C792" t="n">
        <v>0.2647752463817596</v>
      </c>
      <c r="D792" t="n">
        <v>-0.6327266693115234</v>
      </c>
      <c r="E792" t="n">
        <v>0.6190074682235718</v>
      </c>
      <c r="F792" t="n">
        <v>-0.2865910232067108</v>
      </c>
    </row>
    <row r="793">
      <c r="A793" t="n">
        <v>0.2851215600967407</v>
      </c>
      <c r="B793" t="n">
        <v>0.2410506755113602</v>
      </c>
      <c r="C793" t="n">
        <v>-0.8445984721183777</v>
      </c>
      <c r="D793" t="n">
        <v>0.2302052974700928</v>
      </c>
      <c r="E793" t="n">
        <v>-0.07978158444166183</v>
      </c>
      <c r="F793" t="n">
        <v>-0.1366913765668869</v>
      </c>
    </row>
    <row r="794">
      <c r="A794" t="n">
        <v>0.01278361398726702</v>
      </c>
      <c r="B794" t="n">
        <v>0.5704432725906372</v>
      </c>
      <c r="C794" t="n">
        <v>-0.9116674065589905</v>
      </c>
      <c r="D794" t="n">
        <v>0.5221799612045288</v>
      </c>
      <c r="E794" t="n">
        <v>-0.4693455100059509</v>
      </c>
      <c r="F794" t="n">
        <v>0.012455346994102</v>
      </c>
    </row>
    <row r="795">
      <c r="A795" t="n">
        <v>-0.09326598793268204</v>
      </c>
      <c r="B795" t="n">
        <v>0.8302791118621826</v>
      </c>
      <c r="C795" t="n">
        <v>-0.08545086532831192</v>
      </c>
      <c r="D795" t="n">
        <v>-0.451378345489502</v>
      </c>
      <c r="E795" t="n">
        <v>-0.4563145041465759</v>
      </c>
      <c r="F795" t="n">
        <v>-0.3109356760978699</v>
      </c>
    </row>
    <row r="796">
      <c r="A796" t="n">
        <v>0.1272004693746567</v>
      </c>
      <c r="B796" t="n">
        <v>0.3183979690074921</v>
      </c>
      <c r="C796" t="n">
        <v>0.3250877857208252</v>
      </c>
      <c r="D796" t="n">
        <v>-0.8988108038902283</v>
      </c>
      <c r="E796" t="n">
        <v>0.3876617252826691</v>
      </c>
      <c r="F796" t="n">
        <v>-0.2227672636508942</v>
      </c>
    </row>
    <row r="797">
      <c r="A797" t="n">
        <v>-0.4028394818305969</v>
      </c>
      <c r="B797" t="n">
        <v>0.4478104114532471</v>
      </c>
      <c r="C797" t="n">
        <v>0.3414045572280884</v>
      </c>
      <c r="D797" t="n">
        <v>-0.3669759631156921</v>
      </c>
      <c r="E797" t="n">
        <v>0.1612024009227753</v>
      </c>
      <c r="F797" t="n">
        <v>-0.6151744723320007</v>
      </c>
    </row>
    <row r="798">
      <c r="A798" t="n">
        <v>0.2815991640090942</v>
      </c>
      <c r="B798" t="n">
        <v>-0.175463005900383</v>
      </c>
      <c r="C798" t="n">
        <v>-0.9073176980018616</v>
      </c>
      <c r="D798" t="n">
        <v>0.4525614976882935</v>
      </c>
      <c r="E798" t="n">
        <v>-0.1422648578882217</v>
      </c>
      <c r="F798" t="n">
        <v>-0.3756381571292877</v>
      </c>
    </row>
    <row r="799">
      <c r="A799" t="n">
        <v>-0.102374367415905</v>
      </c>
      <c r="B799" t="n">
        <v>0.274700939655304</v>
      </c>
      <c r="C799" t="n">
        <v>0.2246697694063187</v>
      </c>
      <c r="D799" t="n">
        <v>0.01939498074352741</v>
      </c>
      <c r="E799" t="n">
        <v>-0.3513424098491669</v>
      </c>
      <c r="F799" t="n">
        <v>-0.8262163400650024</v>
      </c>
    </row>
    <row r="800">
      <c r="A800" t="n">
        <v>0.8158473968505859</v>
      </c>
      <c r="B800" t="n">
        <v>-0.49036505818367</v>
      </c>
      <c r="C800" t="n">
        <v>-0.1378135681152344</v>
      </c>
      <c r="D800" t="n">
        <v>-0.1624740213155746</v>
      </c>
      <c r="E800" t="n">
        <v>-0.4227557480335236</v>
      </c>
      <c r="F800" t="n">
        <v>-0.6105507016181946</v>
      </c>
    </row>
    <row r="801">
      <c r="A801" t="n">
        <v>-0.3965094387531281</v>
      </c>
      <c r="B801" t="n">
        <v>0.4616625905036926</v>
      </c>
      <c r="C801" t="n">
        <v>0.7555462121963501</v>
      </c>
      <c r="D801" t="n">
        <v>-0.6027607321739197</v>
      </c>
      <c r="E801" t="n">
        <v>-0.2309388369321823</v>
      </c>
      <c r="F801" t="n">
        <v>-0.1209603026509285</v>
      </c>
    </row>
    <row r="802">
      <c r="A802" t="n">
        <v>0.6300862431526184</v>
      </c>
      <c r="B802" t="n">
        <v>0.3023463785648346</v>
      </c>
      <c r="C802" t="n">
        <v>-0.004056679084897041</v>
      </c>
      <c r="D802" t="n">
        <v>-0.5527673959732056</v>
      </c>
      <c r="E802" t="n">
        <v>-0.05565637722611427</v>
      </c>
      <c r="F802" t="n">
        <v>-0.2087628394365311</v>
      </c>
    </row>
    <row r="803">
      <c r="A803" t="n">
        <v>-0.455647736787796</v>
      </c>
      <c r="B803" t="n">
        <v>-0.1535724252462387</v>
      </c>
      <c r="C803" t="n">
        <v>0.6737081408500671</v>
      </c>
      <c r="D803" t="n">
        <v>-1.587684512138367</v>
      </c>
      <c r="E803" t="n">
        <v>0.2628280818462372</v>
      </c>
      <c r="F803" t="n">
        <v>-0.2174758613109589</v>
      </c>
    </row>
    <row r="804">
      <c r="A804" t="n">
        <v>0.3274929225444794</v>
      </c>
      <c r="B804" t="n">
        <v>0.1691878288984299</v>
      </c>
      <c r="C804" t="n">
        <v>-0.7416547536849976</v>
      </c>
      <c r="D804" t="n">
        <v>0.6274616718292236</v>
      </c>
      <c r="E804" t="n">
        <v>-0.2950552701950073</v>
      </c>
      <c r="F804" t="n">
        <v>-0.4682894945144653</v>
      </c>
    </row>
    <row r="805">
      <c r="A805" t="n">
        <v>-0.09468349069356918</v>
      </c>
      <c r="B805" t="n">
        <v>0.3039526641368866</v>
      </c>
      <c r="C805" t="n">
        <v>-0.05043590068817139</v>
      </c>
      <c r="D805" t="n">
        <v>-0.1279871463775635</v>
      </c>
      <c r="E805" t="n">
        <v>0.2924230396747589</v>
      </c>
      <c r="F805" t="n">
        <v>-0.6234990358352661</v>
      </c>
    </row>
    <row r="806">
      <c r="A806" t="n">
        <v>0.5593243837356567</v>
      </c>
      <c r="B806" t="n">
        <v>-0.3755741119384766</v>
      </c>
      <c r="C806" t="n">
        <v>0.2948097288608551</v>
      </c>
      <c r="D806" t="n">
        <v>-0.6991651654243469</v>
      </c>
      <c r="E806" t="n">
        <v>-0.04237782210111618</v>
      </c>
      <c r="F806" t="n">
        <v>-0.9704779386520386</v>
      </c>
    </row>
    <row r="807">
      <c r="A807" t="n">
        <v>0.224227711558342</v>
      </c>
      <c r="B807" t="n">
        <v>0.2249571233987808</v>
      </c>
      <c r="C807" t="n">
        <v>-0.1063793823122978</v>
      </c>
      <c r="D807" t="n">
        <v>-0.6103938221931458</v>
      </c>
      <c r="E807" t="n">
        <v>0.1614214032888412</v>
      </c>
      <c r="F807" t="n">
        <v>-0.5518096685409546</v>
      </c>
    </row>
    <row r="808">
      <c r="A808" t="n">
        <v>-0.1868267804384232</v>
      </c>
      <c r="B808" t="n">
        <v>0.2671023309230804</v>
      </c>
      <c r="C808" t="n">
        <v>-0.8475448489189148</v>
      </c>
      <c r="D808" t="n">
        <v>0.7165631055831909</v>
      </c>
      <c r="E808" t="n">
        <v>-0.528782069683075</v>
      </c>
      <c r="F808" t="n">
        <v>-0.2005441039800644</v>
      </c>
    </row>
    <row r="809">
      <c r="A809" t="n">
        <v>-1.083842873573303</v>
      </c>
      <c r="B809" t="n">
        <v>-0.7094289660453796</v>
      </c>
      <c r="C809" t="n">
        <v>0.3241643309593201</v>
      </c>
      <c r="D809" t="n">
        <v>1.064724087715149</v>
      </c>
      <c r="E809" t="n">
        <v>-0.2571254968643188</v>
      </c>
      <c r="F809" t="n">
        <v>-0.2291680872440338</v>
      </c>
    </row>
    <row r="810">
      <c r="A810" t="n">
        <v>0.5201777219772339</v>
      </c>
      <c r="B810" t="n">
        <v>0.4000703692436218</v>
      </c>
      <c r="C810" t="n">
        <v>0.008856448344886303</v>
      </c>
      <c r="D810" t="n">
        <v>-0.9445257186889648</v>
      </c>
      <c r="E810" t="n">
        <v>-0.165229469537735</v>
      </c>
      <c r="F810" t="n">
        <v>-0.1351201683282852</v>
      </c>
    </row>
    <row r="811">
      <c r="A811" t="n">
        <v>-0.1973712295293808</v>
      </c>
      <c r="B811" t="n">
        <v>-0.04166366532444954</v>
      </c>
      <c r="C811" t="n">
        <v>-0.2245039641857147</v>
      </c>
      <c r="D811" t="n">
        <v>0.5559065937995911</v>
      </c>
      <c r="E811" t="n">
        <v>-0.3432783186435699</v>
      </c>
      <c r="F811" t="n">
        <v>-0.7049302458763123</v>
      </c>
    </row>
    <row r="812">
      <c r="A812" t="n">
        <v>-0.8725815415382385</v>
      </c>
      <c r="B812" t="n">
        <v>0.4035148620605469</v>
      </c>
      <c r="C812" t="n">
        <v>-0.1260830014944077</v>
      </c>
      <c r="D812" t="n">
        <v>-0.6962475776672363</v>
      </c>
      <c r="E812" t="n">
        <v>0.2227298319339752</v>
      </c>
      <c r="F812" t="n">
        <v>-0.007514750584959984</v>
      </c>
    </row>
    <row r="813">
      <c r="A813" t="n">
        <v>-0.0701916366815567</v>
      </c>
      <c r="B813" t="n">
        <v>-0.3364469707012177</v>
      </c>
      <c r="C813" t="n">
        <v>-0.6908594369888306</v>
      </c>
      <c r="D813" t="n">
        <v>-0.05991723388433456</v>
      </c>
      <c r="E813" t="n">
        <v>1.002885103225708</v>
      </c>
      <c r="F813" t="n">
        <v>-0.1859855204820633</v>
      </c>
    </row>
    <row r="814">
      <c r="A814" t="n">
        <v>0.2695322036743164</v>
      </c>
      <c r="B814" t="n">
        <v>-0.8154710531234741</v>
      </c>
      <c r="C814" t="n">
        <v>0.3512791693210602</v>
      </c>
      <c r="D814" t="n">
        <v>0.1331313848495483</v>
      </c>
      <c r="E814" t="n">
        <v>0.2932080328464508</v>
      </c>
      <c r="F814" t="n">
        <v>-0.03425347432494164</v>
      </c>
    </row>
    <row r="815">
      <c r="A815" t="n">
        <v>-0.4174136519432068</v>
      </c>
      <c r="B815" t="n">
        <v>-1.233219623565674</v>
      </c>
      <c r="C815" t="n">
        <v>0.1415430903434753</v>
      </c>
      <c r="D815" t="n">
        <v>0.6002927422523499</v>
      </c>
      <c r="E815" t="n">
        <v>-0.4598236978054047</v>
      </c>
      <c r="F815" t="n">
        <v>-0.5412407517433167</v>
      </c>
    </row>
    <row r="816">
      <c r="A816" t="n">
        <v>0.01210898254066706</v>
      </c>
      <c r="B816" t="n">
        <v>-0.7078989148139954</v>
      </c>
      <c r="C816" t="n">
        <v>0.07671444863080978</v>
      </c>
      <c r="D816" t="n">
        <v>-0.1479146033525467</v>
      </c>
      <c r="E816" t="n">
        <v>0.2683050036430359</v>
      </c>
      <c r="F816" t="n">
        <v>-1.114568710327148</v>
      </c>
    </row>
    <row r="817">
      <c r="A817" t="n">
        <v>-0.2124929875135422</v>
      </c>
      <c r="B817" t="n">
        <v>-0.7076550722122192</v>
      </c>
      <c r="C817" t="n">
        <v>0.3901763558387756</v>
      </c>
      <c r="D817" t="n">
        <v>0.2616621553897858</v>
      </c>
      <c r="E817" t="n">
        <v>0.06944598257541656</v>
      </c>
      <c r="F817" t="n">
        <v>-0.4025778472423553</v>
      </c>
    </row>
    <row r="818">
      <c r="A818" t="n">
        <v>0.2164298444986343</v>
      </c>
      <c r="B818" t="n">
        <v>-0.7354574799537659</v>
      </c>
      <c r="C818" t="n">
        <v>0.1675689816474915</v>
      </c>
      <c r="D818" t="n">
        <v>-0.1634678542613983</v>
      </c>
      <c r="E818" t="n">
        <v>0.2806947231292725</v>
      </c>
      <c r="F818" t="n">
        <v>-0.4074173271656036</v>
      </c>
    </row>
    <row r="819">
      <c r="A819" t="n">
        <v>0.6760528683662415</v>
      </c>
      <c r="B819" t="n">
        <v>0.06310635060071945</v>
      </c>
      <c r="C819" t="n">
        <v>0.3525267839431763</v>
      </c>
      <c r="D819" t="n">
        <v>-0.9502454996109009</v>
      </c>
      <c r="E819" t="n">
        <v>0.3472672402858734</v>
      </c>
      <c r="F819" t="n">
        <v>-0.306609183549881</v>
      </c>
    </row>
    <row r="820">
      <c r="A820" t="n">
        <v>0.2813660800457001</v>
      </c>
      <c r="B820" t="n">
        <v>-0.01216849219053984</v>
      </c>
      <c r="C820" t="n">
        <v>0.02767692133784294</v>
      </c>
      <c r="D820" t="n">
        <v>0.3533731997013092</v>
      </c>
      <c r="E820" t="n">
        <v>-0.3193840980529785</v>
      </c>
      <c r="F820" t="n">
        <v>-0.5678231716156006</v>
      </c>
    </row>
    <row r="821">
      <c r="A821" t="n">
        <v>-0.7079048156738281</v>
      </c>
      <c r="B821" t="n">
        <v>-0.3252138197422028</v>
      </c>
      <c r="C821" t="n">
        <v>-0.4331399202346802</v>
      </c>
      <c r="D821" t="n">
        <v>0.5526711940765381</v>
      </c>
      <c r="E821" t="n">
        <v>0.5593031644821167</v>
      </c>
      <c r="F821" t="n">
        <v>-0.3144248723983765</v>
      </c>
    </row>
    <row r="822">
      <c r="A822" t="n">
        <v>-0.75429767370224</v>
      </c>
      <c r="B822" t="n">
        <v>-0.2720748484134674</v>
      </c>
      <c r="C822" t="n">
        <v>0.03409001976251602</v>
      </c>
      <c r="D822" t="n">
        <v>1.120312809944153</v>
      </c>
      <c r="E822" t="n">
        <v>-0.2261487543582916</v>
      </c>
      <c r="F822" t="n">
        <v>-0.1677651405334473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784"/>
  <sheetViews>
    <sheetView workbookViewId="0">
      <pane xSplit="28" topLeftCell="AC1" activePane="topRight" state="frozen"/>
      <selection pane="topRight"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</cols>
  <sheetData>
    <row r="1" ht="18" customHeight="1">
      <c r="A1" s="1" t="n">
        <v>0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 t="n">
        <v>0</v>
      </c>
      <c r="O1" s="1" t="n">
        <v>0</v>
      </c>
      <c r="P1" s="1" t="n">
        <v>0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0</v>
      </c>
      <c r="V1" s="1" t="n">
        <v>0</v>
      </c>
      <c r="W1" s="1" t="n">
        <v>0</v>
      </c>
      <c r="X1" s="1" t="n">
        <v>0</v>
      </c>
      <c r="Y1" s="1" t="n">
        <v>0</v>
      </c>
      <c r="Z1" s="1" t="n">
        <v>0</v>
      </c>
      <c r="AA1" s="1" t="n">
        <v>0</v>
      </c>
      <c r="AB1" s="1" t="n">
        <v>0</v>
      </c>
      <c r="AC1">
        <f>(1-$AD$2)*MIN(3, MAX(0, INDEX($A$1:$AB$28,1,1)))</f>
        <v/>
      </c>
      <c r="AD1" t="inlineStr">
        <is>
          <t>Clear (0/1)</t>
        </is>
      </c>
      <c r="AE1" t="inlineStr">
        <is>
          <t>Category</t>
        </is>
      </c>
      <c r="AF1" t="inlineStr">
        <is>
          <t>Probability</t>
        </is>
      </c>
      <c r="AG1" t="inlineStr">
        <is>
          <t>Bar</t>
        </is>
      </c>
      <c r="AI1">
        <f>MAX(0, SUMPRODUCT($AC$1:$AC$784, Weights!$A$1:$A$784) + Weights!$A$785)</f>
        <v/>
      </c>
      <c r="AJ1">
        <f>SUMPRODUCT($AI$1:$AI$32, Weights!$A$790:$A$821) + Weights!$A$822</f>
        <v/>
      </c>
      <c r="AK1">
        <f>EXP(AJ1)/SUMPRODUCT(EXP($AJ$1:$AJ$5))</f>
        <v/>
      </c>
    </row>
    <row r="2" ht="18" customHeight="1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>
        <f>(1-$AD$2)*MIN(3, MAX(0, INDEX($A$1:$AB$28,1,2)))</f>
        <v/>
      </c>
      <c r="AD2" t="n">
        <v>0</v>
      </c>
      <c r="AE2" t="inlineStr">
        <is>
          <t>cat</t>
        </is>
      </c>
      <c r="AF2">
        <f>AK1</f>
        <v/>
      </c>
      <c r="AG2">
        <f>AF2</f>
        <v/>
      </c>
      <c r="AI2">
        <f>MAX(0, SUMPRODUCT($AC$1:$AC$784, Weights!$B$1:$B$784) + Weights!$B$785)</f>
        <v/>
      </c>
      <c r="AJ2">
        <f>SUMPRODUCT($AI$1:$AI$32, Weights!$B$790:$B$821) + Weights!$B$822</f>
        <v/>
      </c>
      <c r="AK2">
        <f>EXP(AJ2)/SUMPRODUCT(EXP($AJ$1:$AJ$5))</f>
        <v/>
      </c>
    </row>
    <row r="3" ht="18" customHeight="1">
      <c r="A3" s="1" t="n">
        <v>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>
        <f>(1-$AD$2)*MIN(3, MAX(0, INDEX($A$1:$AB$28,1,3)))</f>
        <v/>
      </c>
      <c r="AE3" t="inlineStr">
        <is>
          <t>house</t>
        </is>
      </c>
      <c r="AF3">
        <f>AK2</f>
        <v/>
      </c>
      <c r="AG3">
        <f>AF3</f>
        <v/>
      </c>
      <c r="AI3">
        <f>MAX(0, SUMPRODUCT($AC$1:$AC$784, Weights!$C$1:$C$784) + Weights!$C$785)</f>
        <v/>
      </c>
      <c r="AJ3">
        <f>SUMPRODUCT($AI$1:$AI$32, Weights!$C$790:$C$821) + Weights!$C$822</f>
        <v/>
      </c>
      <c r="AK3">
        <f>EXP(AJ3)/SUMPRODUCT(EXP($AJ$1:$AJ$5))</f>
        <v/>
      </c>
    </row>
    <row r="4" ht="18" customHeight="1">
      <c r="A4" s="1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>
        <f>(1-$AD$2)*MIN(3, MAX(0, INDEX($A$1:$AB$28,1,4)))</f>
        <v/>
      </c>
      <c r="AE4" t="inlineStr">
        <is>
          <t>ladder</t>
        </is>
      </c>
      <c r="AF4">
        <f>AK3</f>
        <v/>
      </c>
      <c r="AG4">
        <f>AF4</f>
        <v/>
      </c>
      <c r="AI4">
        <f>MAX(0, SUMPRODUCT($AC$1:$AC$784, Weights!$D$1:$D$784) + Weights!$D$785)</f>
        <v/>
      </c>
      <c r="AJ4">
        <f>SUMPRODUCT($AI$1:$AI$32, Weights!$D$790:$D$821) + Weights!$D$822</f>
        <v/>
      </c>
      <c r="AK4">
        <f>EXP(AJ4)/SUMPRODUCT(EXP($AJ$1:$AJ$5))</f>
        <v/>
      </c>
    </row>
    <row r="5" ht="18" customHeight="1">
      <c r="A5" s="1" t="n">
        <v>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>
        <f>(1-$AD$2)*MIN(3, MAX(0, INDEX($A$1:$AB$28,1,5)))</f>
        <v/>
      </c>
      <c r="AE5" t="inlineStr">
        <is>
          <t>sun</t>
        </is>
      </c>
      <c r="AF5">
        <f>AK4</f>
        <v/>
      </c>
      <c r="AG5">
        <f>AF5</f>
        <v/>
      </c>
      <c r="AI5">
        <f>MAX(0, SUMPRODUCT($AC$1:$AC$784, Weights!$E$1:$E$784) + Weights!$E$785)</f>
        <v/>
      </c>
      <c r="AJ5">
        <f>SUMPRODUCT($AI$1:$AI$32, Weights!$E$790:$E$821) + Weights!$E$822</f>
        <v/>
      </c>
      <c r="AK5">
        <f>EXP(AJ5)/SUMPRODUCT(EXP($AJ$1:$AJ$5))</f>
        <v/>
      </c>
    </row>
    <row r="6" ht="18" customHeight="1">
      <c r="A6" s="1" t="n">
        <v>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>
        <f>(1-$AD$2)*MIN(3, MAX(0, INDEX($A$1:$AB$28,1,6)))</f>
        <v/>
      </c>
      <c r="AE6" t="inlineStr">
        <is>
          <t>door</t>
        </is>
      </c>
      <c r="AF6">
        <f>AK5</f>
        <v/>
      </c>
      <c r="AG6">
        <f>AF6</f>
        <v/>
      </c>
      <c r="AI6">
        <f>MAX(0, SUMPRODUCT($AC$1:$AC$784, Weights!$F$1:$F$784) + Weights!$F$785)</f>
        <v/>
      </c>
    </row>
    <row r="7" ht="18" customHeight="1">
      <c r="A7" s="1" t="n">
        <v>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>
        <f>(1-$AD$2)*MIN(3, MAX(0, INDEX($A$1:$AB$28,1,7)))</f>
        <v/>
      </c>
      <c r="AI7">
        <f>MAX(0, SUMPRODUCT($AC$1:$AC$784, Weights!$G$1:$G$784) + Weights!$G$785)</f>
        <v/>
      </c>
    </row>
    <row r="8" ht="18" customHeight="1">
      <c r="A8" s="1" t="n">
        <v>0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>
        <f>(1-$AD$2)*MIN(3, MAX(0, INDEX($A$1:$AB$28,1,8)))</f>
        <v/>
      </c>
      <c r="AI8">
        <f>MAX(0, SUMPRODUCT($AC$1:$AC$784, Weights!$H$1:$H$784) + Weights!$H$785)</f>
        <v/>
      </c>
    </row>
    <row r="9" ht="18" customHeight="1">
      <c r="A9" s="1" t="n">
        <v>0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>
        <f>(1-$AD$2)*MIN(3, MAX(0, INDEX($A$1:$AB$28,1,9)))</f>
        <v/>
      </c>
      <c r="AI9">
        <f>MAX(0, SUMPRODUCT($AC$1:$AC$784, Weights!$I$1:$I$784) + Weights!$I$785)</f>
        <v/>
      </c>
    </row>
    <row r="10" ht="18" customHeight="1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>
        <f>(1-$AD$2)*MIN(3, MAX(0, INDEX($A$1:$AB$28,1,10)))</f>
        <v/>
      </c>
      <c r="AI10">
        <f>MAX(0, SUMPRODUCT($AC$1:$AC$784, Weights!$J$1:$J$784) + Weights!$J$785)</f>
        <v/>
      </c>
    </row>
    <row r="11" ht="18" customHeight="1">
      <c r="A11" s="1" t="n">
        <v>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>
        <f>(1-$AD$2)*MIN(3, MAX(0, INDEX($A$1:$AB$28,1,11)))</f>
        <v/>
      </c>
      <c r="AI11">
        <f>MAX(0, SUMPRODUCT($AC$1:$AC$784, Weights!$K$1:$K$784) + Weights!$K$785)</f>
        <v/>
      </c>
    </row>
    <row r="12" ht="18" customHeight="1">
      <c r="A12" s="1" t="n">
        <v>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>
        <f>(1-$AD$2)*MIN(3, MAX(0, INDEX($A$1:$AB$28,1,12)))</f>
        <v/>
      </c>
      <c r="AI12">
        <f>MAX(0, SUMPRODUCT($AC$1:$AC$784, Weights!$L$1:$L$784) + Weights!$L$785)</f>
        <v/>
      </c>
    </row>
    <row r="13" ht="18" customHeight="1">
      <c r="A13" s="1" t="n">
        <v>0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>
        <f>(1-$AD$2)*MIN(3, MAX(0, INDEX($A$1:$AB$28,1,13)))</f>
        <v/>
      </c>
      <c r="AI13">
        <f>MAX(0, SUMPRODUCT($AC$1:$AC$784, Weights!$M$1:$M$784) + Weights!$M$785)</f>
        <v/>
      </c>
    </row>
    <row r="14" ht="18" customHeight="1">
      <c r="A14" s="1" t="n">
        <v>0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>
        <f>(1-$AD$2)*MIN(3, MAX(0, INDEX($A$1:$AB$28,1,14)))</f>
        <v/>
      </c>
      <c r="AI14">
        <f>MAX(0, SUMPRODUCT($AC$1:$AC$784, Weights!$N$1:$N$784) + Weights!$N$785)</f>
        <v/>
      </c>
    </row>
    <row r="15" ht="18" customHeight="1">
      <c r="A15" s="1" t="n">
        <v>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>
        <f>(1-$AD$2)*MIN(3, MAX(0, INDEX($A$1:$AB$28,1,15)))</f>
        <v/>
      </c>
      <c r="AI15">
        <f>MAX(0, SUMPRODUCT($AC$1:$AC$784, Weights!$O$1:$O$784) + Weights!$O$785)</f>
        <v/>
      </c>
    </row>
    <row r="16" ht="18" customHeight="1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>
        <f>(1-$AD$2)*MIN(3, MAX(0, INDEX($A$1:$AB$28,1,16)))</f>
        <v/>
      </c>
      <c r="AI16">
        <f>MAX(0, SUMPRODUCT($AC$1:$AC$784, Weights!$P$1:$P$784) + Weights!$P$785)</f>
        <v/>
      </c>
    </row>
    <row r="17" ht="18" customHeight="1">
      <c r="A17" s="1" t="n">
        <v>0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>
        <f>(1-$AD$2)*MIN(3, MAX(0, INDEX($A$1:$AB$28,1,17)))</f>
        <v/>
      </c>
      <c r="AI17">
        <f>MAX(0, SUMPRODUCT($AC$1:$AC$784, Weights!$Q$1:$Q$784) + Weights!$Q$785)</f>
        <v/>
      </c>
    </row>
    <row r="18" ht="18" customHeight="1">
      <c r="A18" s="1" t="n">
        <v>0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>
        <f>(1-$AD$2)*MIN(3, MAX(0, INDEX($A$1:$AB$28,1,18)))</f>
        <v/>
      </c>
      <c r="AI18">
        <f>MAX(0, SUMPRODUCT($AC$1:$AC$784, Weights!$R$1:$R$784) + Weights!$R$785)</f>
        <v/>
      </c>
    </row>
    <row r="19" ht="18" customHeight="1">
      <c r="A19" s="1" t="n">
        <v>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>
        <f>(1-$AD$2)*MIN(3, MAX(0, INDEX($A$1:$AB$28,1,19)))</f>
        <v/>
      </c>
      <c r="AI19">
        <f>MAX(0, SUMPRODUCT($AC$1:$AC$784, Weights!$S$1:$S$784) + Weights!$S$785)</f>
        <v/>
      </c>
    </row>
    <row r="20" ht="18" customHeight="1">
      <c r="A20" s="1" t="n">
        <v>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>
        <f>(1-$AD$2)*MIN(3, MAX(0, INDEX($A$1:$AB$28,1,20)))</f>
        <v/>
      </c>
      <c r="AI20">
        <f>MAX(0, SUMPRODUCT($AC$1:$AC$784, Weights!$T$1:$T$784) + Weights!$T$785)</f>
        <v/>
      </c>
    </row>
    <row r="21" ht="18" customHeight="1">
      <c r="A21" s="1" t="n">
        <v>0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>
        <f>(1-$AD$2)*MIN(3, MAX(0, INDEX($A$1:$AB$28,1,21)))</f>
        <v/>
      </c>
      <c r="AI21">
        <f>MAX(0, SUMPRODUCT($AC$1:$AC$784, Weights!$U$1:$U$784) + Weights!$U$785)</f>
        <v/>
      </c>
    </row>
    <row r="22" ht="18" customHeight="1">
      <c r="A22" s="1" t="n">
        <v>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>
        <f>(1-$AD$2)*MIN(3, MAX(0, INDEX($A$1:$AB$28,1,22)))</f>
        <v/>
      </c>
      <c r="AI22">
        <f>MAX(0, SUMPRODUCT($AC$1:$AC$784, Weights!$V$1:$V$784) + Weights!$V$785)</f>
        <v/>
      </c>
    </row>
    <row r="23" ht="18" customHeight="1">
      <c r="A23" s="1" t="n">
        <v>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>
        <f>(1-$AD$2)*MIN(3, MAX(0, INDEX($A$1:$AB$28,1,23)))</f>
        <v/>
      </c>
      <c r="AI23">
        <f>MAX(0, SUMPRODUCT($AC$1:$AC$784, Weights!$W$1:$W$784) + Weights!$W$785)</f>
        <v/>
      </c>
    </row>
    <row r="24" ht="18" customHeight="1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>
        <f>(1-$AD$2)*MIN(3, MAX(0, INDEX($A$1:$AB$28,1,24)))</f>
        <v/>
      </c>
      <c r="AI24">
        <f>MAX(0, SUMPRODUCT($AC$1:$AC$784, Weights!$X$1:$X$784) + Weights!$X$785)</f>
        <v/>
      </c>
    </row>
    <row r="25" ht="18" customHeight="1">
      <c r="A25" s="1" t="n">
        <v>0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>
        <f>(1-$AD$2)*MIN(3, MAX(0, INDEX($A$1:$AB$28,1,25)))</f>
        <v/>
      </c>
      <c r="AI25">
        <f>MAX(0, SUMPRODUCT($AC$1:$AC$784, Weights!$Y$1:$Y$784) + Weights!$Y$785)</f>
        <v/>
      </c>
    </row>
    <row r="26" ht="18" customHeight="1">
      <c r="A26" s="1" t="n">
        <v>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>
        <f>(1-$AD$2)*MIN(3, MAX(0, INDEX($A$1:$AB$28,1,26)))</f>
        <v/>
      </c>
      <c r="AI26">
        <f>MAX(0, SUMPRODUCT($AC$1:$AC$784, Weights!$Z$1:$Z$784) + Weights!$Z$785)</f>
        <v/>
      </c>
    </row>
    <row r="27" ht="18" customHeight="1">
      <c r="A27" s="1" t="n">
        <v>0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>
        <f>(1-$AD$2)*MIN(3, MAX(0, INDEX($A$1:$AB$28,1,27)))</f>
        <v/>
      </c>
      <c r="AI27">
        <f>MAX(0, SUMPRODUCT($AC$1:$AC$784, Weights!$AA$1:$AA$784) + Weights!$AA$785)</f>
        <v/>
      </c>
    </row>
    <row r="28" ht="18" customHeight="1">
      <c r="A28" s="1" t="n">
        <v>0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>
        <f>(1-$AD$2)*MIN(3, MAX(0, INDEX($A$1:$AB$28,1,28)))</f>
        <v/>
      </c>
      <c r="AI28">
        <f>MAX(0, SUMPRODUCT($AC$1:$AC$784, Weights!$AB$1:$AB$784) + Weights!$AB$785)</f>
        <v/>
      </c>
    </row>
    <row r="29">
      <c r="AC29">
        <f>(1-$AD$2)*MIN(3, MAX(0, INDEX($A$1:$AB$28,2,1)))</f>
        <v/>
      </c>
      <c r="AI29">
        <f>MAX(0, SUMPRODUCT($AC$1:$AC$784, Weights!$AC$1:$AC$784) + Weights!$AC$785)</f>
        <v/>
      </c>
    </row>
    <row r="30">
      <c r="AC30">
        <f>(1-$AD$2)*MIN(3, MAX(0, INDEX($A$1:$AB$28,2,2)))</f>
        <v/>
      </c>
      <c r="AI30">
        <f>MAX(0, SUMPRODUCT($AC$1:$AC$784, Weights!$AD$1:$AD$784) + Weights!$AD$785)</f>
        <v/>
      </c>
    </row>
    <row r="31">
      <c r="AC31">
        <f>(1-$AD$2)*MIN(3, MAX(0, INDEX($A$1:$AB$28,2,3)))</f>
        <v/>
      </c>
      <c r="AI31">
        <f>MAX(0, SUMPRODUCT($AC$1:$AC$784, Weights!$AE$1:$AE$784) + Weights!$AE$785)</f>
        <v/>
      </c>
    </row>
    <row r="32">
      <c r="AC32">
        <f>(1-$AD$2)*MIN(3, MAX(0, INDEX($A$1:$AB$28,2,4)))</f>
        <v/>
      </c>
      <c r="AI32">
        <f>MAX(0, SUMPRODUCT($AC$1:$AC$784, Weights!$AF$1:$AF$784) + Weights!$AF$785)</f>
        <v/>
      </c>
    </row>
    <row r="33">
      <c r="AC33">
        <f>(1-$AD$2)*MIN(3, MAX(0, INDEX($A$1:$AB$28,2,5)))</f>
        <v/>
      </c>
    </row>
    <row r="34">
      <c r="AC34">
        <f>(1-$AD$2)*MIN(3, MAX(0, INDEX($A$1:$AB$28,2,6)))</f>
        <v/>
      </c>
    </row>
    <row r="35">
      <c r="AC35">
        <f>(1-$AD$2)*MIN(3, MAX(0, INDEX($A$1:$AB$28,2,7)))</f>
        <v/>
      </c>
    </row>
    <row r="36">
      <c r="AC36">
        <f>(1-$AD$2)*MIN(3, MAX(0, INDEX($A$1:$AB$28,2,8)))</f>
        <v/>
      </c>
    </row>
    <row r="37">
      <c r="AC37">
        <f>(1-$AD$2)*MIN(3, MAX(0, INDEX($A$1:$AB$28,2,9)))</f>
        <v/>
      </c>
    </row>
    <row r="38">
      <c r="AC38">
        <f>(1-$AD$2)*MIN(3, MAX(0, INDEX($A$1:$AB$28,2,10)))</f>
        <v/>
      </c>
    </row>
    <row r="39">
      <c r="AC39">
        <f>(1-$AD$2)*MIN(3, MAX(0, INDEX($A$1:$AB$28,2,11)))</f>
        <v/>
      </c>
    </row>
    <row r="40">
      <c r="AC40">
        <f>(1-$AD$2)*MIN(3, MAX(0, INDEX($A$1:$AB$28,2,12)))</f>
        <v/>
      </c>
    </row>
    <row r="41">
      <c r="AC41">
        <f>(1-$AD$2)*MIN(3, MAX(0, INDEX($A$1:$AB$28,2,13)))</f>
        <v/>
      </c>
    </row>
    <row r="42">
      <c r="AC42">
        <f>(1-$AD$2)*MIN(3, MAX(0, INDEX($A$1:$AB$28,2,14)))</f>
        <v/>
      </c>
    </row>
    <row r="43">
      <c r="AC43">
        <f>(1-$AD$2)*MIN(3, MAX(0, INDEX($A$1:$AB$28,2,15)))</f>
        <v/>
      </c>
    </row>
    <row r="44">
      <c r="AC44">
        <f>(1-$AD$2)*MIN(3, MAX(0, INDEX($A$1:$AB$28,2,16)))</f>
        <v/>
      </c>
    </row>
    <row r="45">
      <c r="AC45">
        <f>(1-$AD$2)*MIN(3, MAX(0, INDEX($A$1:$AB$28,2,17)))</f>
        <v/>
      </c>
    </row>
    <row r="46">
      <c r="AC46">
        <f>(1-$AD$2)*MIN(3, MAX(0, INDEX($A$1:$AB$28,2,18)))</f>
        <v/>
      </c>
    </row>
    <row r="47">
      <c r="AC47">
        <f>(1-$AD$2)*MIN(3, MAX(0, INDEX($A$1:$AB$28,2,19)))</f>
        <v/>
      </c>
    </row>
    <row r="48">
      <c r="AC48">
        <f>(1-$AD$2)*MIN(3, MAX(0, INDEX($A$1:$AB$28,2,20)))</f>
        <v/>
      </c>
    </row>
    <row r="49">
      <c r="AC49">
        <f>(1-$AD$2)*MIN(3, MAX(0, INDEX($A$1:$AB$28,2,21)))</f>
        <v/>
      </c>
    </row>
    <row r="50">
      <c r="AC50">
        <f>(1-$AD$2)*MIN(3, MAX(0, INDEX($A$1:$AB$28,2,22)))</f>
        <v/>
      </c>
    </row>
    <row r="51">
      <c r="AC51">
        <f>(1-$AD$2)*MIN(3, MAX(0, INDEX($A$1:$AB$28,2,23)))</f>
        <v/>
      </c>
    </row>
    <row r="52">
      <c r="AC52">
        <f>(1-$AD$2)*MIN(3, MAX(0, INDEX($A$1:$AB$28,2,24)))</f>
        <v/>
      </c>
    </row>
    <row r="53">
      <c r="AC53">
        <f>(1-$AD$2)*MIN(3, MAX(0, INDEX($A$1:$AB$28,2,25)))</f>
        <v/>
      </c>
    </row>
    <row r="54">
      <c r="AC54">
        <f>(1-$AD$2)*MIN(3, MAX(0, INDEX($A$1:$AB$28,2,26)))</f>
        <v/>
      </c>
    </row>
    <row r="55">
      <c r="AC55">
        <f>(1-$AD$2)*MIN(3, MAX(0, INDEX($A$1:$AB$28,2,27)))</f>
        <v/>
      </c>
    </row>
    <row r="56">
      <c r="AC56">
        <f>(1-$AD$2)*MIN(3, MAX(0, INDEX($A$1:$AB$28,2,28)))</f>
        <v/>
      </c>
    </row>
    <row r="57">
      <c r="AC57">
        <f>(1-$AD$2)*MIN(3, MAX(0, INDEX($A$1:$AB$28,3,1)))</f>
        <v/>
      </c>
    </row>
    <row r="58">
      <c r="AC58">
        <f>(1-$AD$2)*MIN(3, MAX(0, INDEX($A$1:$AB$28,3,2)))</f>
        <v/>
      </c>
    </row>
    <row r="59">
      <c r="AC59">
        <f>(1-$AD$2)*MIN(3, MAX(0, INDEX($A$1:$AB$28,3,3)))</f>
        <v/>
      </c>
    </row>
    <row r="60">
      <c r="AC60">
        <f>(1-$AD$2)*MIN(3, MAX(0, INDEX($A$1:$AB$28,3,4)))</f>
        <v/>
      </c>
    </row>
    <row r="61">
      <c r="AC61">
        <f>(1-$AD$2)*MIN(3, MAX(0, INDEX($A$1:$AB$28,3,5)))</f>
        <v/>
      </c>
    </row>
    <row r="62">
      <c r="AC62">
        <f>(1-$AD$2)*MIN(3, MAX(0, INDEX($A$1:$AB$28,3,6)))</f>
        <v/>
      </c>
    </row>
    <row r="63">
      <c r="AC63">
        <f>(1-$AD$2)*MIN(3, MAX(0, INDEX($A$1:$AB$28,3,7)))</f>
        <v/>
      </c>
    </row>
    <row r="64">
      <c r="AC64">
        <f>(1-$AD$2)*MIN(3, MAX(0, INDEX($A$1:$AB$28,3,8)))</f>
        <v/>
      </c>
    </row>
    <row r="65">
      <c r="AC65">
        <f>(1-$AD$2)*MIN(3, MAX(0, INDEX($A$1:$AB$28,3,9)))</f>
        <v/>
      </c>
    </row>
    <row r="66">
      <c r="AC66">
        <f>(1-$AD$2)*MIN(3, MAX(0, INDEX($A$1:$AB$28,3,10)))</f>
        <v/>
      </c>
    </row>
    <row r="67">
      <c r="AC67">
        <f>(1-$AD$2)*MIN(3, MAX(0, INDEX($A$1:$AB$28,3,11)))</f>
        <v/>
      </c>
    </row>
    <row r="68">
      <c r="AC68">
        <f>(1-$AD$2)*MIN(3, MAX(0, INDEX($A$1:$AB$28,3,12)))</f>
        <v/>
      </c>
    </row>
    <row r="69">
      <c r="AC69">
        <f>(1-$AD$2)*MIN(3, MAX(0, INDEX($A$1:$AB$28,3,13)))</f>
        <v/>
      </c>
    </row>
    <row r="70">
      <c r="AC70">
        <f>(1-$AD$2)*MIN(3, MAX(0, INDEX($A$1:$AB$28,3,14)))</f>
        <v/>
      </c>
    </row>
    <row r="71">
      <c r="AC71">
        <f>(1-$AD$2)*MIN(3, MAX(0, INDEX($A$1:$AB$28,3,15)))</f>
        <v/>
      </c>
    </row>
    <row r="72">
      <c r="AC72">
        <f>(1-$AD$2)*MIN(3, MAX(0, INDEX($A$1:$AB$28,3,16)))</f>
        <v/>
      </c>
    </row>
    <row r="73">
      <c r="AC73">
        <f>(1-$AD$2)*MIN(3, MAX(0, INDEX($A$1:$AB$28,3,17)))</f>
        <v/>
      </c>
    </row>
    <row r="74">
      <c r="AC74">
        <f>(1-$AD$2)*MIN(3, MAX(0, INDEX($A$1:$AB$28,3,18)))</f>
        <v/>
      </c>
    </row>
    <row r="75">
      <c r="AC75">
        <f>(1-$AD$2)*MIN(3, MAX(0, INDEX($A$1:$AB$28,3,19)))</f>
        <v/>
      </c>
    </row>
    <row r="76">
      <c r="AC76">
        <f>(1-$AD$2)*MIN(3, MAX(0, INDEX($A$1:$AB$28,3,20)))</f>
        <v/>
      </c>
    </row>
    <row r="77">
      <c r="AC77">
        <f>(1-$AD$2)*MIN(3, MAX(0, INDEX($A$1:$AB$28,3,21)))</f>
        <v/>
      </c>
    </row>
    <row r="78">
      <c r="AC78">
        <f>(1-$AD$2)*MIN(3, MAX(0, INDEX($A$1:$AB$28,3,22)))</f>
        <v/>
      </c>
    </row>
    <row r="79">
      <c r="AC79">
        <f>(1-$AD$2)*MIN(3, MAX(0, INDEX($A$1:$AB$28,3,23)))</f>
        <v/>
      </c>
    </row>
    <row r="80">
      <c r="AC80">
        <f>(1-$AD$2)*MIN(3, MAX(0, INDEX($A$1:$AB$28,3,24)))</f>
        <v/>
      </c>
    </row>
    <row r="81">
      <c r="AC81">
        <f>(1-$AD$2)*MIN(3, MAX(0, INDEX($A$1:$AB$28,3,25)))</f>
        <v/>
      </c>
    </row>
    <row r="82">
      <c r="AC82">
        <f>(1-$AD$2)*MIN(3, MAX(0, INDEX($A$1:$AB$28,3,26)))</f>
        <v/>
      </c>
    </row>
    <row r="83">
      <c r="AC83">
        <f>(1-$AD$2)*MIN(3, MAX(0, INDEX($A$1:$AB$28,3,27)))</f>
        <v/>
      </c>
    </row>
    <row r="84">
      <c r="AC84">
        <f>(1-$AD$2)*MIN(3, MAX(0, INDEX($A$1:$AB$28,3,28)))</f>
        <v/>
      </c>
    </row>
    <row r="85">
      <c r="AC85">
        <f>(1-$AD$2)*MIN(3, MAX(0, INDEX($A$1:$AB$28,4,1)))</f>
        <v/>
      </c>
    </row>
    <row r="86">
      <c r="AC86">
        <f>(1-$AD$2)*MIN(3, MAX(0, INDEX($A$1:$AB$28,4,2)))</f>
        <v/>
      </c>
    </row>
    <row r="87">
      <c r="AC87">
        <f>(1-$AD$2)*MIN(3, MAX(0, INDEX($A$1:$AB$28,4,3)))</f>
        <v/>
      </c>
    </row>
    <row r="88">
      <c r="AC88">
        <f>(1-$AD$2)*MIN(3, MAX(0, INDEX($A$1:$AB$28,4,4)))</f>
        <v/>
      </c>
    </row>
    <row r="89">
      <c r="AC89">
        <f>(1-$AD$2)*MIN(3, MAX(0, INDEX($A$1:$AB$28,4,5)))</f>
        <v/>
      </c>
    </row>
    <row r="90">
      <c r="AC90">
        <f>(1-$AD$2)*MIN(3, MAX(0, INDEX($A$1:$AB$28,4,6)))</f>
        <v/>
      </c>
    </row>
    <row r="91">
      <c r="AC91">
        <f>(1-$AD$2)*MIN(3, MAX(0, INDEX($A$1:$AB$28,4,7)))</f>
        <v/>
      </c>
    </row>
    <row r="92">
      <c r="AC92">
        <f>(1-$AD$2)*MIN(3, MAX(0, INDEX($A$1:$AB$28,4,8)))</f>
        <v/>
      </c>
    </row>
    <row r="93">
      <c r="AC93">
        <f>(1-$AD$2)*MIN(3, MAX(0, INDEX($A$1:$AB$28,4,9)))</f>
        <v/>
      </c>
    </row>
    <row r="94">
      <c r="AC94">
        <f>(1-$AD$2)*MIN(3, MAX(0, INDEX($A$1:$AB$28,4,10)))</f>
        <v/>
      </c>
    </row>
    <row r="95">
      <c r="AC95">
        <f>(1-$AD$2)*MIN(3, MAX(0, INDEX($A$1:$AB$28,4,11)))</f>
        <v/>
      </c>
    </row>
    <row r="96">
      <c r="AC96">
        <f>(1-$AD$2)*MIN(3, MAX(0, INDEX($A$1:$AB$28,4,12)))</f>
        <v/>
      </c>
    </row>
    <row r="97">
      <c r="AC97">
        <f>(1-$AD$2)*MIN(3, MAX(0, INDEX($A$1:$AB$28,4,13)))</f>
        <v/>
      </c>
    </row>
    <row r="98">
      <c r="AC98">
        <f>(1-$AD$2)*MIN(3, MAX(0, INDEX($A$1:$AB$28,4,14)))</f>
        <v/>
      </c>
    </row>
    <row r="99">
      <c r="AC99">
        <f>(1-$AD$2)*MIN(3, MAX(0, INDEX($A$1:$AB$28,4,15)))</f>
        <v/>
      </c>
    </row>
    <row r="100">
      <c r="AC100">
        <f>(1-$AD$2)*MIN(3, MAX(0, INDEX($A$1:$AB$28,4,16)))</f>
        <v/>
      </c>
    </row>
    <row r="101">
      <c r="AC101">
        <f>(1-$AD$2)*MIN(3, MAX(0, INDEX($A$1:$AB$28,4,17)))</f>
        <v/>
      </c>
    </row>
    <row r="102">
      <c r="AC102">
        <f>(1-$AD$2)*MIN(3, MAX(0, INDEX($A$1:$AB$28,4,18)))</f>
        <v/>
      </c>
    </row>
    <row r="103">
      <c r="AC103">
        <f>(1-$AD$2)*MIN(3, MAX(0, INDEX($A$1:$AB$28,4,19)))</f>
        <v/>
      </c>
    </row>
    <row r="104">
      <c r="AC104">
        <f>(1-$AD$2)*MIN(3, MAX(0, INDEX($A$1:$AB$28,4,20)))</f>
        <v/>
      </c>
    </row>
    <row r="105">
      <c r="AC105">
        <f>(1-$AD$2)*MIN(3, MAX(0, INDEX($A$1:$AB$28,4,21)))</f>
        <v/>
      </c>
    </row>
    <row r="106">
      <c r="AC106">
        <f>(1-$AD$2)*MIN(3, MAX(0, INDEX($A$1:$AB$28,4,22)))</f>
        <v/>
      </c>
    </row>
    <row r="107">
      <c r="AC107">
        <f>(1-$AD$2)*MIN(3, MAX(0, INDEX($A$1:$AB$28,4,23)))</f>
        <v/>
      </c>
    </row>
    <row r="108">
      <c r="AC108">
        <f>(1-$AD$2)*MIN(3, MAX(0, INDEX($A$1:$AB$28,4,24)))</f>
        <v/>
      </c>
    </row>
    <row r="109">
      <c r="AC109">
        <f>(1-$AD$2)*MIN(3, MAX(0, INDEX($A$1:$AB$28,4,25)))</f>
        <v/>
      </c>
    </row>
    <row r="110">
      <c r="AC110">
        <f>(1-$AD$2)*MIN(3, MAX(0, INDEX($A$1:$AB$28,4,26)))</f>
        <v/>
      </c>
    </row>
    <row r="111">
      <c r="AC111">
        <f>(1-$AD$2)*MIN(3, MAX(0, INDEX($A$1:$AB$28,4,27)))</f>
        <v/>
      </c>
    </row>
    <row r="112">
      <c r="AC112">
        <f>(1-$AD$2)*MIN(3, MAX(0, INDEX($A$1:$AB$28,4,28)))</f>
        <v/>
      </c>
    </row>
    <row r="113">
      <c r="AC113">
        <f>(1-$AD$2)*MIN(3, MAX(0, INDEX($A$1:$AB$28,5,1)))</f>
        <v/>
      </c>
    </row>
    <row r="114">
      <c r="AC114">
        <f>(1-$AD$2)*MIN(3, MAX(0, INDEX($A$1:$AB$28,5,2)))</f>
        <v/>
      </c>
    </row>
    <row r="115">
      <c r="AC115">
        <f>(1-$AD$2)*MIN(3, MAX(0, INDEX($A$1:$AB$28,5,3)))</f>
        <v/>
      </c>
    </row>
    <row r="116">
      <c r="AC116">
        <f>(1-$AD$2)*MIN(3, MAX(0, INDEX($A$1:$AB$28,5,4)))</f>
        <v/>
      </c>
    </row>
    <row r="117">
      <c r="AC117">
        <f>(1-$AD$2)*MIN(3, MAX(0, INDEX($A$1:$AB$28,5,5)))</f>
        <v/>
      </c>
    </row>
    <row r="118">
      <c r="AC118">
        <f>(1-$AD$2)*MIN(3, MAX(0, INDEX($A$1:$AB$28,5,6)))</f>
        <v/>
      </c>
    </row>
    <row r="119">
      <c r="AC119">
        <f>(1-$AD$2)*MIN(3, MAX(0, INDEX($A$1:$AB$28,5,7)))</f>
        <v/>
      </c>
    </row>
    <row r="120">
      <c r="AC120">
        <f>(1-$AD$2)*MIN(3, MAX(0, INDEX($A$1:$AB$28,5,8)))</f>
        <v/>
      </c>
    </row>
    <row r="121">
      <c r="AC121">
        <f>(1-$AD$2)*MIN(3, MAX(0, INDEX($A$1:$AB$28,5,9)))</f>
        <v/>
      </c>
    </row>
    <row r="122">
      <c r="AC122">
        <f>(1-$AD$2)*MIN(3, MAX(0, INDEX($A$1:$AB$28,5,10)))</f>
        <v/>
      </c>
    </row>
    <row r="123">
      <c r="AC123">
        <f>(1-$AD$2)*MIN(3, MAX(0, INDEX($A$1:$AB$28,5,11)))</f>
        <v/>
      </c>
    </row>
    <row r="124">
      <c r="AC124">
        <f>(1-$AD$2)*MIN(3, MAX(0, INDEX($A$1:$AB$28,5,12)))</f>
        <v/>
      </c>
    </row>
    <row r="125">
      <c r="AC125">
        <f>(1-$AD$2)*MIN(3, MAX(0, INDEX($A$1:$AB$28,5,13)))</f>
        <v/>
      </c>
    </row>
    <row r="126">
      <c r="AC126">
        <f>(1-$AD$2)*MIN(3, MAX(0, INDEX($A$1:$AB$28,5,14)))</f>
        <v/>
      </c>
    </row>
    <row r="127">
      <c r="AC127">
        <f>(1-$AD$2)*MIN(3, MAX(0, INDEX($A$1:$AB$28,5,15)))</f>
        <v/>
      </c>
    </row>
    <row r="128">
      <c r="AC128">
        <f>(1-$AD$2)*MIN(3, MAX(0, INDEX($A$1:$AB$28,5,16)))</f>
        <v/>
      </c>
    </row>
    <row r="129">
      <c r="AC129">
        <f>(1-$AD$2)*MIN(3, MAX(0, INDEX($A$1:$AB$28,5,17)))</f>
        <v/>
      </c>
    </row>
    <row r="130">
      <c r="AC130">
        <f>(1-$AD$2)*MIN(3, MAX(0, INDEX($A$1:$AB$28,5,18)))</f>
        <v/>
      </c>
    </row>
    <row r="131">
      <c r="AC131">
        <f>(1-$AD$2)*MIN(3, MAX(0, INDEX($A$1:$AB$28,5,19)))</f>
        <v/>
      </c>
    </row>
    <row r="132">
      <c r="AC132">
        <f>(1-$AD$2)*MIN(3, MAX(0, INDEX($A$1:$AB$28,5,20)))</f>
        <v/>
      </c>
    </row>
    <row r="133">
      <c r="AC133">
        <f>(1-$AD$2)*MIN(3, MAX(0, INDEX($A$1:$AB$28,5,21)))</f>
        <v/>
      </c>
    </row>
    <row r="134">
      <c r="AC134">
        <f>(1-$AD$2)*MIN(3, MAX(0, INDEX($A$1:$AB$28,5,22)))</f>
        <v/>
      </c>
    </row>
    <row r="135">
      <c r="AC135">
        <f>(1-$AD$2)*MIN(3, MAX(0, INDEX($A$1:$AB$28,5,23)))</f>
        <v/>
      </c>
    </row>
    <row r="136">
      <c r="AC136">
        <f>(1-$AD$2)*MIN(3, MAX(0, INDEX($A$1:$AB$28,5,24)))</f>
        <v/>
      </c>
    </row>
    <row r="137">
      <c r="AC137">
        <f>(1-$AD$2)*MIN(3, MAX(0, INDEX($A$1:$AB$28,5,25)))</f>
        <v/>
      </c>
    </row>
    <row r="138">
      <c r="AC138">
        <f>(1-$AD$2)*MIN(3, MAX(0, INDEX($A$1:$AB$28,5,26)))</f>
        <v/>
      </c>
    </row>
    <row r="139">
      <c r="AC139">
        <f>(1-$AD$2)*MIN(3, MAX(0, INDEX($A$1:$AB$28,5,27)))</f>
        <v/>
      </c>
    </row>
    <row r="140">
      <c r="AC140">
        <f>(1-$AD$2)*MIN(3, MAX(0, INDEX($A$1:$AB$28,5,28)))</f>
        <v/>
      </c>
    </row>
    <row r="141">
      <c r="AC141">
        <f>(1-$AD$2)*MIN(3, MAX(0, INDEX($A$1:$AB$28,6,1)))</f>
        <v/>
      </c>
    </row>
    <row r="142">
      <c r="AC142">
        <f>(1-$AD$2)*MIN(3, MAX(0, INDEX($A$1:$AB$28,6,2)))</f>
        <v/>
      </c>
    </row>
    <row r="143">
      <c r="AC143">
        <f>(1-$AD$2)*MIN(3, MAX(0, INDEX($A$1:$AB$28,6,3)))</f>
        <v/>
      </c>
    </row>
    <row r="144">
      <c r="AC144">
        <f>(1-$AD$2)*MIN(3, MAX(0, INDEX($A$1:$AB$28,6,4)))</f>
        <v/>
      </c>
    </row>
    <row r="145">
      <c r="AC145">
        <f>(1-$AD$2)*MIN(3, MAX(0, INDEX($A$1:$AB$28,6,5)))</f>
        <v/>
      </c>
    </row>
    <row r="146">
      <c r="AC146">
        <f>(1-$AD$2)*MIN(3, MAX(0, INDEX($A$1:$AB$28,6,6)))</f>
        <v/>
      </c>
    </row>
    <row r="147">
      <c r="AC147">
        <f>(1-$AD$2)*MIN(3, MAX(0, INDEX($A$1:$AB$28,6,7)))</f>
        <v/>
      </c>
    </row>
    <row r="148">
      <c r="AC148">
        <f>(1-$AD$2)*MIN(3, MAX(0, INDEX($A$1:$AB$28,6,8)))</f>
        <v/>
      </c>
    </row>
    <row r="149">
      <c r="AC149">
        <f>(1-$AD$2)*MIN(3, MAX(0, INDEX($A$1:$AB$28,6,9)))</f>
        <v/>
      </c>
    </row>
    <row r="150">
      <c r="AC150">
        <f>(1-$AD$2)*MIN(3, MAX(0, INDEX($A$1:$AB$28,6,10)))</f>
        <v/>
      </c>
    </row>
    <row r="151">
      <c r="AC151">
        <f>(1-$AD$2)*MIN(3, MAX(0, INDEX($A$1:$AB$28,6,11)))</f>
        <v/>
      </c>
    </row>
    <row r="152">
      <c r="AC152">
        <f>(1-$AD$2)*MIN(3, MAX(0, INDEX($A$1:$AB$28,6,12)))</f>
        <v/>
      </c>
    </row>
    <row r="153">
      <c r="AC153">
        <f>(1-$AD$2)*MIN(3, MAX(0, INDEX($A$1:$AB$28,6,13)))</f>
        <v/>
      </c>
    </row>
    <row r="154">
      <c r="AC154">
        <f>(1-$AD$2)*MIN(3, MAX(0, INDEX($A$1:$AB$28,6,14)))</f>
        <v/>
      </c>
    </row>
    <row r="155">
      <c r="AC155">
        <f>(1-$AD$2)*MIN(3, MAX(0, INDEX($A$1:$AB$28,6,15)))</f>
        <v/>
      </c>
    </row>
    <row r="156">
      <c r="AC156">
        <f>(1-$AD$2)*MIN(3, MAX(0, INDEX($A$1:$AB$28,6,16)))</f>
        <v/>
      </c>
    </row>
    <row r="157">
      <c r="AC157">
        <f>(1-$AD$2)*MIN(3, MAX(0, INDEX($A$1:$AB$28,6,17)))</f>
        <v/>
      </c>
    </row>
    <row r="158">
      <c r="AC158">
        <f>(1-$AD$2)*MIN(3, MAX(0, INDEX($A$1:$AB$28,6,18)))</f>
        <v/>
      </c>
    </row>
    <row r="159">
      <c r="AC159">
        <f>(1-$AD$2)*MIN(3, MAX(0, INDEX($A$1:$AB$28,6,19)))</f>
        <v/>
      </c>
    </row>
    <row r="160">
      <c r="AC160">
        <f>(1-$AD$2)*MIN(3, MAX(0, INDEX($A$1:$AB$28,6,20)))</f>
        <v/>
      </c>
    </row>
    <row r="161">
      <c r="AC161">
        <f>(1-$AD$2)*MIN(3, MAX(0, INDEX($A$1:$AB$28,6,21)))</f>
        <v/>
      </c>
    </row>
    <row r="162">
      <c r="AC162">
        <f>(1-$AD$2)*MIN(3, MAX(0, INDEX($A$1:$AB$28,6,22)))</f>
        <v/>
      </c>
    </row>
    <row r="163">
      <c r="AC163">
        <f>(1-$AD$2)*MIN(3, MAX(0, INDEX($A$1:$AB$28,6,23)))</f>
        <v/>
      </c>
    </row>
    <row r="164">
      <c r="AC164">
        <f>(1-$AD$2)*MIN(3, MAX(0, INDEX($A$1:$AB$28,6,24)))</f>
        <v/>
      </c>
    </row>
    <row r="165">
      <c r="AC165">
        <f>(1-$AD$2)*MIN(3, MAX(0, INDEX($A$1:$AB$28,6,25)))</f>
        <v/>
      </c>
    </row>
    <row r="166">
      <c r="AC166">
        <f>(1-$AD$2)*MIN(3, MAX(0, INDEX($A$1:$AB$28,6,26)))</f>
        <v/>
      </c>
    </row>
    <row r="167">
      <c r="AC167">
        <f>(1-$AD$2)*MIN(3, MAX(0, INDEX($A$1:$AB$28,6,27)))</f>
        <v/>
      </c>
    </row>
    <row r="168">
      <c r="AC168">
        <f>(1-$AD$2)*MIN(3, MAX(0, INDEX($A$1:$AB$28,6,28)))</f>
        <v/>
      </c>
    </row>
    <row r="169">
      <c r="AC169">
        <f>(1-$AD$2)*MIN(3, MAX(0, INDEX($A$1:$AB$28,7,1)))</f>
        <v/>
      </c>
    </row>
    <row r="170">
      <c r="AC170">
        <f>(1-$AD$2)*MIN(3, MAX(0, INDEX($A$1:$AB$28,7,2)))</f>
        <v/>
      </c>
    </row>
    <row r="171">
      <c r="AC171">
        <f>(1-$AD$2)*MIN(3, MAX(0, INDEX($A$1:$AB$28,7,3)))</f>
        <v/>
      </c>
    </row>
    <row r="172">
      <c r="AC172">
        <f>(1-$AD$2)*MIN(3, MAX(0, INDEX($A$1:$AB$28,7,4)))</f>
        <v/>
      </c>
    </row>
    <row r="173">
      <c r="AC173">
        <f>(1-$AD$2)*MIN(3, MAX(0, INDEX($A$1:$AB$28,7,5)))</f>
        <v/>
      </c>
    </row>
    <row r="174">
      <c r="AC174">
        <f>(1-$AD$2)*MIN(3, MAX(0, INDEX($A$1:$AB$28,7,6)))</f>
        <v/>
      </c>
    </row>
    <row r="175">
      <c r="AC175">
        <f>(1-$AD$2)*MIN(3, MAX(0, INDEX($A$1:$AB$28,7,7)))</f>
        <v/>
      </c>
    </row>
    <row r="176">
      <c r="AC176">
        <f>(1-$AD$2)*MIN(3, MAX(0, INDEX($A$1:$AB$28,7,8)))</f>
        <v/>
      </c>
    </row>
    <row r="177">
      <c r="AC177">
        <f>(1-$AD$2)*MIN(3, MAX(0, INDEX($A$1:$AB$28,7,9)))</f>
        <v/>
      </c>
    </row>
    <row r="178">
      <c r="AC178">
        <f>(1-$AD$2)*MIN(3, MAX(0, INDEX($A$1:$AB$28,7,10)))</f>
        <v/>
      </c>
    </row>
    <row r="179">
      <c r="AC179">
        <f>(1-$AD$2)*MIN(3, MAX(0, INDEX($A$1:$AB$28,7,11)))</f>
        <v/>
      </c>
    </row>
    <row r="180">
      <c r="AC180">
        <f>(1-$AD$2)*MIN(3, MAX(0, INDEX($A$1:$AB$28,7,12)))</f>
        <v/>
      </c>
    </row>
    <row r="181">
      <c r="AC181">
        <f>(1-$AD$2)*MIN(3, MAX(0, INDEX($A$1:$AB$28,7,13)))</f>
        <v/>
      </c>
    </row>
    <row r="182">
      <c r="AC182">
        <f>(1-$AD$2)*MIN(3, MAX(0, INDEX($A$1:$AB$28,7,14)))</f>
        <v/>
      </c>
    </row>
    <row r="183">
      <c r="AC183">
        <f>(1-$AD$2)*MIN(3, MAX(0, INDEX($A$1:$AB$28,7,15)))</f>
        <v/>
      </c>
    </row>
    <row r="184">
      <c r="AC184">
        <f>(1-$AD$2)*MIN(3, MAX(0, INDEX($A$1:$AB$28,7,16)))</f>
        <v/>
      </c>
    </row>
    <row r="185">
      <c r="AC185">
        <f>(1-$AD$2)*MIN(3, MAX(0, INDEX($A$1:$AB$28,7,17)))</f>
        <v/>
      </c>
    </row>
    <row r="186">
      <c r="AC186">
        <f>(1-$AD$2)*MIN(3, MAX(0, INDEX($A$1:$AB$28,7,18)))</f>
        <v/>
      </c>
    </row>
    <row r="187">
      <c r="AC187">
        <f>(1-$AD$2)*MIN(3, MAX(0, INDEX($A$1:$AB$28,7,19)))</f>
        <v/>
      </c>
    </row>
    <row r="188">
      <c r="AC188">
        <f>(1-$AD$2)*MIN(3, MAX(0, INDEX($A$1:$AB$28,7,20)))</f>
        <v/>
      </c>
    </row>
    <row r="189">
      <c r="AC189">
        <f>(1-$AD$2)*MIN(3, MAX(0, INDEX($A$1:$AB$28,7,21)))</f>
        <v/>
      </c>
    </row>
    <row r="190">
      <c r="AC190">
        <f>(1-$AD$2)*MIN(3, MAX(0, INDEX($A$1:$AB$28,7,22)))</f>
        <v/>
      </c>
    </row>
    <row r="191">
      <c r="AC191">
        <f>(1-$AD$2)*MIN(3, MAX(0, INDEX($A$1:$AB$28,7,23)))</f>
        <v/>
      </c>
    </row>
    <row r="192">
      <c r="AC192">
        <f>(1-$AD$2)*MIN(3, MAX(0, INDEX($A$1:$AB$28,7,24)))</f>
        <v/>
      </c>
    </row>
    <row r="193">
      <c r="AC193">
        <f>(1-$AD$2)*MIN(3, MAX(0, INDEX($A$1:$AB$28,7,25)))</f>
        <v/>
      </c>
    </row>
    <row r="194">
      <c r="AC194">
        <f>(1-$AD$2)*MIN(3, MAX(0, INDEX($A$1:$AB$28,7,26)))</f>
        <v/>
      </c>
    </row>
    <row r="195">
      <c r="AC195">
        <f>(1-$AD$2)*MIN(3, MAX(0, INDEX($A$1:$AB$28,7,27)))</f>
        <v/>
      </c>
    </row>
    <row r="196">
      <c r="AC196">
        <f>(1-$AD$2)*MIN(3, MAX(0, INDEX($A$1:$AB$28,7,28)))</f>
        <v/>
      </c>
    </row>
    <row r="197">
      <c r="AC197">
        <f>(1-$AD$2)*MIN(3, MAX(0, INDEX($A$1:$AB$28,8,1)))</f>
        <v/>
      </c>
    </row>
    <row r="198">
      <c r="AC198">
        <f>(1-$AD$2)*MIN(3, MAX(0, INDEX($A$1:$AB$28,8,2)))</f>
        <v/>
      </c>
    </row>
    <row r="199">
      <c r="AC199">
        <f>(1-$AD$2)*MIN(3, MAX(0, INDEX($A$1:$AB$28,8,3)))</f>
        <v/>
      </c>
    </row>
    <row r="200">
      <c r="AC200">
        <f>(1-$AD$2)*MIN(3, MAX(0, INDEX($A$1:$AB$28,8,4)))</f>
        <v/>
      </c>
    </row>
    <row r="201">
      <c r="AC201">
        <f>(1-$AD$2)*MIN(3, MAX(0, INDEX($A$1:$AB$28,8,5)))</f>
        <v/>
      </c>
    </row>
    <row r="202">
      <c r="AC202">
        <f>(1-$AD$2)*MIN(3, MAX(0, INDEX($A$1:$AB$28,8,6)))</f>
        <v/>
      </c>
    </row>
    <row r="203">
      <c r="AC203">
        <f>(1-$AD$2)*MIN(3, MAX(0, INDEX($A$1:$AB$28,8,7)))</f>
        <v/>
      </c>
    </row>
    <row r="204">
      <c r="AC204">
        <f>(1-$AD$2)*MIN(3, MAX(0, INDEX($A$1:$AB$28,8,8)))</f>
        <v/>
      </c>
    </row>
    <row r="205">
      <c r="AC205">
        <f>(1-$AD$2)*MIN(3, MAX(0, INDEX($A$1:$AB$28,8,9)))</f>
        <v/>
      </c>
    </row>
    <row r="206">
      <c r="AC206">
        <f>(1-$AD$2)*MIN(3, MAX(0, INDEX($A$1:$AB$28,8,10)))</f>
        <v/>
      </c>
    </row>
    <row r="207">
      <c r="AC207">
        <f>(1-$AD$2)*MIN(3, MAX(0, INDEX($A$1:$AB$28,8,11)))</f>
        <v/>
      </c>
    </row>
    <row r="208">
      <c r="AC208">
        <f>(1-$AD$2)*MIN(3, MAX(0, INDEX($A$1:$AB$28,8,12)))</f>
        <v/>
      </c>
    </row>
    <row r="209">
      <c r="AC209">
        <f>(1-$AD$2)*MIN(3, MAX(0, INDEX($A$1:$AB$28,8,13)))</f>
        <v/>
      </c>
    </row>
    <row r="210">
      <c r="AC210">
        <f>(1-$AD$2)*MIN(3, MAX(0, INDEX($A$1:$AB$28,8,14)))</f>
        <v/>
      </c>
    </row>
    <row r="211">
      <c r="AC211">
        <f>(1-$AD$2)*MIN(3, MAX(0, INDEX($A$1:$AB$28,8,15)))</f>
        <v/>
      </c>
    </row>
    <row r="212">
      <c r="AC212">
        <f>(1-$AD$2)*MIN(3, MAX(0, INDEX($A$1:$AB$28,8,16)))</f>
        <v/>
      </c>
    </row>
    <row r="213">
      <c r="AC213">
        <f>(1-$AD$2)*MIN(3, MAX(0, INDEX($A$1:$AB$28,8,17)))</f>
        <v/>
      </c>
    </row>
    <row r="214">
      <c r="AC214">
        <f>(1-$AD$2)*MIN(3, MAX(0, INDEX($A$1:$AB$28,8,18)))</f>
        <v/>
      </c>
    </row>
    <row r="215">
      <c r="AC215">
        <f>(1-$AD$2)*MIN(3, MAX(0, INDEX($A$1:$AB$28,8,19)))</f>
        <v/>
      </c>
    </row>
    <row r="216">
      <c r="AC216">
        <f>(1-$AD$2)*MIN(3, MAX(0, INDEX($A$1:$AB$28,8,20)))</f>
        <v/>
      </c>
    </row>
    <row r="217">
      <c r="AC217">
        <f>(1-$AD$2)*MIN(3, MAX(0, INDEX($A$1:$AB$28,8,21)))</f>
        <v/>
      </c>
    </row>
    <row r="218">
      <c r="AC218">
        <f>(1-$AD$2)*MIN(3, MAX(0, INDEX($A$1:$AB$28,8,22)))</f>
        <v/>
      </c>
    </row>
    <row r="219">
      <c r="AC219">
        <f>(1-$AD$2)*MIN(3, MAX(0, INDEX($A$1:$AB$28,8,23)))</f>
        <v/>
      </c>
    </row>
    <row r="220">
      <c r="AC220">
        <f>(1-$AD$2)*MIN(3, MAX(0, INDEX($A$1:$AB$28,8,24)))</f>
        <v/>
      </c>
    </row>
    <row r="221">
      <c r="AC221">
        <f>(1-$AD$2)*MIN(3, MAX(0, INDEX($A$1:$AB$28,8,25)))</f>
        <v/>
      </c>
    </row>
    <row r="222">
      <c r="AC222">
        <f>(1-$AD$2)*MIN(3, MAX(0, INDEX($A$1:$AB$28,8,26)))</f>
        <v/>
      </c>
    </row>
    <row r="223">
      <c r="AC223">
        <f>(1-$AD$2)*MIN(3, MAX(0, INDEX($A$1:$AB$28,8,27)))</f>
        <v/>
      </c>
    </row>
    <row r="224">
      <c r="AC224">
        <f>(1-$AD$2)*MIN(3, MAX(0, INDEX($A$1:$AB$28,8,28)))</f>
        <v/>
      </c>
    </row>
    <row r="225">
      <c r="AC225">
        <f>(1-$AD$2)*MIN(3, MAX(0, INDEX($A$1:$AB$28,9,1)))</f>
        <v/>
      </c>
    </row>
    <row r="226">
      <c r="AC226">
        <f>(1-$AD$2)*MIN(3, MAX(0, INDEX($A$1:$AB$28,9,2)))</f>
        <v/>
      </c>
    </row>
    <row r="227">
      <c r="AC227">
        <f>(1-$AD$2)*MIN(3, MAX(0, INDEX($A$1:$AB$28,9,3)))</f>
        <v/>
      </c>
    </row>
    <row r="228">
      <c r="AC228">
        <f>(1-$AD$2)*MIN(3, MAX(0, INDEX($A$1:$AB$28,9,4)))</f>
        <v/>
      </c>
    </row>
    <row r="229">
      <c r="AC229">
        <f>(1-$AD$2)*MIN(3, MAX(0, INDEX($A$1:$AB$28,9,5)))</f>
        <v/>
      </c>
    </row>
    <row r="230">
      <c r="AC230">
        <f>(1-$AD$2)*MIN(3, MAX(0, INDEX($A$1:$AB$28,9,6)))</f>
        <v/>
      </c>
    </row>
    <row r="231">
      <c r="AC231">
        <f>(1-$AD$2)*MIN(3, MAX(0, INDEX($A$1:$AB$28,9,7)))</f>
        <v/>
      </c>
    </row>
    <row r="232">
      <c r="AC232">
        <f>(1-$AD$2)*MIN(3, MAX(0, INDEX($A$1:$AB$28,9,8)))</f>
        <v/>
      </c>
    </row>
    <row r="233">
      <c r="AC233">
        <f>(1-$AD$2)*MIN(3, MAX(0, INDEX($A$1:$AB$28,9,9)))</f>
        <v/>
      </c>
    </row>
    <row r="234">
      <c r="AC234">
        <f>(1-$AD$2)*MIN(3, MAX(0, INDEX($A$1:$AB$28,9,10)))</f>
        <v/>
      </c>
    </row>
    <row r="235">
      <c r="AC235">
        <f>(1-$AD$2)*MIN(3, MAX(0, INDEX($A$1:$AB$28,9,11)))</f>
        <v/>
      </c>
    </row>
    <row r="236">
      <c r="AC236">
        <f>(1-$AD$2)*MIN(3, MAX(0, INDEX($A$1:$AB$28,9,12)))</f>
        <v/>
      </c>
    </row>
    <row r="237">
      <c r="AC237">
        <f>(1-$AD$2)*MIN(3, MAX(0, INDEX($A$1:$AB$28,9,13)))</f>
        <v/>
      </c>
    </row>
    <row r="238">
      <c r="AC238">
        <f>(1-$AD$2)*MIN(3, MAX(0, INDEX($A$1:$AB$28,9,14)))</f>
        <v/>
      </c>
    </row>
    <row r="239">
      <c r="AC239">
        <f>(1-$AD$2)*MIN(3, MAX(0, INDEX($A$1:$AB$28,9,15)))</f>
        <v/>
      </c>
    </row>
    <row r="240">
      <c r="AC240">
        <f>(1-$AD$2)*MIN(3, MAX(0, INDEX($A$1:$AB$28,9,16)))</f>
        <v/>
      </c>
    </row>
    <row r="241">
      <c r="AC241">
        <f>(1-$AD$2)*MIN(3, MAX(0, INDEX($A$1:$AB$28,9,17)))</f>
        <v/>
      </c>
    </row>
    <row r="242">
      <c r="AC242">
        <f>(1-$AD$2)*MIN(3, MAX(0, INDEX($A$1:$AB$28,9,18)))</f>
        <v/>
      </c>
    </row>
    <row r="243">
      <c r="AC243">
        <f>(1-$AD$2)*MIN(3, MAX(0, INDEX($A$1:$AB$28,9,19)))</f>
        <v/>
      </c>
    </row>
    <row r="244">
      <c r="AC244">
        <f>(1-$AD$2)*MIN(3, MAX(0, INDEX($A$1:$AB$28,9,20)))</f>
        <v/>
      </c>
    </row>
    <row r="245">
      <c r="AC245">
        <f>(1-$AD$2)*MIN(3, MAX(0, INDEX($A$1:$AB$28,9,21)))</f>
        <v/>
      </c>
    </row>
    <row r="246">
      <c r="AC246">
        <f>(1-$AD$2)*MIN(3, MAX(0, INDEX($A$1:$AB$28,9,22)))</f>
        <v/>
      </c>
    </row>
    <row r="247">
      <c r="AC247">
        <f>(1-$AD$2)*MIN(3, MAX(0, INDEX($A$1:$AB$28,9,23)))</f>
        <v/>
      </c>
    </row>
    <row r="248">
      <c r="AC248">
        <f>(1-$AD$2)*MIN(3, MAX(0, INDEX($A$1:$AB$28,9,24)))</f>
        <v/>
      </c>
    </row>
    <row r="249">
      <c r="AC249">
        <f>(1-$AD$2)*MIN(3, MAX(0, INDEX($A$1:$AB$28,9,25)))</f>
        <v/>
      </c>
    </row>
    <row r="250">
      <c r="AC250">
        <f>(1-$AD$2)*MIN(3, MAX(0, INDEX($A$1:$AB$28,9,26)))</f>
        <v/>
      </c>
    </row>
    <row r="251">
      <c r="AC251">
        <f>(1-$AD$2)*MIN(3, MAX(0, INDEX($A$1:$AB$28,9,27)))</f>
        <v/>
      </c>
    </row>
    <row r="252">
      <c r="AC252">
        <f>(1-$AD$2)*MIN(3, MAX(0, INDEX($A$1:$AB$28,9,28)))</f>
        <v/>
      </c>
    </row>
    <row r="253">
      <c r="AC253">
        <f>(1-$AD$2)*MIN(3, MAX(0, INDEX($A$1:$AB$28,10,1)))</f>
        <v/>
      </c>
    </row>
    <row r="254">
      <c r="AC254">
        <f>(1-$AD$2)*MIN(3, MAX(0, INDEX($A$1:$AB$28,10,2)))</f>
        <v/>
      </c>
    </row>
    <row r="255">
      <c r="AC255">
        <f>(1-$AD$2)*MIN(3, MAX(0, INDEX($A$1:$AB$28,10,3)))</f>
        <v/>
      </c>
    </row>
    <row r="256">
      <c r="AC256">
        <f>(1-$AD$2)*MIN(3, MAX(0, INDEX($A$1:$AB$28,10,4)))</f>
        <v/>
      </c>
    </row>
    <row r="257">
      <c r="AC257">
        <f>(1-$AD$2)*MIN(3, MAX(0, INDEX($A$1:$AB$28,10,5)))</f>
        <v/>
      </c>
    </row>
    <row r="258">
      <c r="AC258">
        <f>(1-$AD$2)*MIN(3, MAX(0, INDEX($A$1:$AB$28,10,6)))</f>
        <v/>
      </c>
    </row>
    <row r="259">
      <c r="AC259">
        <f>(1-$AD$2)*MIN(3, MAX(0, INDEX($A$1:$AB$28,10,7)))</f>
        <v/>
      </c>
    </row>
    <row r="260">
      <c r="AC260">
        <f>(1-$AD$2)*MIN(3, MAX(0, INDEX($A$1:$AB$28,10,8)))</f>
        <v/>
      </c>
    </row>
    <row r="261">
      <c r="AC261">
        <f>(1-$AD$2)*MIN(3, MAX(0, INDEX($A$1:$AB$28,10,9)))</f>
        <v/>
      </c>
    </row>
    <row r="262">
      <c r="AC262">
        <f>(1-$AD$2)*MIN(3, MAX(0, INDEX($A$1:$AB$28,10,10)))</f>
        <v/>
      </c>
    </row>
    <row r="263">
      <c r="AC263">
        <f>(1-$AD$2)*MIN(3, MAX(0, INDEX($A$1:$AB$28,10,11)))</f>
        <v/>
      </c>
    </row>
    <row r="264">
      <c r="AC264">
        <f>(1-$AD$2)*MIN(3, MAX(0, INDEX($A$1:$AB$28,10,12)))</f>
        <v/>
      </c>
    </row>
    <row r="265">
      <c r="AC265">
        <f>(1-$AD$2)*MIN(3, MAX(0, INDEX($A$1:$AB$28,10,13)))</f>
        <v/>
      </c>
    </row>
    <row r="266">
      <c r="AC266">
        <f>(1-$AD$2)*MIN(3, MAX(0, INDEX($A$1:$AB$28,10,14)))</f>
        <v/>
      </c>
    </row>
    <row r="267">
      <c r="AC267">
        <f>(1-$AD$2)*MIN(3, MAX(0, INDEX($A$1:$AB$28,10,15)))</f>
        <v/>
      </c>
    </row>
    <row r="268">
      <c r="AC268">
        <f>(1-$AD$2)*MIN(3, MAX(0, INDEX($A$1:$AB$28,10,16)))</f>
        <v/>
      </c>
    </row>
    <row r="269">
      <c r="AC269">
        <f>(1-$AD$2)*MIN(3, MAX(0, INDEX($A$1:$AB$28,10,17)))</f>
        <v/>
      </c>
    </row>
    <row r="270">
      <c r="AC270">
        <f>(1-$AD$2)*MIN(3, MAX(0, INDEX($A$1:$AB$28,10,18)))</f>
        <v/>
      </c>
    </row>
    <row r="271">
      <c r="AC271">
        <f>(1-$AD$2)*MIN(3, MAX(0, INDEX($A$1:$AB$28,10,19)))</f>
        <v/>
      </c>
    </row>
    <row r="272">
      <c r="AC272">
        <f>(1-$AD$2)*MIN(3, MAX(0, INDEX($A$1:$AB$28,10,20)))</f>
        <v/>
      </c>
    </row>
    <row r="273">
      <c r="AC273">
        <f>(1-$AD$2)*MIN(3, MAX(0, INDEX($A$1:$AB$28,10,21)))</f>
        <v/>
      </c>
    </row>
    <row r="274">
      <c r="AC274">
        <f>(1-$AD$2)*MIN(3, MAX(0, INDEX($A$1:$AB$28,10,22)))</f>
        <v/>
      </c>
    </row>
    <row r="275">
      <c r="AC275">
        <f>(1-$AD$2)*MIN(3, MAX(0, INDEX($A$1:$AB$28,10,23)))</f>
        <v/>
      </c>
    </row>
    <row r="276">
      <c r="AC276">
        <f>(1-$AD$2)*MIN(3, MAX(0, INDEX($A$1:$AB$28,10,24)))</f>
        <v/>
      </c>
    </row>
    <row r="277">
      <c r="AC277">
        <f>(1-$AD$2)*MIN(3, MAX(0, INDEX($A$1:$AB$28,10,25)))</f>
        <v/>
      </c>
    </row>
    <row r="278">
      <c r="AC278">
        <f>(1-$AD$2)*MIN(3, MAX(0, INDEX($A$1:$AB$28,10,26)))</f>
        <v/>
      </c>
    </row>
    <row r="279">
      <c r="AC279">
        <f>(1-$AD$2)*MIN(3, MAX(0, INDEX($A$1:$AB$28,10,27)))</f>
        <v/>
      </c>
    </row>
    <row r="280">
      <c r="AC280">
        <f>(1-$AD$2)*MIN(3, MAX(0, INDEX($A$1:$AB$28,10,28)))</f>
        <v/>
      </c>
    </row>
    <row r="281">
      <c r="AC281">
        <f>(1-$AD$2)*MIN(3, MAX(0, INDEX($A$1:$AB$28,11,1)))</f>
        <v/>
      </c>
    </row>
    <row r="282">
      <c r="AC282">
        <f>(1-$AD$2)*MIN(3, MAX(0, INDEX($A$1:$AB$28,11,2)))</f>
        <v/>
      </c>
    </row>
    <row r="283">
      <c r="AC283">
        <f>(1-$AD$2)*MIN(3, MAX(0, INDEX($A$1:$AB$28,11,3)))</f>
        <v/>
      </c>
    </row>
    <row r="284">
      <c r="AC284">
        <f>(1-$AD$2)*MIN(3, MAX(0, INDEX($A$1:$AB$28,11,4)))</f>
        <v/>
      </c>
    </row>
    <row r="285">
      <c r="AC285">
        <f>(1-$AD$2)*MIN(3, MAX(0, INDEX($A$1:$AB$28,11,5)))</f>
        <v/>
      </c>
    </row>
    <row r="286">
      <c r="AC286">
        <f>(1-$AD$2)*MIN(3, MAX(0, INDEX($A$1:$AB$28,11,6)))</f>
        <v/>
      </c>
    </row>
    <row r="287">
      <c r="AC287">
        <f>(1-$AD$2)*MIN(3, MAX(0, INDEX($A$1:$AB$28,11,7)))</f>
        <v/>
      </c>
    </row>
    <row r="288">
      <c r="AC288">
        <f>(1-$AD$2)*MIN(3, MAX(0, INDEX($A$1:$AB$28,11,8)))</f>
        <v/>
      </c>
    </row>
    <row r="289">
      <c r="AC289">
        <f>(1-$AD$2)*MIN(3, MAX(0, INDEX($A$1:$AB$28,11,9)))</f>
        <v/>
      </c>
    </row>
    <row r="290">
      <c r="AC290">
        <f>(1-$AD$2)*MIN(3, MAX(0, INDEX($A$1:$AB$28,11,10)))</f>
        <v/>
      </c>
    </row>
    <row r="291">
      <c r="AC291">
        <f>(1-$AD$2)*MIN(3, MAX(0, INDEX($A$1:$AB$28,11,11)))</f>
        <v/>
      </c>
    </row>
    <row r="292">
      <c r="AC292">
        <f>(1-$AD$2)*MIN(3, MAX(0, INDEX($A$1:$AB$28,11,12)))</f>
        <v/>
      </c>
    </row>
    <row r="293">
      <c r="AC293">
        <f>(1-$AD$2)*MIN(3, MAX(0, INDEX($A$1:$AB$28,11,13)))</f>
        <v/>
      </c>
    </row>
    <row r="294">
      <c r="AC294">
        <f>(1-$AD$2)*MIN(3, MAX(0, INDEX($A$1:$AB$28,11,14)))</f>
        <v/>
      </c>
    </row>
    <row r="295">
      <c r="AC295">
        <f>(1-$AD$2)*MIN(3, MAX(0, INDEX($A$1:$AB$28,11,15)))</f>
        <v/>
      </c>
    </row>
    <row r="296">
      <c r="AC296">
        <f>(1-$AD$2)*MIN(3, MAX(0, INDEX($A$1:$AB$28,11,16)))</f>
        <v/>
      </c>
    </row>
    <row r="297">
      <c r="AC297">
        <f>(1-$AD$2)*MIN(3, MAX(0, INDEX($A$1:$AB$28,11,17)))</f>
        <v/>
      </c>
    </row>
    <row r="298">
      <c r="AC298">
        <f>(1-$AD$2)*MIN(3, MAX(0, INDEX($A$1:$AB$28,11,18)))</f>
        <v/>
      </c>
    </row>
    <row r="299">
      <c r="AC299">
        <f>(1-$AD$2)*MIN(3, MAX(0, INDEX($A$1:$AB$28,11,19)))</f>
        <v/>
      </c>
    </row>
    <row r="300">
      <c r="AC300">
        <f>(1-$AD$2)*MIN(3, MAX(0, INDEX($A$1:$AB$28,11,20)))</f>
        <v/>
      </c>
    </row>
    <row r="301">
      <c r="AC301">
        <f>(1-$AD$2)*MIN(3, MAX(0, INDEX($A$1:$AB$28,11,21)))</f>
        <v/>
      </c>
    </row>
    <row r="302">
      <c r="AC302">
        <f>(1-$AD$2)*MIN(3, MAX(0, INDEX($A$1:$AB$28,11,22)))</f>
        <v/>
      </c>
    </row>
    <row r="303">
      <c r="AC303">
        <f>(1-$AD$2)*MIN(3, MAX(0, INDEX($A$1:$AB$28,11,23)))</f>
        <v/>
      </c>
    </row>
    <row r="304">
      <c r="AC304">
        <f>(1-$AD$2)*MIN(3, MAX(0, INDEX($A$1:$AB$28,11,24)))</f>
        <v/>
      </c>
    </row>
    <row r="305">
      <c r="AC305">
        <f>(1-$AD$2)*MIN(3, MAX(0, INDEX($A$1:$AB$28,11,25)))</f>
        <v/>
      </c>
    </row>
    <row r="306">
      <c r="AC306">
        <f>(1-$AD$2)*MIN(3, MAX(0, INDEX($A$1:$AB$28,11,26)))</f>
        <v/>
      </c>
    </row>
    <row r="307">
      <c r="AC307">
        <f>(1-$AD$2)*MIN(3, MAX(0, INDEX($A$1:$AB$28,11,27)))</f>
        <v/>
      </c>
    </row>
    <row r="308">
      <c r="AC308">
        <f>(1-$AD$2)*MIN(3, MAX(0, INDEX($A$1:$AB$28,11,28)))</f>
        <v/>
      </c>
    </row>
    <row r="309">
      <c r="AC309">
        <f>(1-$AD$2)*MIN(3, MAX(0, INDEX($A$1:$AB$28,12,1)))</f>
        <v/>
      </c>
    </row>
    <row r="310">
      <c r="AC310">
        <f>(1-$AD$2)*MIN(3, MAX(0, INDEX($A$1:$AB$28,12,2)))</f>
        <v/>
      </c>
    </row>
    <row r="311">
      <c r="AC311">
        <f>(1-$AD$2)*MIN(3, MAX(0, INDEX($A$1:$AB$28,12,3)))</f>
        <v/>
      </c>
    </row>
    <row r="312">
      <c r="AC312">
        <f>(1-$AD$2)*MIN(3, MAX(0, INDEX($A$1:$AB$28,12,4)))</f>
        <v/>
      </c>
    </row>
    <row r="313">
      <c r="AC313">
        <f>(1-$AD$2)*MIN(3, MAX(0, INDEX($A$1:$AB$28,12,5)))</f>
        <v/>
      </c>
    </row>
    <row r="314">
      <c r="AC314">
        <f>(1-$AD$2)*MIN(3, MAX(0, INDEX($A$1:$AB$28,12,6)))</f>
        <v/>
      </c>
    </row>
    <row r="315">
      <c r="AC315">
        <f>(1-$AD$2)*MIN(3, MAX(0, INDEX($A$1:$AB$28,12,7)))</f>
        <v/>
      </c>
    </row>
    <row r="316">
      <c r="AC316">
        <f>(1-$AD$2)*MIN(3, MAX(0, INDEX($A$1:$AB$28,12,8)))</f>
        <v/>
      </c>
    </row>
    <row r="317">
      <c r="AC317">
        <f>(1-$AD$2)*MIN(3, MAX(0, INDEX($A$1:$AB$28,12,9)))</f>
        <v/>
      </c>
    </row>
    <row r="318">
      <c r="AC318">
        <f>(1-$AD$2)*MIN(3, MAX(0, INDEX($A$1:$AB$28,12,10)))</f>
        <v/>
      </c>
    </row>
    <row r="319">
      <c r="AC319">
        <f>(1-$AD$2)*MIN(3, MAX(0, INDEX($A$1:$AB$28,12,11)))</f>
        <v/>
      </c>
    </row>
    <row r="320">
      <c r="AC320">
        <f>(1-$AD$2)*MIN(3, MAX(0, INDEX($A$1:$AB$28,12,12)))</f>
        <v/>
      </c>
    </row>
    <row r="321">
      <c r="AC321">
        <f>(1-$AD$2)*MIN(3, MAX(0, INDEX($A$1:$AB$28,12,13)))</f>
        <v/>
      </c>
    </row>
    <row r="322">
      <c r="AC322">
        <f>(1-$AD$2)*MIN(3, MAX(0, INDEX($A$1:$AB$28,12,14)))</f>
        <v/>
      </c>
    </row>
    <row r="323">
      <c r="AC323">
        <f>(1-$AD$2)*MIN(3, MAX(0, INDEX($A$1:$AB$28,12,15)))</f>
        <v/>
      </c>
    </row>
    <row r="324">
      <c r="AC324">
        <f>(1-$AD$2)*MIN(3, MAX(0, INDEX($A$1:$AB$28,12,16)))</f>
        <v/>
      </c>
    </row>
    <row r="325">
      <c r="AC325">
        <f>(1-$AD$2)*MIN(3, MAX(0, INDEX($A$1:$AB$28,12,17)))</f>
        <v/>
      </c>
    </row>
    <row r="326">
      <c r="AC326">
        <f>(1-$AD$2)*MIN(3, MAX(0, INDEX($A$1:$AB$28,12,18)))</f>
        <v/>
      </c>
    </row>
    <row r="327">
      <c r="AC327">
        <f>(1-$AD$2)*MIN(3, MAX(0, INDEX($A$1:$AB$28,12,19)))</f>
        <v/>
      </c>
    </row>
    <row r="328">
      <c r="AC328">
        <f>(1-$AD$2)*MIN(3, MAX(0, INDEX($A$1:$AB$28,12,20)))</f>
        <v/>
      </c>
    </row>
    <row r="329">
      <c r="AC329">
        <f>(1-$AD$2)*MIN(3, MAX(0, INDEX($A$1:$AB$28,12,21)))</f>
        <v/>
      </c>
    </row>
    <row r="330">
      <c r="AC330">
        <f>(1-$AD$2)*MIN(3, MAX(0, INDEX($A$1:$AB$28,12,22)))</f>
        <v/>
      </c>
    </row>
    <row r="331">
      <c r="AC331">
        <f>(1-$AD$2)*MIN(3, MAX(0, INDEX($A$1:$AB$28,12,23)))</f>
        <v/>
      </c>
    </row>
    <row r="332">
      <c r="AC332">
        <f>(1-$AD$2)*MIN(3, MAX(0, INDEX($A$1:$AB$28,12,24)))</f>
        <v/>
      </c>
    </row>
    <row r="333">
      <c r="AC333">
        <f>(1-$AD$2)*MIN(3, MAX(0, INDEX($A$1:$AB$28,12,25)))</f>
        <v/>
      </c>
    </row>
    <row r="334">
      <c r="AC334">
        <f>(1-$AD$2)*MIN(3, MAX(0, INDEX($A$1:$AB$28,12,26)))</f>
        <v/>
      </c>
    </row>
    <row r="335">
      <c r="AC335">
        <f>(1-$AD$2)*MIN(3, MAX(0, INDEX($A$1:$AB$28,12,27)))</f>
        <v/>
      </c>
    </row>
    <row r="336">
      <c r="AC336">
        <f>(1-$AD$2)*MIN(3, MAX(0, INDEX($A$1:$AB$28,12,28)))</f>
        <v/>
      </c>
    </row>
    <row r="337">
      <c r="AC337">
        <f>(1-$AD$2)*MIN(3, MAX(0, INDEX($A$1:$AB$28,13,1)))</f>
        <v/>
      </c>
    </row>
    <row r="338">
      <c r="AC338">
        <f>(1-$AD$2)*MIN(3, MAX(0, INDEX($A$1:$AB$28,13,2)))</f>
        <v/>
      </c>
    </row>
    <row r="339">
      <c r="AC339">
        <f>(1-$AD$2)*MIN(3, MAX(0, INDEX($A$1:$AB$28,13,3)))</f>
        <v/>
      </c>
    </row>
    <row r="340">
      <c r="AC340">
        <f>(1-$AD$2)*MIN(3, MAX(0, INDEX($A$1:$AB$28,13,4)))</f>
        <v/>
      </c>
    </row>
    <row r="341">
      <c r="AC341">
        <f>(1-$AD$2)*MIN(3, MAX(0, INDEX($A$1:$AB$28,13,5)))</f>
        <v/>
      </c>
    </row>
    <row r="342">
      <c r="AC342">
        <f>(1-$AD$2)*MIN(3, MAX(0, INDEX($A$1:$AB$28,13,6)))</f>
        <v/>
      </c>
    </row>
    <row r="343">
      <c r="AC343">
        <f>(1-$AD$2)*MIN(3, MAX(0, INDEX($A$1:$AB$28,13,7)))</f>
        <v/>
      </c>
    </row>
    <row r="344">
      <c r="AC344">
        <f>(1-$AD$2)*MIN(3, MAX(0, INDEX($A$1:$AB$28,13,8)))</f>
        <v/>
      </c>
    </row>
    <row r="345">
      <c r="AC345">
        <f>(1-$AD$2)*MIN(3, MAX(0, INDEX($A$1:$AB$28,13,9)))</f>
        <v/>
      </c>
    </row>
    <row r="346">
      <c r="AC346">
        <f>(1-$AD$2)*MIN(3, MAX(0, INDEX($A$1:$AB$28,13,10)))</f>
        <v/>
      </c>
    </row>
    <row r="347">
      <c r="AC347">
        <f>(1-$AD$2)*MIN(3, MAX(0, INDEX($A$1:$AB$28,13,11)))</f>
        <v/>
      </c>
    </row>
    <row r="348">
      <c r="AC348">
        <f>(1-$AD$2)*MIN(3, MAX(0, INDEX($A$1:$AB$28,13,12)))</f>
        <v/>
      </c>
    </row>
    <row r="349">
      <c r="AC349">
        <f>(1-$AD$2)*MIN(3, MAX(0, INDEX($A$1:$AB$28,13,13)))</f>
        <v/>
      </c>
    </row>
    <row r="350">
      <c r="AC350">
        <f>(1-$AD$2)*MIN(3, MAX(0, INDEX($A$1:$AB$28,13,14)))</f>
        <v/>
      </c>
    </row>
    <row r="351">
      <c r="AC351">
        <f>(1-$AD$2)*MIN(3, MAX(0, INDEX($A$1:$AB$28,13,15)))</f>
        <v/>
      </c>
    </row>
    <row r="352">
      <c r="AC352">
        <f>(1-$AD$2)*MIN(3, MAX(0, INDEX($A$1:$AB$28,13,16)))</f>
        <v/>
      </c>
    </row>
    <row r="353">
      <c r="AC353">
        <f>(1-$AD$2)*MIN(3, MAX(0, INDEX($A$1:$AB$28,13,17)))</f>
        <v/>
      </c>
    </row>
    <row r="354">
      <c r="AC354">
        <f>(1-$AD$2)*MIN(3, MAX(0, INDEX($A$1:$AB$28,13,18)))</f>
        <v/>
      </c>
    </row>
    <row r="355">
      <c r="AC355">
        <f>(1-$AD$2)*MIN(3, MAX(0, INDEX($A$1:$AB$28,13,19)))</f>
        <v/>
      </c>
    </row>
    <row r="356">
      <c r="AC356">
        <f>(1-$AD$2)*MIN(3, MAX(0, INDEX($A$1:$AB$28,13,20)))</f>
        <v/>
      </c>
    </row>
    <row r="357">
      <c r="AC357">
        <f>(1-$AD$2)*MIN(3, MAX(0, INDEX($A$1:$AB$28,13,21)))</f>
        <v/>
      </c>
    </row>
    <row r="358">
      <c r="AC358">
        <f>(1-$AD$2)*MIN(3, MAX(0, INDEX($A$1:$AB$28,13,22)))</f>
        <v/>
      </c>
    </row>
    <row r="359">
      <c r="AC359">
        <f>(1-$AD$2)*MIN(3, MAX(0, INDEX($A$1:$AB$28,13,23)))</f>
        <v/>
      </c>
    </row>
    <row r="360">
      <c r="AC360">
        <f>(1-$AD$2)*MIN(3, MAX(0, INDEX($A$1:$AB$28,13,24)))</f>
        <v/>
      </c>
    </row>
    <row r="361">
      <c r="AC361">
        <f>(1-$AD$2)*MIN(3, MAX(0, INDEX($A$1:$AB$28,13,25)))</f>
        <v/>
      </c>
    </row>
    <row r="362">
      <c r="AC362">
        <f>(1-$AD$2)*MIN(3, MAX(0, INDEX($A$1:$AB$28,13,26)))</f>
        <v/>
      </c>
    </row>
    <row r="363">
      <c r="AC363">
        <f>(1-$AD$2)*MIN(3, MAX(0, INDEX($A$1:$AB$28,13,27)))</f>
        <v/>
      </c>
    </row>
    <row r="364">
      <c r="AC364">
        <f>(1-$AD$2)*MIN(3, MAX(0, INDEX($A$1:$AB$28,13,28)))</f>
        <v/>
      </c>
    </row>
    <row r="365">
      <c r="AC365">
        <f>(1-$AD$2)*MIN(3, MAX(0, INDEX($A$1:$AB$28,14,1)))</f>
        <v/>
      </c>
    </row>
    <row r="366">
      <c r="AC366">
        <f>(1-$AD$2)*MIN(3, MAX(0, INDEX($A$1:$AB$28,14,2)))</f>
        <v/>
      </c>
    </row>
    <row r="367">
      <c r="AC367">
        <f>(1-$AD$2)*MIN(3, MAX(0, INDEX($A$1:$AB$28,14,3)))</f>
        <v/>
      </c>
    </row>
    <row r="368">
      <c r="AC368">
        <f>(1-$AD$2)*MIN(3, MAX(0, INDEX($A$1:$AB$28,14,4)))</f>
        <v/>
      </c>
    </row>
    <row r="369">
      <c r="AC369">
        <f>(1-$AD$2)*MIN(3, MAX(0, INDEX($A$1:$AB$28,14,5)))</f>
        <v/>
      </c>
    </row>
    <row r="370">
      <c r="AC370">
        <f>(1-$AD$2)*MIN(3, MAX(0, INDEX($A$1:$AB$28,14,6)))</f>
        <v/>
      </c>
    </row>
    <row r="371">
      <c r="AC371">
        <f>(1-$AD$2)*MIN(3, MAX(0, INDEX($A$1:$AB$28,14,7)))</f>
        <v/>
      </c>
    </row>
    <row r="372">
      <c r="AC372">
        <f>(1-$AD$2)*MIN(3, MAX(0, INDEX($A$1:$AB$28,14,8)))</f>
        <v/>
      </c>
    </row>
    <row r="373">
      <c r="AC373">
        <f>(1-$AD$2)*MIN(3, MAX(0, INDEX($A$1:$AB$28,14,9)))</f>
        <v/>
      </c>
    </row>
    <row r="374">
      <c r="AC374">
        <f>(1-$AD$2)*MIN(3, MAX(0, INDEX($A$1:$AB$28,14,10)))</f>
        <v/>
      </c>
    </row>
    <row r="375">
      <c r="AC375">
        <f>(1-$AD$2)*MIN(3, MAX(0, INDEX($A$1:$AB$28,14,11)))</f>
        <v/>
      </c>
    </row>
    <row r="376">
      <c r="AC376">
        <f>(1-$AD$2)*MIN(3, MAX(0, INDEX($A$1:$AB$28,14,12)))</f>
        <v/>
      </c>
    </row>
    <row r="377">
      <c r="AC377">
        <f>(1-$AD$2)*MIN(3, MAX(0, INDEX($A$1:$AB$28,14,13)))</f>
        <v/>
      </c>
    </row>
    <row r="378">
      <c r="AC378">
        <f>(1-$AD$2)*MIN(3, MAX(0, INDEX($A$1:$AB$28,14,14)))</f>
        <v/>
      </c>
    </row>
    <row r="379">
      <c r="AC379">
        <f>(1-$AD$2)*MIN(3, MAX(0, INDEX($A$1:$AB$28,14,15)))</f>
        <v/>
      </c>
    </row>
    <row r="380">
      <c r="AC380">
        <f>(1-$AD$2)*MIN(3, MAX(0, INDEX($A$1:$AB$28,14,16)))</f>
        <v/>
      </c>
    </row>
    <row r="381">
      <c r="AC381">
        <f>(1-$AD$2)*MIN(3, MAX(0, INDEX($A$1:$AB$28,14,17)))</f>
        <v/>
      </c>
    </row>
    <row r="382">
      <c r="AC382">
        <f>(1-$AD$2)*MIN(3, MAX(0, INDEX($A$1:$AB$28,14,18)))</f>
        <v/>
      </c>
    </row>
    <row r="383">
      <c r="AC383">
        <f>(1-$AD$2)*MIN(3, MAX(0, INDEX($A$1:$AB$28,14,19)))</f>
        <v/>
      </c>
    </row>
    <row r="384">
      <c r="AC384">
        <f>(1-$AD$2)*MIN(3, MAX(0, INDEX($A$1:$AB$28,14,20)))</f>
        <v/>
      </c>
    </row>
    <row r="385">
      <c r="AC385">
        <f>(1-$AD$2)*MIN(3, MAX(0, INDEX($A$1:$AB$28,14,21)))</f>
        <v/>
      </c>
    </row>
    <row r="386">
      <c r="AC386">
        <f>(1-$AD$2)*MIN(3, MAX(0, INDEX($A$1:$AB$28,14,22)))</f>
        <v/>
      </c>
    </row>
    <row r="387">
      <c r="AC387">
        <f>(1-$AD$2)*MIN(3, MAX(0, INDEX($A$1:$AB$28,14,23)))</f>
        <v/>
      </c>
    </row>
    <row r="388">
      <c r="AC388">
        <f>(1-$AD$2)*MIN(3, MAX(0, INDEX($A$1:$AB$28,14,24)))</f>
        <v/>
      </c>
    </row>
    <row r="389">
      <c r="AC389">
        <f>(1-$AD$2)*MIN(3, MAX(0, INDEX($A$1:$AB$28,14,25)))</f>
        <v/>
      </c>
    </row>
    <row r="390">
      <c r="AC390">
        <f>(1-$AD$2)*MIN(3, MAX(0, INDEX($A$1:$AB$28,14,26)))</f>
        <v/>
      </c>
    </row>
    <row r="391">
      <c r="AC391">
        <f>(1-$AD$2)*MIN(3, MAX(0, INDEX($A$1:$AB$28,14,27)))</f>
        <v/>
      </c>
    </row>
    <row r="392">
      <c r="AC392">
        <f>(1-$AD$2)*MIN(3, MAX(0, INDEX($A$1:$AB$28,14,28)))</f>
        <v/>
      </c>
    </row>
    <row r="393">
      <c r="AC393">
        <f>(1-$AD$2)*MIN(3, MAX(0, INDEX($A$1:$AB$28,15,1)))</f>
        <v/>
      </c>
    </row>
    <row r="394">
      <c r="AC394">
        <f>(1-$AD$2)*MIN(3, MAX(0, INDEX($A$1:$AB$28,15,2)))</f>
        <v/>
      </c>
    </row>
    <row r="395">
      <c r="AC395">
        <f>(1-$AD$2)*MIN(3, MAX(0, INDEX($A$1:$AB$28,15,3)))</f>
        <v/>
      </c>
    </row>
    <row r="396">
      <c r="AC396">
        <f>(1-$AD$2)*MIN(3, MAX(0, INDEX($A$1:$AB$28,15,4)))</f>
        <v/>
      </c>
    </row>
    <row r="397">
      <c r="AC397">
        <f>(1-$AD$2)*MIN(3, MAX(0, INDEX($A$1:$AB$28,15,5)))</f>
        <v/>
      </c>
    </row>
    <row r="398">
      <c r="AC398">
        <f>(1-$AD$2)*MIN(3, MAX(0, INDEX($A$1:$AB$28,15,6)))</f>
        <v/>
      </c>
    </row>
    <row r="399">
      <c r="AC399">
        <f>(1-$AD$2)*MIN(3, MAX(0, INDEX($A$1:$AB$28,15,7)))</f>
        <v/>
      </c>
    </row>
    <row r="400">
      <c r="AC400">
        <f>(1-$AD$2)*MIN(3, MAX(0, INDEX($A$1:$AB$28,15,8)))</f>
        <v/>
      </c>
    </row>
    <row r="401">
      <c r="AC401">
        <f>(1-$AD$2)*MIN(3, MAX(0, INDEX($A$1:$AB$28,15,9)))</f>
        <v/>
      </c>
    </row>
    <row r="402">
      <c r="AC402">
        <f>(1-$AD$2)*MIN(3, MAX(0, INDEX($A$1:$AB$28,15,10)))</f>
        <v/>
      </c>
    </row>
    <row r="403">
      <c r="AC403">
        <f>(1-$AD$2)*MIN(3, MAX(0, INDEX($A$1:$AB$28,15,11)))</f>
        <v/>
      </c>
    </row>
    <row r="404">
      <c r="AC404">
        <f>(1-$AD$2)*MIN(3, MAX(0, INDEX($A$1:$AB$28,15,12)))</f>
        <v/>
      </c>
    </row>
    <row r="405">
      <c r="AC405">
        <f>(1-$AD$2)*MIN(3, MAX(0, INDEX($A$1:$AB$28,15,13)))</f>
        <v/>
      </c>
    </row>
    <row r="406">
      <c r="AC406">
        <f>(1-$AD$2)*MIN(3, MAX(0, INDEX($A$1:$AB$28,15,14)))</f>
        <v/>
      </c>
    </row>
    <row r="407">
      <c r="AC407">
        <f>(1-$AD$2)*MIN(3, MAX(0, INDEX($A$1:$AB$28,15,15)))</f>
        <v/>
      </c>
    </row>
    <row r="408">
      <c r="AC408">
        <f>(1-$AD$2)*MIN(3, MAX(0, INDEX($A$1:$AB$28,15,16)))</f>
        <v/>
      </c>
    </row>
    <row r="409">
      <c r="AC409">
        <f>(1-$AD$2)*MIN(3, MAX(0, INDEX($A$1:$AB$28,15,17)))</f>
        <v/>
      </c>
    </row>
    <row r="410">
      <c r="AC410">
        <f>(1-$AD$2)*MIN(3, MAX(0, INDEX($A$1:$AB$28,15,18)))</f>
        <v/>
      </c>
    </row>
    <row r="411">
      <c r="AC411">
        <f>(1-$AD$2)*MIN(3, MAX(0, INDEX($A$1:$AB$28,15,19)))</f>
        <v/>
      </c>
    </row>
    <row r="412">
      <c r="AC412">
        <f>(1-$AD$2)*MIN(3, MAX(0, INDEX($A$1:$AB$28,15,20)))</f>
        <v/>
      </c>
    </row>
    <row r="413">
      <c r="AC413">
        <f>(1-$AD$2)*MIN(3, MAX(0, INDEX($A$1:$AB$28,15,21)))</f>
        <v/>
      </c>
    </row>
    <row r="414">
      <c r="AC414">
        <f>(1-$AD$2)*MIN(3, MAX(0, INDEX($A$1:$AB$28,15,22)))</f>
        <v/>
      </c>
    </row>
    <row r="415">
      <c r="AC415">
        <f>(1-$AD$2)*MIN(3, MAX(0, INDEX($A$1:$AB$28,15,23)))</f>
        <v/>
      </c>
    </row>
    <row r="416">
      <c r="AC416">
        <f>(1-$AD$2)*MIN(3, MAX(0, INDEX($A$1:$AB$28,15,24)))</f>
        <v/>
      </c>
    </row>
    <row r="417">
      <c r="AC417">
        <f>(1-$AD$2)*MIN(3, MAX(0, INDEX($A$1:$AB$28,15,25)))</f>
        <v/>
      </c>
    </row>
    <row r="418">
      <c r="AC418">
        <f>(1-$AD$2)*MIN(3, MAX(0, INDEX($A$1:$AB$28,15,26)))</f>
        <v/>
      </c>
    </row>
    <row r="419">
      <c r="AC419">
        <f>(1-$AD$2)*MIN(3, MAX(0, INDEX($A$1:$AB$28,15,27)))</f>
        <v/>
      </c>
    </row>
    <row r="420">
      <c r="AC420">
        <f>(1-$AD$2)*MIN(3, MAX(0, INDEX($A$1:$AB$28,15,28)))</f>
        <v/>
      </c>
    </row>
    <row r="421">
      <c r="AC421">
        <f>(1-$AD$2)*MIN(3, MAX(0, INDEX($A$1:$AB$28,16,1)))</f>
        <v/>
      </c>
    </row>
    <row r="422">
      <c r="AC422">
        <f>(1-$AD$2)*MIN(3, MAX(0, INDEX($A$1:$AB$28,16,2)))</f>
        <v/>
      </c>
    </row>
    <row r="423">
      <c r="AC423">
        <f>(1-$AD$2)*MIN(3, MAX(0, INDEX($A$1:$AB$28,16,3)))</f>
        <v/>
      </c>
    </row>
    <row r="424">
      <c r="AC424">
        <f>(1-$AD$2)*MIN(3, MAX(0, INDEX($A$1:$AB$28,16,4)))</f>
        <v/>
      </c>
    </row>
    <row r="425">
      <c r="AC425">
        <f>(1-$AD$2)*MIN(3, MAX(0, INDEX($A$1:$AB$28,16,5)))</f>
        <v/>
      </c>
    </row>
    <row r="426">
      <c r="AC426">
        <f>(1-$AD$2)*MIN(3, MAX(0, INDEX($A$1:$AB$28,16,6)))</f>
        <v/>
      </c>
    </row>
    <row r="427">
      <c r="AC427">
        <f>(1-$AD$2)*MIN(3, MAX(0, INDEX($A$1:$AB$28,16,7)))</f>
        <v/>
      </c>
    </row>
    <row r="428">
      <c r="AC428">
        <f>(1-$AD$2)*MIN(3, MAX(0, INDEX($A$1:$AB$28,16,8)))</f>
        <v/>
      </c>
    </row>
    <row r="429">
      <c r="AC429">
        <f>(1-$AD$2)*MIN(3, MAX(0, INDEX($A$1:$AB$28,16,9)))</f>
        <v/>
      </c>
    </row>
    <row r="430">
      <c r="AC430">
        <f>(1-$AD$2)*MIN(3, MAX(0, INDEX($A$1:$AB$28,16,10)))</f>
        <v/>
      </c>
    </row>
    <row r="431">
      <c r="AC431">
        <f>(1-$AD$2)*MIN(3, MAX(0, INDEX($A$1:$AB$28,16,11)))</f>
        <v/>
      </c>
    </row>
    <row r="432">
      <c r="AC432">
        <f>(1-$AD$2)*MIN(3, MAX(0, INDEX($A$1:$AB$28,16,12)))</f>
        <v/>
      </c>
    </row>
    <row r="433">
      <c r="AC433">
        <f>(1-$AD$2)*MIN(3, MAX(0, INDEX($A$1:$AB$28,16,13)))</f>
        <v/>
      </c>
    </row>
    <row r="434">
      <c r="AC434">
        <f>(1-$AD$2)*MIN(3, MAX(0, INDEX($A$1:$AB$28,16,14)))</f>
        <v/>
      </c>
    </row>
    <row r="435">
      <c r="AC435">
        <f>(1-$AD$2)*MIN(3, MAX(0, INDEX($A$1:$AB$28,16,15)))</f>
        <v/>
      </c>
    </row>
    <row r="436">
      <c r="AC436">
        <f>(1-$AD$2)*MIN(3, MAX(0, INDEX($A$1:$AB$28,16,16)))</f>
        <v/>
      </c>
    </row>
    <row r="437">
      <c r="AC437">
        <f>(1-$AD$2)*MIN(3, MAX(0, INDEX($A$1:$AB$28,16,17)))</f>
        <v/>
      </c>
    </row>
    <row r="438">
      <c r="AC438">
        <f>(1-$AD$2)*MIN(3, MAX(0, INDEX($A$1:$AB$28,16,18)))</f>
        <v/>
      </c>
    </row>
    <row r="439">
      <c r="AC439">
        <f>(1-$AD$2)*MIN(3, MAX(0, INDEX($A$1:$AB$28,16,19)))</f>
        <v/>
      </c>
    </row>
    <row r="440">
      <c r="AC440">
        <f>(1-$AD$2)*MIN(3, MAX(0, INDEX($A$1:$AB$28,16,20)))</f>
        <v/>
      </c>
    </row>
    <row r="441">
      <c r="AC441">
        <f>(1-$AD$2)*MIN(3, MAX(0, INDEX($A$1:$AB$28,16,21)))</f>
        <v/>
      </c>
    </row>
    <row r="442">
      <c r="AC442">
        <f>(1-$AD$2)*MIN(3, MAX(0, INDEX($A$1:$AB$28,16,22)))</f>
        <v/>
      </c>
    </row>
    <row r="443">
      <c r="AC443">
        <f>(1-$AD$2)*MIN(3, MAX(0, INDEX($A$1:$AB$28,16,23)))</f>
        <v/>
      </c>
    </row>
    <row r="444">
      <c r="AC444">
        <f>(1-$AD$2)*MIN(3, MAX(0, INDEX($A$1:$AB$28,16,24)))</f>
        <v/>
      </c>
    </row>
    <row r="445">
      <c r="AC445">
        <f>(1-$AD$2)*MIN(3, MAX(0, INDEX($A$1:$AB$28,16,25)))</f>
        <v/>
      </c>
    </row>
    <row r="446">
      <c r="AC446">
        <f>(1-$AD$2)*MIN(3, MAX(0, INDEX($A$1:$AB$28,16,26)))</f>
        <v/>
      </c>
    </row>
    <row r="447">
      <c r="AC447">
        <f>(1-$AD$2)*MIN(3, MAX(0, INDEX($A$1:$AB$28,16,27)))</f>
        <v/>
      </c>
    </row>
    <row r="448">
      <c r="AC448">
        <f>(1-$AD$2)*MIN(3, MAX(0, INDEX($A$1:$AB$28,16,28)))</f>
        <v/>
      </c>
    </row>
    <row r="449">
      <c r="AC449">
        <f>(1-$AD$2)*MIN(3, MAX(0, INDEX($A$1:$AB$28,17,1)))</f>
        <v/>
      </c>
    </row>
    <row r="450">
      <c r="AC450">
        <f>(1-$AD$2)*MIN(3, MAX(0, INDEX($A$1:$AB$28,17,2)))</f>
        <v/>
      </c>
    </row>
    <row r="451">
      <c r="AC451">
        <f>(1-$AD$2)*MIN(3, MAX(0, INDEX($A$1:$AB$28,17,3)))</f>
        <v/>
      </c>
    </row>
    <row r="452">
      <c r="AC452">
        <f>(1-$AD$2)*MIN(3, MAX(0, INDEX($A$1:$AB$28,17,4)))</f>
        <v/>
      </c>
    </row>
    <row r="453">
      <c r="AC453">
        <f>(1-$AD$2)*MIN(3, MAX(0, INDEX($A$1:$AB$28,17,5)))</f>
        <v/>
      </c>
    </row>
    <row r="454">
      <c r="AC454">
        <f>(1-$AD$2)*MIN(3, MAX(0, INDEX($A$1:$AB$28,17,6)))</f>
        <v/>
      </c>
    </row>
    <row r="455">
      <c r="AC455">
        <f>(1-$AD$2)*MIN(3, MAX(0, INDEX($A$1:$AB$28,17,7)))</f>
        <v/>
      </c>
    </row>
    <row r="456">
      <c r="AC456">
        <f>(1-$AD$2)*MIN(3, MAX(0, INDEX($A$1:$AB$28,17,8)))</f>
        <v/>
      </c>
    </row>
    <row r="457">
      <c r="AC457">
        <f>(1-$AD$2)*MIN(3, MAX(0, INDEX($A$1:$AB$28,17,9)))</f>
        <v/>
      </c>
    </row>
    <row r="458">
      <c r="AC458">
        <f>(1-$AD$2)*MIN(3, MAX(0, INDEX($A$1:$AB$28,17,10)))</f>
        <v/>
      </c>
    </row>
    <row r="459">
      <c r="AC459">
        <f>(1-$AD$2)*MIN(3, MAX(0, INDEX($A$1:$AB$28,17,11)))</f>
        <v/>
      </c>
    </row>
    <row r="460">
      <c r="AC460">
        <f>(1-$AD$2)*MIN(3, MAX(0, INDEX($A$1:$AB$28,17,12)))</f>
        <v/>
      </c>
    </row>
    <row r="461">
      <c r="AC461">
        <f>(1-$AD$2)*MIN(3, MAX(0, INDEX($A$1:$AB$28,17,13)))</f>
        <v/>
      </c>
    </row>
    <row r="462">
      <c r="AC462">
        <f>(1-$AD$2)*MIN(3, MAX(0, INDEX($A$1:$AB$28,17,14)))</f>
        <v/>
      </c>
    </row>
    <row r="463">
      <c r="AC463">
        <f>(1-$AD$2)*MIN(3, MAX(0, INDEX($A$1:$AB$28,17,15)))</f>
        <v/>
      </c>
    </row>
    <row r="464">
      <c r="AC464">
        <f>(1-$AD$2)*MIN(3, MAX(0, INDEX($A$1:$AB$28,17,16)))</f>
        <v/>
      </c>
    </row>
    <row r="465">
      <c r="AC465">
        <f>(1-$AD$2)*MIN(3, MAX(0, INDEX($A$1:$AB$28,17,17)))</f>
        <v/>
      </c>
    </row>
    <row r="466">
      <c r="AC466">
        <f>(1-$AD$2)*MIN(3, MAX(0, INDEX($A$1:$AB$28,17,18)))</f>
        <v/>
      </c>
    </row>
    <row r="467">
      <c r="AC467">
        <f>(1-$AD$2)*MIN(3, MAX(0, INDEX($A$1:$AB$28,17,19)))</f>
        <v/>
      </c>
    </row>
    <row r="468">
      <c r="AC468">
        <f>(1-$AD$2)*MIN(3, MAX(0, INDEX($A$1:$AB$28,17,20)))</f>
        <v/>
      </c>
    </row>
    <row r="469">
      <c r="AC469">
        <f>(1-$AD$2)*MIN(3, MAX(0, INDEX($A$1:$AB$28,17,21)))</f>
        <v/>
      </c>
    </row>
    <row r="470">
      <c r="AC470">
        <f>(1-$AD$2)*MIN(3, MAX(0, INDEX($A$1:$AB$28,17,22)))</f>
        <v/>
      </c>
    </row>
    <row r="471">
      <c r="AC471">
        <f>(1-$AD$2)*MIN(3, MAX(0, INDEX($A$1:$AB$28,17,23)))</f>
        <v/>
      </c>
    </row>
    <row r="472">
      <c r="AC472">
        <f>(1-$AD$2)*MIN(3, MAX(0, INDEX($A$1:$AB$28,17,24)))</f>
        <v/>
      </c>
    </row>
    <row r="473">
      <c r="AC473">
        <f>(1-$AD$2)*MIN(3, MAX(0, INDEX($A$1:$AB$28,17,25)))</f>
        <v/>
      </c>
    </row>
    <row r="474">
      <c r="AC474">
        <f>(1-$AD$2)*MIN(3, MAX(0, INDEX($A$1:$AB$28,17,26)))</f>
        <v/>
      </c>
    </row>
    <row r="475">
      <c r="AC475">
        <f>(1-$AD$2)*MIN(3, MAX(0, INDEX($A$1:$AB$28,17,27)))</f>
        <v/>
      </c>
    </row>
    <row r="476">
      <c r="AC476">
        <f>(1-$AD$2)*MIN(3, MAX(0, INDEX($A$1:$AB$28,17,28)))</f>
        <v/>
      </c>
    </row>
    <row r="477">
      <c r="AC477">
        <f>(1-$AD$2)*MIN(3, MAX(0, INDEX($A$1:$AB$28,18,1)))</f>
        <v/>
      </c>
    </row>
    <row r="478">
      <c r="AC478">
        <f>(1-$AD$2)*MIN(3, MAX(0, INDEX($A$1:$AB$28,18,2)))</f>
        <v/>
      </c>
    </row>
    <row r="479">
      <c r="AC479">
        <f>(1-$AD$2)*MIN(3, MAX(0, INDEX($A$1:$AB$28,18,3)))</f>
        <v/>
      </c>
    </row>
    <row r="480">
      <c r="AC480">
        <f>(1-$AD$2)*MIN(3, MAX(0, INDEX($A$1:$AB$28,18,4)))</f>
        <v/>
      </c>
    </row>
    <row r="481">
      <c r="AC481">
        <f>(1-$AD$2)*MIN(3, MAX(0, INDEX($A$1:$AB$28,18,5)))</f>
        <v/>
      </c>
    </row>
    <row r="482">
      <c r="AC482">
        <f>(1-$AD$2)*MIN(3, MAX(0, INDEX($A$1:$AB$28,18,6)))</f>
        <v/>
      </c>
    </row>
    <row r="483">
      <c r="AC483">
        <f>(1-$AD$2)*MIN(3, MAX(0, INDEX($A$1:$AB$28,18,7)))</f>
        <v/>
      </c>
    </row>
    <row r="484">
      <c r="AC484">
        <f>(1-$AD$2)*MIN(3, MAX(0, INDEX($A$1:$AB$28,18,8)))</f>
        <v/>
      </c>
    </row>
    <row r="485">
      <c r="AC485">
        <f>(1-$AD$2)*MIN(3, MAX(0, INDEX($A$1:$AB$28,18,9)))</f>
        <v/>
      </c>
    </row>
    <row r="486">
      <c r="AC486">
        <f>(1-$AD$2)*MIN(3, MAX(0, INDEX($A$1:$AB$28,18,10)))</f>
        <v/>
      </c>
    </row>
    <row r="487">
      <c r="AC487">
        <f>(1-$AD$2)*MIN(3, MAX(0, INDEX($A$1:$AB$28,18,11)))</f>
        <v/>
      </c>
    </row>
    <row r="488">
      <c r="AC488">
        <f>(1-$AD$2)*MIN(3, MAX(0, INDEX($A$1:$AB$28,18,12)))</f>
        <v/>
      </c>
    </row>
    <row r="489">
      <c r="AC489">
        <f>(1-$AD$2)*MIN(3, MAX(0, INDEX($A$1:$AB$28,18,13)))</f>
        <v/>
      </c>
    </row>
    <row r="490">
      <c r="AC490">
        <f>(1-$AD$2)*MIN(3, MAX(0, INDEX($A$1:$AB$28,18,14)))</f>
        <v/>
      </c>
    </row>
    <row r="491">
      <c r="AC491">
        <f>(1-$AD$2)*MIN(3, MAX(0, INDEX($A$1:$AB$28,18,15)))</f>
        <v/>
      </c>
    </row>
    <row r="492">
      <c r="AC492">
        <f>(1-$AD$2)*MIN(3, MAX(0, INDEX($A$1:$AB$28,18,16)))</f>
        <v/>
      </c>
    </row>
    <row r="493">
      <c r="AC493">
        <f>(1-$AD$2)*MIN(3, MAX(0, INDEX($A$1:$AB$28,18,17)))</f>
        <v/>
      </c>
    </row>
    <row r="494">
      <c r="AC494">
        <f>(1-$AD$2)*MIN(3, MAX(0, INDEX($A$1:$AB$28,18,18)))</f>
        <v/>
      </c>
    </row>
    <row r="495">
      <c r="AC495">
        <f>(1-$AD$2)*MIN(3, MAX(0, INDEX($A$1:$AB$28,18,19)))</f>
        <v/>
      </c>
    </row>
    <row r="496">
      <c r="AC496">
        <f>(1-$AD$2)*MIN(3, MAX(0, INDEX($A$1:$AB$28,18,20)))</f>
        <v/>
      </c>
    </row>
    <row r="497">
      <c r="AC497">
        <f>(1-$AD$2)*MIN(3, MAX(0, INDEX($A$1:$AB$28,18,21)))</f>
        <v/>
      </c>
    </row>
    <row r="498">
      <c r="AC498">
        <f>(1-$AD$2)*MIN(3, MAX(0, INDEX($A$1:$AB$28,18,22)))</f>
        <v/>
      </c>
    </row>
    <row r="499">
      <c r="AC499">
        <f>(1-$AD$2)*MIN(3, MAX(0, INDEX($A$1:$AB$28,18,23)))</f>
        <v/>
      </c>
    </row>
    <row r="500">
      <c r="AC500">
        <f>(1-$AD$2)*MIN(3, MAX(0, INDEX($A$1:$AB$28,18,24)))</f>
        <v/>
      </c>
    </row>
    <row r="501">
      <c r="AC501">
        <f>(1-$AD$2)*MIN(3, MAX(0, INDEX($A$1:$AB$28,18,25)))</f>
        <v/>
      </c>
    </row>
    <row r="502">
      <c r="AC502">
        <f>(1-$AD$2)*MIN(3, MAX(0, INDEX($A$1:$AB$28,18,26)))</f>
        <v/>
      </c>
    </row>
    <row r="503">
      <c r="AC503">
        <f>(1-$AD$2)*MIN(3, MAX(0, INDEX($A$1:$AB$28,18,27)))</f>
        <v/>
      </c>
    </row>
    <row r="504">
      <c r="AC504">
        <f>(1-$AD$2)*MIN(3, MAX(0, INDEX($A$1:$AB$28,18,28)))</f>
        <v/>
      </c>
    </row>
    <row r="505">
      <c r="AC505">
        <f>(1-$AD$2)*MIN(3, MAX(0, INDEX($A$1:$AB$28,19,1)))</f>
        <v/>
      </c>
    </row>
    <row r="506">
      <c r="AC506">
        <f>(1-$AD$2)*MIN(3, MAX(0, INDEX($A$1:$AB$28,19,2)))</f>
        <v/>
      </c>
    </row>
    <row r="507">
      <c r="AC507">
        <f>(1-$AD$2)*MIN(3, MAX(0, INDEX($A$1:$AB$28,19,3)))</f>
        <v/>
      </c>
    </row>
    <row r="508">
      <c r="AC508">
        <f>(1-$AD$2)*MIN(3, MAX(0, INDEX($A$1:$AB$28,19,4)))</f>
        <v/>
      </c>
    </row>
    <row r="509">
      <c r="AC509">
        <f>(1-$AD$2)*MIN(3, MAX(0, INDEX($A$1:$AB$28,19,5)))</f>
        <v/>
      </c>
    </row>
    <row r="510">
      <c r="AC510">
        <f>(1-$AD$2)*MIN(3, MAX(0, INDEX($A$1:$AB$28,19,6)))</f>
        <v/>
      </c>
    </row>
    <row r="511">
      <c r="AC511">
        <f>(1-$AD$2)*MIN(3, MAX(0, INDEX($A$1:$AB$28,19,7)))</f>
        <v/>
      </c>
    </row>
    <row r="512">
      <c r="AC512">
        <f>(1-$AD$2)*MIN(3, MAX(0, INDEX($A$1:$AB$28,19,8)))</f>
        <v/>
      </c>
    </row>
    <row r="513">
      <c r="AC513">
        <f>(1-$AD$2)*MIN(3, MAX(0, INDEX($A$1:$AB$28,19,9)))</f>
        <v/>
      </c>
    </row>
    <row r="514">
      <c r="AC514">
        <f>(1-$AD$2)*MIN(3, MAX(0, INDEX($A$1:$AB$28,19,10)))</f>
        <v/>
      </c>
    </row>
    <row r="515">
      <c r="AC515">
        <f>(1-$AD$2)*MIN(3, MAX(0, INDEX($A$1:$AB$28,19,11)))</f>
        <v/>
      </c>
    </row>
    <row r="516">
      <c r="AC516">
        <f>(1-$AD$2)*MIN(3, MAX(0, INDEX($A$1:$AB$28,19,12)))</f>
        <v/>
      </c>
    </row>
    <row r="517">
      <c r="AC517">
        <f>(1-$AD$2)*MIN(3, MAX(0, INDEX($A$1:$AB$28,19,13)))</f>
        <v/>
      </c>
    </row>
    <row r="518">
      <c r="AC518">
        <f>(1-$AD$2)*MIN(3, MAX(0, INDEX($A$1:$AB$28,19,14)))</f>
        <v/>
      </c>
    </row>
    <row r="519">
      <c r="AC519">
        <f>(1-$AD$2)*MIN(3, MAX(0, INDEX($A$1:$AB$28,19,15)))</f>
        <v/>
      </c>
    </row>
    <row r="520">
      <c r="AC520">
        <f>(1-$AD$2)*MIN(3, MAX(0, INDEX($A$1:$AB$28,19,16)))</f>
        <v/>
      </c>
    </row>
    <row r="521">
      <c r="AC521">
        <f>(1-$AD$2)*MIN(3, MAX(0, INDEX($A$1:$AB$28,19,17)))</f>
        <v/>
      </c>
    </row>
    <row r="522">
      <c r="AC522">
        <f>(1-$AD$2)*MIN(3, MAX(0, INDEX($A$1:$AB$28,19,18)))</f>
        <v/>
      </c>
    </row>
    <row r="523">
      <c r="AC523">
        <f>(1-$AD$2)*MIN(3, MAX(0, INDEX($A$1:$AB$28,19,19)))</f>
        <v/>
      </c>
    </row>
    <row r="524">
      <c r="AC524">
        <f>(1-$AD$2)*MIN(3, MAX(0, INDEX($A$1:$AB$28,19,20)))</f>
        <v/>
      </c>
    </row>
    <row r="525">
      <c r="AC525">
        <f>(1-$AD$2)*MIN(3, MAX(0, INDEX($A$1:$AB$28,19,21)))</f>
        <v/>
      </c>
    </row>
    <row r="526">
      <c r="AC526">
        <f>(1-$AD$2)*MIN(3, MAX(0, INDEX($A$1:$AB$28,19,22)))</f>
        <v/>
      </c>
    </row>
    <row r="527">
      <c r="AC527">
        <f>(1-$AD$2)*MIN(3, MAX(0, INDEX($A$1:$AB$28,19,23)))</f>
        <v/>
      </c>
    </row>
    <row r="528">
      <c r="AC528">
        <f>(1-$AD$2)*MIN(3, MAX(0, INDEX($A$1:$AB$28,19,24)))</f>
        <v/>
      </c>
    </row>
    <row r="529">
      <c r="AC529">
        <f>(1-$AD$2)*MIN(3, MAX(0, INDEX($A$1:$AB$28,19,25)))</f>
        <v/>
      </c>
    </row>
    <row r="530">
      <c r="AC530">
        <f>(1-$AD$2)*MIN(3, MAX(0, INDEX($A$1:$AB$28,19,26)))</f>
        <v/>
      </c>
    </row>
    <row r="531">
      <c r="AC531">
        <f>(1-$AD$2)*MIN(3, MAX(0, INDEX($A$1:$AB$28,19,27)))</f>
        <v/>
      </c>
    </row>
    <row r="532">
      <c r="AC532">
        <f>(1-$AD$2)*MIN(3, MAX(0, INDEX($A$1:$AB$28,19,28)))</f>
        <v/>
      </c>
    </row>
    <row r="533">
      <c r="AC533">
        <f>(1-$AD$2)*MIN(3, MAX(0, INDEX($A$1:$AB$28,20,1)))</f>
        <v/>
      </c>
    </row>
    <row r="534">
      <c r="AC534">
        <f>(1-$AD$2)*MIN(3, MAX(0, INDEX($A$1:$AB$28,20,2)))</f>
        <v/>
      </c>
    </row>
    <row r="535">
      <c r="AC535">
        <f>(1-$AD$2)*MIN(3, MAX(0, INDEX($A$1:$AB$28,20,3)))</f>
        <v/>
      </c>
    </row>
    <row r="536">
      <c r="AC536">
        <f>(1-$AD$2)*MIN(3, MAX(0, INDEX($A$1:$AB$28,20,4)))</f>
        <v/>
      </c>
    </row>
    <row r="537">
      <c r="AC537">
        <f>(1-$AD$2)*MIN(3, MAX(0, INDEX($A$1:$AB$28,20,5)))</f>
        <v/>
      </c>
    </row>
    <row r="538">
      <c r="AC538">
        <f>(1-$AD$2)*MIN(3, MAX(0, INDEX($A$1:$AB$28,20,6)))</f>
        <v/>
      </c>
    </row>
    <row r="539">
      <c r="AC539">
        <f>(1-$AD$2)*MIN(3, MAX(0, INDEX($A$1:$AB$28,20,7)))</f>
        <v/>
      </c>
    </row>
    <row r="540">
      <c r="AC540">
        <f>(1-$AD$2)*MIN(3, MAX(0, INDEX($A$1:$AB$28,20,8)))</f>
        <v/>
      </c>
    </row>
    <row r="541">
      <c r="AC541">
        <f>(1-$AD$2)*MIN(3, MAX(0, INDEX($A$1:$AB$28,20,9)))</f>
        <v/>
      </c>
    </row>
    <row r="542">
      <c r="AC542">
        <f>(1-$AD$2)*MIN(3, MAX(0, INDEX($A$1:$AB$28,20,10)))</f>
        <v/>
      </c>
    </row>
    <row r="543">
      <c r="AC543">
        <f>(1-$AD$2)*MIN(3, MAX(0, INDEX($A$1:$AB$28,20,11)))</f>
        <v/>
      </c>
    </row>
    <row r="544">
      <c r="AC544">
        <f>(1-$AD$2)*MIN(3, MAX(0, INDEX($A$1:$AB$28,20,12)))</f>
        <v/>
      </c>
    </row>
    <row r="545">
      <c r="AC545">
        <f>(1-$AD$2)*MIN(3, MAX(0, INDEX($A$1:$AB$28,20,13)))</f>
        <v/>
      </c>
    </row>
    <row r="546">
      <c r="AC546">
        <f>(1-$AD$2)*MIN(3, MAX(0, INDEX($A$1:$AB$28,20,14)))</f>
        <v/>
      </c>
    </row>
    <row r="547">
      <c r="AC547">
        <f>(1-$AD$2)*MIN(3, MAX(0, INDEX($A$1:$AB$28,20,15)))</f>
        <v/>
      </c>
    </row>
    <row r="548">
      <c r="AC548">
        <f>(1-$AD$2)*MIN(3, MAX(0, INDEX($A$1:$AB$28,20,16)))</f>
        <v/>
      </c>
    </row>
    <row r="549">
      <c r="AC549">
        <f>(1-$AD$2)*MIN(3, MAX(0, INDEX($A$1:$AB$28,20,17)))</f>
        <v/>
      </c>
    </row>
    <row r="550">
      <c r="AC550">
        <f>(1-$AD$2)*MIN(3, MAX(0, INDEX($A$1:$AB$28,20,18)))</f>
        <v/>
      </c>
    </row>
    <row r="551">
      <c r="AC551">
        <f>(1-$AD$2)*MIN(3, MAX(0, INDEX($A$1:$AB$28,20,19)))</f>
        <v/>
      </c>
    </row>
    <row r="552">
      <c r="AC552">
        <f>(1-$AD$2)*MIN(3, MAX(0, INDEX($A$1:$AB$28,20,20)))</f>
        <v/>
      </c>
    </row>
    <row r="553">
      <c r="AC553">
        <f>(1-$AD$2)*MIN(3, MAX(0, INDEX($A$1:$AB$28,20,21)))</f>
        <v/>
      </c>
    </row>
    <row r="554">
      <c r="AC554">
        <f>(1-$AD$2)*MIN(3, MAX(0, INDEX($A$1:$AB$28,20,22)))</f>
        <v/>
      </c>
    </row>
    <row r="555">
      <c r="AC555">
        <f>(1-$AD$2)*MIN(3, MAX(0, INDEX($A$1:$AB$28,20,23)))</f>
        <v/>
      </c>
    </row>
    <row r="556">
      <c r="AC556">
        <f>(1-$AD$2)*MIN(3, MAX(0, INDEX($A$1:$AB$28,20,24)))</f>
        <v/>
      </c>
    </row>
    <row r="557">
      <c r="AC557">
        <f>(1-$AD$2)*MIN(3, MAX(0, INDEX($A$1:$AB$28,20,25)))</f>
        <v/>
      </c>
    </row>
    <row r="558">
      <c r="AC558">
        <f>(1-$AD$2)*MIN(3, MAX(0, INDEX($A$1:$AB$28,20,26)))</f>
        <v/>
      </c>
    </row>
    <row r="559">
      <c r="AC559">
        <f>(1-$AD$2)*MIN(3, MAX(0, INDEX($A$1:$AB$28,20,27)))</f>
        <v/>
      </c>
    </row>
    <row r="560">
      <c r="AC560">
        <f>(1-$AD$2)*MIN(3, MAX(0, INDEX($A$1:$AB$28,20,28)))</f>
        <v/>
      </c>
    </row>
    <row r="561">
      <c r="AC561">
        <f>(1-$AD$2)*MIN(3, MAX(0, INDEX($A$1:$AB$28,21,1)))</f>
        <v/>
      </c>
    </row>
    <row r="562">
      <c r="AC562">
        <f>(1-$AD$2)*MIN(3, MAX(0, INDEX($A$1:$AB$28,21,2)))</f>
        <v/>
      </c>
    </row>
    <row r="563">
      <c r="AC563">
        <f>(1-$AD$2)*MIN(3, MAX(0, INDEX($A$1:$AB$28,21,3)))</f>
        <v/>
      </c>
    </row>
    <row r="564">
      <c r="AC564">
        <f>(1-$AD$2)*MIN(3, MAX(0, INDEX($A$1:$AB$28,21,4)))</f>
        <v/>
      </c>
    </row>
    <row r="565">
      <c r="AC565">
        <f>(1-$AD$2)*MIN(3, MAX(0, INDEX($A$1:$AB$28,21,5)))</f>
        <v/>
      </c>
    </row>
    <row r="566">
      <c r="AC566">
        <f>(1-$AD$2)*MIN(3, MAX(0, INDEX($A$1:$AB$28,21,6)))</f>
        <v/>
      </c>
    </row>
    <row r="567">
      <c r="AC567">
        <f>(1-$AD$2)*MIN(3, MAX(0, INDEX($A$1:$AB$28,21,7)))</f>
        <v/>
      </c>
    </row>
    <row r="568">
      <c r="AC568">
        <f>(1-$AD$2)*MIN(3, MAX(0, INDEX($A$1:$AB$28,21,8)))</f>
        <v/>
      </c>
    </row>
    <row r="569">
      <c r="AC569">
        <f>(1-$AD$2)*MIN(3, MAX(0, INDEX($A$1:$AB$28,21,9)))</f>
        <v/>
      </c>
    </row>
    <row r="570">
      <c r="AC570">
        <f>(1-$AD$2)*MIN(3, MAX(0, INDEX($A$1:$AB$28,21,10)))</f>
        <v/>
      </c>
    </row>
    <row r="571">
      <c r="AC571">
        <f>(1-$AD$2)*MIN(3, MAX(0, INDEX($A$1:$AB$28,21,11)))</f>
        <v/>
      </c>
    </row>
    <row r="572">
      <c r="AC572">
        <f>(1-$AD$2)*MIN(3, MAX(0, INDEX($A$1:$AB$28,21,12)))</f>
        <v/>
      </c>
    </row>
    <row r="573">
      <c r="AC573">
        <f>(1-$AD$2)*MIN(3, MAX(0, INDEX($A$1:$AB$28,21,13)))</f>
        <v/>
      </c>
    </row>
    <row r="574">
      <c r="AC574">
        <f>(1-$AD$2)*MIN(3, MAX(0, INDEX($A$1:$AB$28,21,14)))</f>
        <v/>
      </c>
    </row>
    <row r="575">
      <c r="AC575">
        <f>(1-$AD$2)*MIN(3, MAX(0, INDEX($A$1:$AB$28,21,15)))</f>
        <v/>
      </c>
    </row>
    <row r="576">
      <c r="AC576">
        <f>(1-$AD$2)*MIN(3, MAX(0, INDEX($A$1:$AB$28,21,16)))</f>
        <v/>
      </c>
    </row>
    <row r="577">
      <c r="AC577">
        <f>(1-$AD$2)*MIN(3, MAX(0, INDEX($A$1:$AB$28,21,17)))</f>
        <v/>
      </c>
    </row>
    <row r="578">
      <c r="AC578">
        <f>(1-$AD$2)*MIN(3, MAX(0, INDEX($A$1:$AB$28,21,18)))</f>
        <v/>
      </c>
    </row>
    <row r="579">
      <c r="AC579">
        <f>(1-$AD$2)*MIN(3, MAX(0, INDEX($A$1:$AB$28,21,19)))</f>
        <v/>
      </c>
    </row>
    <row r="580">
      <c r="AC580">
        <f>(1-$AD$2)*MIN(3, MAX(0, INDEX($A$1:$AB$28,21,20)))</f>
        <v/>
      </c>
    </row>
    <row r="581">
      <c r="AC581">
        <f>(1-$AD$2)*MIN(3, MAX(0, INDEX($A$1:$AB$28,21,21)))</f>
        <v/>
      </c>
    </row>
    <row r="582">
      <c r="AC582">
        <f>(1-$AD$2)*MIN(3, MAX(0, INDEX($A$1:$AB$28,21,22)))</f>
        <v/>
      </c>
    </row>
    <row r="583">
      <c r="AC583">
        <f>(1-$AD$2)*MIN(3, MAX(0, INDEX($A$1:$AB$28,21,23)))</f>
        <v/>
      </c>
    </row>
    <row r="584">
      <c r="AC584">
        <f>(1-$AD$2)*MIN(3, MAX(0, INDEX($A$1:$AB$28,21,24)))</f>
        <v/>
      </c>
    </row>
    <row r="585">
      <c r="AC585">
        <f>(1-$AD$2)*MIN(3, MAX(0, INDEX($A$1:$AB$28,21,25)))</f>
        <v/>
      </c>
    </row>
    <row r="586">
      <c r="AC586">
        <f>(1-$AD$2)*MIN(3, MAX(0, INDEX($A$1:$AB$28,21,26)))</f>
        <v/>
      </c>
    </row>
    <row r="587">
      <c r="AC587">
        <f>(1-$AD$2)*MIN(3, MAX(0, INDEX($A$1:$AB$28,21,27)))</f>
        <v/>
      </c>
    </row>
    <row r="588">
      <c r="AC588">
        <f>(1-$AD$2)*MIN(3, MAX(0, INDEX($A$1:$AB$28,21,28)))</f>
        <v/>
      </c>
    </row>
    <row r="589">
      <c r="AC589">
        <f>(1-$AD$2)*MIN(3, MAX(0, INDEX($A$1:$AB$28,22,1)))</f>
        <v/>
      </c>
    </row>
    <row r="590">
      <c r="AC590">
        <f>(1-$AD$2)*MIN(3, MAX(0, INDEX($A$1:$AB$28,22,2)))</f>
        <v/>
      </c>
    </row>
    <row r="591">
      <c r="AC591">
        <f>(1-$AD$2)*MIN(3, MAX(0, INDEX($A$1:$AB$28,22,3)))</f>
        <v/>
      </c>
    </row>
    <row r="592">
      <c r="AC592">
        <f>(1-$AD$2)*MIN(3, MAX(0, INDEX($A$1:$AB$28,22,4)))</f>
        <v/>
      </c>
    </row>
    <row r="593">
      <c r="AC593">
        <f>(1-$AD$2)*MIN(3, MAX(0, INDEX($A$1:$AB$28,22,5)))</f>
        <v/>
      </c>
    </row>
    <row r="594">
      <c r="AC594">
        <f>(1-$AD$2)*MIN(3, MAX(0, INDEX($A$1:$AB$28,22,6)))</f>
        <v/>
      </c>
    </row>
    <row r="595">
      <c r="AC595">
        <f>(1-$AD$2)*MIN(3, MAX(0, INDEX($A$1:$AB$28,22,7)))</f>
        <v/>
      </c>
    </row>
    <row r="596">
      <c r="AC596">
        <f>(1-$AD$2)*MIN(3, MAX(0, INDEX($A$1:$AB$28,22,8)))</f>
        <v/>
      </c>
    </row>
    <row r="597">
      <c r="AC597">
        <f>(1-$AD$2)*MIN(3, MAX(0, INDEX($A$1:$AB$28,22,9)))</f>
        <v/>
      </c>
    </row>
    <row r="598">
      <c r="AC598">
        <f>(1-$AD$2)*MIN(3, MAX(0, INDEX($A$1:$AB$28,22,10)))</f>
        <v/>
      </c>
    </row>
    <row r="599">
      <c r="AC599">
        <f>(1-$AD$2)*MIN(3, MAX(0, INDEX($A$1:$AB$28,22,11)))</f>
        <v/>
      </c>
    </row>
    <row r="600">
      <c r="AC600">
        <f>(1-$AD$2)*MIN(3, MAX(0, INDEX($A$1:$AB$28,22,12)))</f>
        <v/>
      </c>
    </row>
    <row r="601">
      <c r="AC601">
        <f>(1-$AD$2)*MIN(3, MAX(0, INDEX($A$1:$AB$28,22,13)))</f>
        <v/>
      </c>
    </row>
    <row r="602">
      <c r="AC602">
        <f>(1-$AD$2)*MIN(3, MAX(0, INDEX($A$1:$AB$28,22,14)))</f>
        <v/>
      </c>
    </row>
    <row r="603">
      <c r="AC603">
        <f>(1-$AD$2)*MIN(3, MAX(0, INDEX($A$1:$AB$28,22,15)))</f>
        <v/>
      </c>
    </row>
    <row r="604">
      <c r="AC604">
        <f>(1-$AD$2)*MIN(3, MAX(0, INDEX($A$1:$AB$28,22,16)))</f>
        <v/>
      </c>
    </row>
    <row r="605">
      <c r="AC605">
        <f>(1-$AD$2)*MIN(3, MAX(0, INDEX($A$1:$AB$28,22,17)))</f>
        <v/>
      </c>
    </row>
    <row r="606">
      <c r="AC606">
        <f>(1-$AD$2)*MIN(3, MAX(0, INDEX($A$1:$AB$28,22,18)))</f>
        <v/>
      </c>
    </row>
    <row r="607">
      <c r="AC607">
        <f>(1-$AD$2)*MIN(3, MAX(0, INDEX($A$1:$AB$28,22,19)))</f>
        <v/>
      </c>
    </row>
    <row r="608">
      <c r="AC608">
        <f>(1-$AD$2)*MIN(3, MAX(0, INDEX($A$1:$AB$28,22,20)))</f>
        <v/>
      </c>
    </row>
    <row r="609">
      <c r="AC609">
        <f>(1-$AD$2)*MIN(3, MAX(0, INDEX($A$1:$AB$28,22,21)))</f>
        <v/>
      </c>
    </row>
    <row r="610">
      <c r="AC610">
        <f>(1-$AD$2)*MIN(3, MAX(0, INDEX($A$1:$AB$28,22,22)))</f>
        <v/>
      </c>
    </row>
    <row r="611">
      <c r="AC611">
        <f>(1-$AD$2)*MIN(3, MAX(0, INDEX($A$1:$AB$28,22,23)))</f>
        <v/>
      </c>
    </row>
    <row r="612">
      <c r="AC612">
        <f>(1-$AD$2)*MIN(3, MAX(0, INDEX($A$1:$AB$28,22,24)))</f>
        <v/>
      </c>
    </row>
    <row r="613">
      <c r="AC613">
        <f>(1-$AD$2)*MIN(3, MAX(0, INDEX($A$1:$AB$28,22,25)))</f>
        <v/>
      </c>
    </row>
    <row r="614">
      <c r="AC614">
        <f>(1-$AD$2)*MIN(3, MAX(0, INDEX($A$1:$AB$28,22,26)))</f>
        <v/>
      </c>
    </row>
    <row r="615">
      <c r="AC615">
        <f>(1-$AD$2)*MIN(3, MAX(0, INDEX($A$1:$AB$28,22,27)))</f>
        <v/>
      </c>
    </row>
    <row r="616">
      <c r="AC616">
        <f>(1-$AD$2)*MIN(3, MAX(0, INDEX($A$1:$AB$28,22,28)))</f>
        <v/>
      </c>
    </row>
    <row r="617">
      <c r="AC617">
        <f>(1-$AD$2)*MIN(3, MAX(0, INDEX($A$1:$AB$28,23,1)))</f>
        <v/>
      </c>
    </row>
    <row r="618">
      <c r="AC618">
        <f>(1-$AD$2)*MIN(3, MAX(0, INDEX($A$1:$AB$28,23,2)))</f>
        <v/>
      </c>
    </row>
    <row r="619">
      <c r="AC619">
        <f>(1-$AD$2)*MIN(3, MAX(0, INDEX($A$1:$AB$28,23,3)))</f>
        <v/>
      </c>
    </row>
    <row r="620">
      <c r="AC620">
        <f>(1-$AD$2)*MIN(3, MAX(0, INDEX($A$1:$AB$28,23,4)))</f>
        <v/>
      </c>
    </row>
    <row r="621">
      <c r="AC621">
        <f>(1-$AD$2)*MIN(3, MAX(0, INDEX($A$1:$AB$28,23,5)))</f>
        <v/>
      </c>
    </row>
    <row r="622">
      <c r="AC622">
        <f>(1-$AD$2)*MIN(3, MAX(0, INDEX($A$1:$AB$28,23,6)))</f>
        <v/>
      </c>
    </row>
    <row r="623">
      <c r="AC623">
        <f>(1-$AD$2)*MIN(3, MAX(0, INDEX($A$1:$AB$28,23,7)))</f>
        <v/>
      </c>
    </row>
    <row r="624">
      <c r="AC624">
        <f>(1-$AD$2)*MIN(3, MAX(0, INDEX($A$1:$AB$28,23,8)))</f>
        <v/>
      </c>
    </row>
    <row r="625">
      <c r="AC625">
        <f>(1-$AD$2)*MIN(3, MAX(0, INDEX($A$1:$AB$28,23,9)))</f>
        <v/>
      </c>
    </row>
    <row r="626">
      <c r="AC626">
        <f>(1-$AD$2)*MIN(3, MAX(0, INDEX($A$1:$AB$28,23,10)))</f>
        <v/>
      </c>
    </row>
    <row r="627">
      <c r="AC627">
        <f>(1-$AD$2)*MIN(3, MAX(0, INDEX($A$1:$AB$28,23,11)))</f>
        <v/>
      </c>
    </row>
    <row r="628">
      <c r="AC628">
        <f>(1-$AD$2)*MIN(3, MAX(0, INDEX($A$1:$AB$28,23,12)))</f>
        <v/>
      </c>
    </row>
    <row r="629">
      <c r="AC629">
        <f>(1-$AD$2)*MIN(3, MAX(0, INDEX($A$1:$AB$28,23,13)))</f>
        <v/>
      </c>
    </row>
    <row r="630">
      <c r="AC630">
        <f>(1-$AD$2)*MIN(3, MAX(0, INDEX($A$1:$AB$28,23,14)))</f>
        <v/>
      </c>
    </row>
    <row r="631">
      <c r="AC631">
        <f>(1-$AD$2)*MIN(3, MAX(0, INDEX($A$1:$AB$28,23,15)))</f>
        <v/>
      </c>
    </row>
    <row r="632">
      <c r="AC632">
        <f>(1-$AD$2)*MIN(3, MAX(0, INDEX($A$1:$AB$28,23,16)))</f>
        <v/>
      </c>
    </row>
    <row r="633">
      <c r="AC633">
        <f>(1-$AD$2)*MIN(3, MAX(0, INDEX($A$1:$AB$28,23,17)))</f>
        <v/>
      </c>
    </row>
    <row r="634">
      <c r="AC634">
        <f>(1-$AD$2)*MIN(3, MAX(0, INDEX($A$1:$AB$28,23,18)))</f>
        <v/>
      </c>
    </row>
    <row r="635">
      <c r="AC635">
        <f>(1-$AD$2)*MIN(3, MAX(0, INDEX($A$1:$AB$28,23,19)))</f>
        <v/>
      </c>
    </row>
    <row r="636">
      <c r="AC636">
        <f>(1-$AD$2)*MIN(3, MAX(0, INDEX($A$1:$AB$28,23,20)))</f>
        <v/>
      </c>
    </row>
    <row r="637">
      <c r="AC637">
        <f>(1-$AD$2)*MIN(3, MAX(0, INDEX($A$1:$AB$28,23,21)))</f>
        <v/>
      </c>
    </row>
    <row r="638">
      <c r="AC638">
        <f>(1-$AD$2)*MIN(3, MAX(0, INDEX($A$1:$AB$28,23,22)))</f>
        <v/>
      </c>
    </row>
    <row r="639">
      <c r="AC639">
        <f>(1-$AD$2)*MIN(3, MAX(0, INDEX($A$1:$AB$28,23,23)))</f>
        <v/>
      </c>
    </row>
    <row r="640">
      <c r="AC640">
        <f>(1-$AD$2)*MIN(3, MAX(0, INDEX($A$1:$AB$28,23,24)))</f>
        <v/>
      </c>
    </row>
    <row r="641">
      <c r="AC641">
        <f>(1-$AD$2)*MIN(3, MAX(0, INDEX($A$1:$AB$28,23,25)))</f>
        <v/>
      </c>
    </row>
    <row r="642">
      <c r="AC642">
        <f>(1-$AD$2)*MIN(3, MAX(0, INDEX($A$1:$AB$28,23,26)))</f>
        <v/>
      </c>
    </row>
    <row r="643">
      <c r="AC643">
        <f>(1-$AD$2)*MIN(3, MAX(0, INDEX($A$1:$AB$28,23,27)))</f>
        <v/>
      </c>
    </row>
    <row r="644">
      <c r="AC644">
        <f>(1-$AD$2)*MIN(3, MAX(0, INDEX($A$1:$AB$28,23,28)))</f>
        <v/>
      </c>
    </row>
    <row r="645">
      <c r="AC645">
        <f>(1-$AD$2)*MIN(3, MAX(0, INDEX($A$1:$AB$28,24,1)))</f>
        <v/>
      </c>
    </row>
    <row r="646">
      <c r="AC646">
        <f>(1-$AD$2)*MIN(3, MAX(0, INDEX($A$1:$AB$28,24,2)))</f>
        <v/>
      </c>
    </row>
    <row r="647">
      <c r="AC647">
        <f>(1-$AD$2)*MIN(3, MAX(0, INDEX($A$1:$AB$28,24,3)))</f>
        <v/>
      </c>
    </row>
    <row r="648">
      <c r="AC648">
        <f>(1-$AD$2)*MIN(3, MAX(0, INDEX($A$1:$AB$28,24,4)))</f>
        <v/>
      </c>
    </row>
    <row r="649">
      <c r="AC649">
        <f>(1-$AD$2)*MIN(3, MAX(0, INDEX($A$1:$AB$28,24,5)))</f>
        <v/>
      </c>
    </row>
    <row r="650">
      <c r="AC650">
        <f>(1-$AD$2)*MIN(3, MAX(0, INDEX($A$1:$AB$28,24,6)))</f>
        <v/>
      </c>
    </row>
    <row r="651">
      <c r="AC651">
        <f>(1-$AD$2)*MIN(3, MAX(0, INDEX($A$1:$AB$28,24,7)))</f>
        <v/>
      </c>
    </row>
    <row r="652">
      <c r="AC652">
        <f>(1-$AD$2)*MIN(3, MAX(0, INDEX($A$1:$AB$28,24,8)))</f>
        <v/>
      </c>
    </row>
    <row r="653">
      <c r="AC653">
        <f>(1-$AD$2)*MIN(3, MAX(0, INDEX($A$1:$AB$28,24,9)))</f>
        <v/>
      </c>
    </row>
    <row r="654">
      <c r="AC654">
        <f>(1-$AD$2)*MIN(3, MAX(0, INDEX($A$1:$AB$28,24,10)))</f>
        <v/>
      </c>
    </row>
    <row r="655">
      <c r="AC655">
        <f>(1-$AD$2)*MIN(3, MAX(0, INDEX($A$1:$AB$28,24,11)))</f>
        <v/>
      </c>
    </row>
    <row r="656">
      <c r="AC656">
        <f>(1-$AD$2)*MIN(3, MAX(0, INDEX($A$1:$AB$28,24,12)))</f>
        <v/>
      </c>
    </row>
    <row r="657">
      <c r="AC657">
        <f>(1-$AD$2)*MIN(3, MAX(0, INDEX($A$1:$AB$28,24,13)))</f>
        <v/>
      </c>
    </row>
    <row r="658">
      <c r="AC658">
        <f>(1-$AD$2)*MIN(3, MAX(0, INDEX($A$1:$AB$28,24,14)))</f>
        <v/>
      </c>
    </row>
    <row r="659">
      <c r="AC659">
        <f>(1-$AD$2)*MIN(3, MAX(0, INDEX($A$1:$AB$28,24,15)))</f>
        <v/>
      </c>
    </row>
    <row r="660">
      <c r="AC660">
        <f>(1-$AD$2)*MIN(3, MAX(0, INDEX($A$1:$AB$28,24,16)))</f>
        <v/>
      </c>
    </row>
    <row r="661">
      <c r="AC661">
        <f>(1-$AD$2)*MIN(3, MAX(0, INDEX($A$1:$AB$28,24,17)))</f>
        <v/>
      </c>
    </row>
    <row r="662">
      <c r="AC662">
        <f>(1-$AD$2)*MIN(3, MAX(0, INDEX($A$1:$AB$28,24,18)))</f>
        <v/>
      </c>
    </row>
    <row r="663">
      <c r="AC663">
        <f>(1-$AD$2)*MIN(3, MAX(0, INDEX($A$1:$AB$28,24,19)))</f>
        <v/>
      </c>
    </row>
    <row r="664">
      <c r="AC664">
        <f>(1-$AD$2)*MIN(3, MAX(0, INDEX($A$1:$AB$28,24,20)))</f>
        <v/>
      </c>
    </row>
    <row r="665">
      <c r="AC665">
        <f>(1-$AD$2)*MIN(3, MAX(0, INDEX($A$1:$AB$28,24,21)))</f>
        <v/>
      </c>
    </row>
    <row r="666">
      <c r="AC666">
        <f>(1-$AD$2)*MIN(3, MAX(0, INDEX($A$1:$AB$28,24,22)))</f>
        <v/>
      </c>
    </row>
    <row r="667">
      <c r="AC667">
        <f>(1-$AD$2)*MIN(3, MAX(0, INDEX($A$1:$AB$28,24,23)))</f>
        <v/>
      </c>
    </row>
    <row r="668">
      <c r="AC668">
        <f>(1-$AD$2)*MIN(3, MAX(0, INDEX($A$1:$AB$28,24,24)))</f>
        <v/>
      </c>
    </row>
    <row r="669">
      <c r="AC669">
        <f>(1-$AD$2)*MIN(3, MAX(0, INDEX($A$1:$AB$28,24,25)))</f>
        <v/>
      </c>
    </row>
    <row r="670">
      <c r="AC670">
        <f>(1-$AD$2)*MIN(3, MAX(0, INDEX($A$1:$AB$28,24,26)))</f>
        <v/>
      </c>
    </row>
    <row r="671">
      <c r="AC671">
        <f>(1-$AD$2)*MIN(3, MAX(0, INDEX($A$1:$AB$28,24,27)))</f>
        <v/>
      </c>
    </row>
    <row r="672">
      <c r="AC672">
        <f>(1-$AD$2)*MIN(3, MAX(0, INDEX($A$1:$AB$28,24,28)))</f>
        <v/>
      </c>
    </row>
    <row r="673">
      <c r="AC673">
        <f>(1-$AD$2)*MIN(3, MAX(0, INDEX($A$1:$AB$28,25,1)))</f>
        <v/>
      </c>
    </row>
    <row r="674">
      <c r="AC674">
        <f>(1-$AD$2)*MIN(3, MAX(0, INDEX($A$1:$AB$28,25,2)))</f>
        <v/>
      </c>
    </row>
    <row r="675">
      <c r="AC675">
        <f>(1-$AD$2)*MIN(3, MAX(0, INDEX($A$1:$AB$28,25,3)))</f>
        <v/>
      </c>
    </row>
    <row r="676">
      <c r="AC676">
        <f>(1-$AD$2)*MIN(3, MAX(0, INDEX($A$1:$AB$28,25,4)))</f>
        <v/>
      </c>
    </row>
    <row r="677">
      <c r="AC677">
        <f>(1-$AD$2)*MIN(3, MAX(0, INDEX($A$1:$AB$28,25,5)))</f>
        <v/>
      </c>
    </row>
    <row r="678">
      <c r="AC678">
        <f>(1-$AD$2)*MIN(3, MAX(0, INDEX($A$1:$AB$28,25,6)))</f>
        <v/>
      </c>
    </row>
    <row r="679">
      <c r="AC679">
        <f>(1-$AD$2)*MIN(3, MAX(0, INDEX($A$1:$AB$28,25,7)))</f>
        <v/>
      </c>
    </row>
    <row r="680">
      <c r="AC680">
        <f>(1-$AD$2)*MIN(3, MAX(0, INDEX($A$1:$AB$28,25,8)))</f>
        <v/>
      </c>
    </row>
    <row r="681">
      <c r="AC681">
        <f>(1-$AD$2)*MIN(3, MAX(0, INDEX($A$1:$AB$28,25,9)))</f>
        <v/>
      </c>
    </row>
    <row r="682">
      <c r="AC682">
        <f>(1-$AD$2)*MIN(3, MAX(0, INDEX($A$1:$AB$28,25,10)))</f>
        <v/>
      </c>
    </row>
    <row r="683">
      <c r="AC683">
        <f>(1-$AD$2)*MIN(3, MAX(0, INDEX($A$1:$AB$28,25,11)))</f>
        <v/>
      </c>
    </row>
    <row r="684">
      <c r="AC684">
        <f>(1-$AD$2)*MIN(3, MAX(0, INDEX($A$1:$AB$28,25,12)))</f>
        <v/>
      </c>
    </row>
    <row r="685">
      <c r="AC685">
        <f>(1-$AD$2)*MIN(3, MAX(0, INDEX($A$1:$AB$28,25,13)))</f>
        <v/>
      </c>
    </row>
    <row r="686">
      <c r="AC686">
        <f>(1-$AD$2)*MIN(3, MAX(0, INDEX($A$1:$AB$28,25,14)))</f>
        <v/>
      </c>
    </row>
    <row r="687">
      <c r="AC687">
        <f>(1-$AD$2)*MIN(3, MAX(0, INDEX($A$1:$AB$28,25,15)))</f>
        <v/>
      </c>
    </row>
    <row r="688">
      <c r="AC688">
        <f>(1-$AD$2)*MIN(3, MAX(0, INDEX($A$1:$AB$28,25,16)))</f>
        <v/>
      </c>
    </row>
    <row r="689">
      <c r="AC689">
        <f>(1-$AD$2)*MIN(3, MAX(0, INDEX($A$1:$AB$28,25,17)))</f>
        <v/>
      </c>
    </row>
    <row r="690">
      <c r="AC690">
        <f>(1-$AD$2)*MIN(3, MAX(0, INDEX($A$1:$AB$28,25,18)))</f>
        <v/>
      </c>
    </row>
    <row r="691">
      <c r="AC691">
        <f>(1-$AD$2)*MIN(3, MAX(0, INDEX($A$1:$AB$28,25,19)))</f>
        <v/>
      </c>
    </row>
    <row r="692">
      <c r="AC692">
        <f>(1-$AD$2)*MIN(3, MAX(0, INDEX($A$1:$AB$28,25,20)))</f>
        <v/>
      </c>
    </row>
    <row r="693">
      <c r="AC693">
        <f>(1-$AD$2)*MIN(3, MAX(0, INDEX($A$1:$AB$28,25,21)))</f>
        <v/>
      </c>
    </row>
    <row r="694">
      <c r="AC694">
        <f>(1-$AD$2)*MIN(3, MAX(0, INDEX($A$1:$AB$28,25,22)))</f>
        <v/>
      </c>
    </row>
    <row r="695">
      <c r="AC695">
        <f>(1-$AD$2)*MIN(3, MAX(0, INDEX($A$1:$AB$28,25,23)))</f>
        <v/>
      </c>
    </row>
    <row r="696">
      <c r="AC696">
        <f>(1-$AD$2)*MIN(3, MAX(0, INDEX($A$1:$AB$28,25,24)))</f>
        <v/>
      </c>
    </row>
    <row r="697">
      <c r="AC697">
        <f>(1-$AD$2)*MIN(3, MAX(0, INDEX($A$1:$AB$28,25,25)))</f>
        <v/>
      </c>
    </row>
    <row r="698">
      <c r="AC698">
        <f>(1-$AD$2)*MIN(3, MAX(0, INDEX($A$1:$AB$28,25,26)))</f>
        <v/>
      </c>
    </row>
    <row r="699">
      <c r="AC699">
        <f>(1-$AD$2)*MIN(3, MAX(0, INDEX($A$1:$AB$28,25,27)))</f>
        <v/>
      </c>
    </row>
    <row r="700">
      <c r="AC700">
        <f>(1-$AD$2)*MIN(3, MAX(0, INDEX($A$1:$AB$28,25,28)))</f>
        <v/>
      </c>
    </row>
    <row r="701">
      <c r="AC701">
        <f>(1-$AD$2)*MIN(3, MAX(0, INDEX($A$1:$AB$28,26,1)))</f>
        <v/>
      </c>
    </row>
    <row r="702">
      <c r="AC702">
        <f>(1-$AD$2)*MIN(3, MAX(0, INDEX($A$1:$AB$28,26,2)))</f>
        <v/>
      </c>
    </row>
    <row r="703">
      <c r="AC703">
        <f>(1-$AD$2)*MIN(3, MAX(0, INDEX($A$1:$AB$28,26,3)))</f>
        <v/>
      </c>
    </row>
    <row r="704">
      <c r="AC704">
        <f>(1-$AD$2)*MIN(3, MAX(0, INDEX($A$1:$AB$28,26,4)))</f>
        <v/>
      </c>
    </row>
    <row r="705">
      <c r="AC705">
        <f>(1-$AD$2)*MIN(3, MAX(0, INDEX($A$1:$AB$28,26,5)))</f>
        <v/>
      </c>
    </row>
    <row r="706">
      <c r="AC706">
        <f>(1-$AD$2)*MIN(3, MAX(0, INDEX($A$1:$AB$28,26,6)))</f>
        <v/>
      </c>
    </row>
    <row r="707">
      <c r="AC707">
        <f>(1-$AD$2)*MIN(3, MAX(0, INDEX($A$1:$AB$28,26,7)))</f>
        <v/>
      </c>
    </row>
    <row r="708">
      <c r="AC708">
        <f>(1-$AD$2)*MIN(3, MAX(0, INDEX($A$1:$AB$28,26,8)))</f>
        <v/>
      </c>
    </row>
    <row r="709">
      <c r="AC709">
        <f>(1-$AD$2)*MIN(3, MAX(0, INDEX($A$1:$AB$28,26,9)))</f>
        <v/>
      </c>
    </row>
    <row r="710">
      <c r="AC710">
        <f>(1-$AD$2)*MIN(3, MAX(0, INDEX($A$1:$AB$28,26,10)))</f>
        <v/>
      </c>
    </row>
    <row r="711">
      <c r="AC711">
        <f>(1-$AD$2)*MIN(3, MAX(0, INDEX($A$1:$AB$28,26,11)))</f>
        <v/>
      </c>
    </row>
    <row r="712">
      <c r="AC712">
        <f>(1-$AD$2)*MIN(3, MAX(0, INDEX($A$1:$AB$28,26,12)))</f>
        <v/>
      </c>
    </row>
    <row r="713">
      <c r="AC713">
        <f>(1-$AD$2)*MIN(3, MAX(0, INDEX($A$1:$AB$28,26,13)))</f>
        <v/>
      </c>
    </row>
    <row r="714">
      <c r="AC714">
        <f>(1-$AD$2)*MIN(3, MAX(0, INDEX($A$1:$AB$28,26,14)))</f>
        <v/>
      </c>
    </row>
    <row r="715">
      <c r="AC715">
        <f>(1-$AD$2)*MIN(3, MAX(0, INDEX($A$1:$AB$28,26,15)))</f>
        <v/>
      </c>
    </row>
    <row r="716">
      <c r="AC716">
        <f>(1-$AD$2)*MIN(3, MAX(0, INDEX($A$1:$AB$28,26,16)))</f>
        <v/>
      </c>
    </row>
    <row r="717">
      <c r="AC717">
        <f>(1-$AD$2)*MIN(3, MAX(0, INDEX($A$1:$AB$28,26,17)))</f>
        <v/>
      </c>
    </row>
    <row r="718">
      <c r="AC718">
        <f>(1-$AD$2)*MIN(3, MAX(0, INDEX($A$1:$AB$28,26,18)))</f>
        <v/>
      </c>
    </row>
    <row r="719">
      <c r="AC719">
        <f>(1-$AD$2)*MIN(3, MAX(0, INDEX($A$1:$AB$28,26,19)))</f>
        <v/>
      </c>
    </row>
    <row r="720">
      <c r="AC720">
        <f>(1-$AD$2)*MIN(3, MAX(0, INDEX($A$1:$AB$28,26,20)))</f>
        <v/>
      </c>
    </row>
    <row r="721">
      <c r="AC721">
        <f>(1-$AD$2)*MIN(3, MAX(0, INDEX($A$1:$AB$28,26,21)))</f>
        <v/>
      </c>
    </row>
    <row r="722">
      <c r="AC722">
        <f>(1-$AD$2)*MIN(3, MAX(0, INDEX($A$1:$AB$28,26,22)))</f>
        <v/>
      </c>
    </row>
    <row r="723">
      <c r="AC723">
        <f>(1-$AD$2)*MIN(3, MAX(0, INDEX($A$1:$AB$28,26,23)))</f>
        <v/>
      </c>
    </row>
    <row r="724">
      <c r="AC724">
        <f>(1-$AD$2)*MIN(3, MAX(0, INDEX($A$1:$AB$28,26,24)))</f>
        <v/>
      </c>
    </row>
    <row r="725">
      <c r="AC725">
        <f>(1-$AD$2)*MIN(3, MAX(0, INDEX($A$1:$AB$28,26,25)))</f>
        <v/>
      </c>
    </row>
    <row r="726">
      <c r="AC726">
        <f>(1-$AD$2)*MIN(3, MAX(0, INDEX($A$1:$AB$28,26,26)))</f>
        <v/>
      </c>
    </row>
    <row r="727">
      <c r="AC727">
        <f>(1-$AD$2)*MIN(3, MAX(0, INDEX($A$1:$AB$28,26,27)))</f>
        <v/>
      </c>
    </row>
    <row r="728">
      <c r="AC728">
        <f>(1-$AD$2)*MIN(3, MAX(0, INDEX($A$1:$AB$28,26,28)))</f>
        <v/>
      </c>
    </row>
    <row r="729">
      <c r="AC729">
        <f>(1-$AD$2)*MIN(3, MAX(0, INDEX($A$1:$AB$28,27,1)))</f>
        <v/>
      </c>
    </row>
    <row r="730">
      <c r="AC730">
        <f>(1-$AD$2)*MIN(3, MAX(0, INDEX($A$1:$AB$28,27,2)))</f>
        <v/>
      </c>
    </row>
    <row r="731">
      <c r="AC731">
        <f>(1-$AD$2)*MIN(3, MAX(0, INDEX($A$1:$AB$28,27,3)))</f>
        <v/>
      </c>
    </row>
    <row r="732">
      <c r="AC732">
        <f>(1-$AD$2)*MIN(3, MAX(0, INDEX($A$1:$AB$28,27,4)))</f>
        <v/>
      </c>
    </row>
    <row r="733">
      <c r="AC733">
        <f>(1-$AD$2)*MIN(3, MAX(0, INDEX($A$1:$AB$28,27,5)))</f>
        <v/>
      </c>
    </row>
    <row r="734">
      <c r="AC734">
        <f>(1-$AD$2)*MIN(3, MAX(0, INDEX($A$1:$AB$28,27,6)))</f>
        <v/>
      </c>
    </row>
    <row r="735">
      <c r="AC735">
        <f>(1-$AD$2)*MIN(3, MAX(0, INDEX($A$1:$AB$28,27,7)))</f>
        <v/>
      </c>
    </row>
    <row r="736">
      <c r="AC736">
        <f>(1-$AD$2)*MIN(3, MAX(0, INDEX($A$1:$AB$28,27,8)))</f>
        <v/>
      </c>
    </row>
    <row r="737">
      <c r="AC737">
        <f>(1-$AD$2)*MIN(3, MAX(0, INDEX($A$1:$AB$28,27,9)))</f>
        <v/>
      </c>
    </row>
    <row r="738">
      <c r="AC738">
        <f>(1-$AD$2)*MIN(3, MAX(0, INDEX($A$1:$AB$28,27,10)))</f>
        <v/>
      </c>
    </row>
    <row r="739">
      <c r="AC739">
        <f>(1-$AD$2)*MIN(3, MAX(0, INDEX($A$1:$AB$28,27,11)))</f>
        <v/>
      </c>
    </row>
    <row r="740">
      <c r="AC740">
        <f>(1-$AD$2)*MIN(3, MAX(0, INDEX($A$1:$AB$28,27,12)))</f>
        <v/>
      </c>
    </row>
    <row r="741">
      <c r="AC741">
        <f>(1-$AD$2)*MIN(3, MAX(0, INDEX($A$1:$AB$28,27,13)))</f>
        <v/>
      </c>
    </row>
    <row r="742">
      <c r="AC742">
        <f>(1-$AD$2)*MIN(3, MAX(0, INDEX($A$1:$AB$28,27,14)))</f>
        <v/>
      </c>
    </row>
    <row r="743">
      <c r="AC743">
        <f>(1-$AD$2)*MIN(3, MAX(0, INDEX($A$1:$AB$28,27,15)))</f>
        <v/>
      </c>
    </row>
    <row r="744">
      <c r="AC744">
        <f>(1-$AD$2)*MIN(3, MAX(0, INDEX($A$1:$AB$28,27,16)))</f>
        <v/>
      </c>
    </row>
    <row r="745">
      <c r="AC745">
        <f>(1-$AD$2)*MIN(3, MAX(0, INDEX($A$1:$AB$28,27,17)))</f>
        <v/>
      </c>
    </row>
    <row r="746">
      <c r="AC746">
        <f>(1-$AD$2)*MIN(3, MAX(0, INDEX($A$1:$AB$28,27,18)))</f>
        <v/>
      </c>
    </row>
    <row r="747">
      <c r="AC747">
        <f>(1-$AD$2)*MIN(3, MAX(0, INDEX($A$1:$AB$28,27,19)))</f>
        <v/>
      </c>
    </row>
    <row r="748">
      <c r="AC748">
        <f>(1-$AD$2)*MIN(3, MAX(0, INDEX($A$1:$AB$28,27,20)))</f>
        <v/>
      </c>
    </row>
    <row r="749">
      <c r="AC749">
        <f>(1-$AD$2)*MIN(3, MAX(0, INDEX($A$1:$AB$28,27,21)))</f>
        <v/>
      </c>
    </row>
    <row r="750">
      <c r="AC750">
        <f>(1-$AD$2)*MIN(3, MAX(0, INDEX($A$1:$AB$28,27,22)))</f>
        <v/>
      </c>
    </row>
    <row r="751">
      <c r="AC751">
        <f>(1-$AD$2)*MIN(3, MAX(0, INDEX($A$1:$AB$28,27,23)))</f>
        <v/>
      </c>
    </row>
    <row r="752">
      <c r="AC752">
        <f>(1-$AD$2)*MIN(3, MAX(0, INDEX($A$1:$AB$28,27,24)))</f>
        <v/>
      </c>
    </row>
    <row r="753">
      <c r="AC753">
        <f>(1-$AD$2)*MIN(3, MAX(0, INDEX($A$1:$AB$28,27,25)))</f>
        <v/>
      </c>
    </row>
    <row r="754">
      <c r="AC754">
        <f>(1-$AD$2)*MIN(3, MAX(0, INDEX($A$1:$AB$28,27,26)))</f>
        <v/>
      </c>
    </row>
    <row r="755">
      <c r="AC755">
        <f>(1-$AD$2)*MIN(3, MAX(0, INDEX($A$1:$AB$28,27,27)))</f>
        <v/>
      </c>
    </row>
    <row r="756">
      <c r="AC756">
        <f>(1-$AD$2)*MIN(3, MAX(0, INDEX($A$1:$AB$28,27,28)))</f>
        <v/>
      </c>
    </row>
    <row r="757">
      <c r="AC757">
        <f>(1-$AD$2)*MIN(3, MAX(0, INDEX($A$1:$AB$28,28,1)))</f>
        <v/>
      </c>
    </row>
    <row r="758">
      <c r="AC758">
        <f>(1-$AD$2)*MIN(3, MAX(0, INDEX($A$1:$AB$28,28,2)))</f>
        <v/>
      </c>
    </row>
    <row r="759">
      <c r="AC759">
        <f>(1-$AD$2)*MIN(3, MAX(0, INDEX($A$1:$AB$28,28,3)))</f>
        <v/>
      </c>
    </row>
    <row r="760">
      <c r="AC760">
        <f>(1-$AD$2)*MIN(3, MAX(0, INDEX($A$1:$AB$28,28,4)))</f>
        <v/>
      </c>
    </row>
    <row r="761">
      <c r="AC761">
        <f>(1-$AD$2)*MIN(3, MAX(0, INDEX($A$1:$AB$28,28,5)))</f>
        <v/>
      </c>
    </row>
    <row r="762">
      <c r="AC762">
        <f>(1-$AD$2)*MIN(3, MAX(0, INDEX($A$1:$AB$28,28,6)))</f>
        <v/>
      </c>
    </row>
    <row r="763">
      <c r="AC763">
        <f>(1-$AD$2)*MIN(3, MAX(0, INDEX($A$1:$AB$28,28,7)))</f>
        <v/>
      </c>
    </row>
    <row r="764">
      <c r="AC764">
        <f>(1-$AD$2)*MIN(3, MAX(0, INDEX($A$1:$AB$28,28,8)))</f>
        <v/>
      </c>
    </row>
    <row r="765">
      <c r="AC765">
        <f>(1-$AD$2)*MIN(3, MAX(0, INDEX($A$1:$AB$28,28,9)))</f>
        <v/>
      </c>
    </row>
    <row r="766">
      <c r="AC766">
        <f>(1-$AD$2)*MIN(3, MAX(0, INDEX($A$1:$AB$28,28,10)))</f>
        <v/>
      </c>
    </row>
    <row r="767">
      <c r="AC767">
        <f>(1-$AD$2)*MIN(3, MAX(0, INDEX($A$1:$AB$28,28,11)))</f>
        <v/>
      </c>
    </row>
    <row r="768">
      <c r="AC768">
        <f>(1-$AD$2)*MIN(3, MAX(0, INDEX($A$1:$AB$28,28,12)))</f>
        <v/>
      </c>
    </row>
    <row r="769">
      <c r="AC769">
        <f>(1-$AD$2)*MIN(3, MAX(0, INDEX($A$1:$AB$28,28,13)))</f>
        <v/>
      </c>
    </row>
    <row r="770">
      <c r="AC770">
        <f>(1-$AD$2)*MIN(3, MAX(0, INDEX($A$1:$AB$28,28,14)))</f>
        <v/>
      </c>
    </row>
    <row r="771">
      <c r="AC771">
        <f>(1-$AD$2)*MIN(3, MAX(0, INDEX($A$1:$AB$28,28,15)))</f>
        <v/>
      </c>
    </row>
    <row r="772">
      <c r="AC772">
        <f>(1-$AD$2)*MIN(3, MAX(0, INDEX($A$1:$AB$28,28,16)))</f>
        <v/>
      </c>
    </row>
    <row r="773">
      <c r="AC773">
        <f>(1-$AD$2)*MIN(3, MAX(0, INDEX($A$1:$AB$28,28,17)))</f>
        <v/>
      </c>
    </row>
    <row r="774">
      <c r="AC774">
        <f>(1-$AD$2)*MIN(3, MAX(0, INDEX($A$1:$AB$28,28,18)))</f>
        <v/>
      </c>
    </row>
    <row r="775">
      <c r="AC775">
        <f>(1-$AD$2)*MIN(3, MAX(0, INDEX($A$1:$AB$28,28,19)))</f>
        <v/>
      </c>
    </row>
    <row r="776">
      <c r="AC776">
        <f>(1-$AD$2)*MIN(3, MAX(0, INDEX($A$1:$AB$28,28,20)))</f>
        <v/>
      </c>
    </row>
    <row r="777">
      <c r="AC777">
        <f>(1-$AD$2)*MIN(3, MAX(0, INDEX($A$1:$AB$28,28,21)))</f>
        <v/>
      </c>
    </row>
    <row r="778">
      <c r="AC778">
        <f>(1-$AD$2)*MIN(3, MAX(0, INDEX($A$1:$AB$28,28,22)))</f>
        <v/>
      </c>
    </row>
    <row r="779">
      <c r="AC779">
        <f>(1-$AD$2)*MIN(3, MAX(0, INDEX($A$1:$AB$28,28,23)))</f>
        <v/>
      </c>
    </row>
    <row r="780">
      <c r="AC780">
        <f>(1-$AD$2)*MIN(3, MAX(0, INDEX($A$1:$AB$28,28,24)))</f>
        <v/>
      </c>
    </row>
    <row r="781">
      <c r="AC781">
        <f>(1-$AD$2)*MIN(3, MAX(0, INDEX($A$1:$AB$28,28,25)))</f>
        <v/>
      </c>
    </row>
    <row r="782">
      <c r="AC782">
        <f>(1-$AD$2)*MIN(3, MAX(0, INDEX($A$1:$AB$28,28,26)))</f>
        <v/>
      </c>
    </row>
    <row r="783">
      <c r="AC783">
        <f>(1-$AD$2)*MIN(3, MAX(0, INDEX($A$1:$AB$28,28,27)))</f>
        <v/>
      </c>
    </row>
    <row r="784">
      <c r="AC784">
        <f>(1-$AD$2)*MIN(3, MAX(0, INDEX($A$1:$AB$28,28,28)))</f>
        <v/>
      </c>
    </row>
  </sheetData>
  <conditionalFormatting sqref="A1:AB28">
    <cfRule type="expression" priority="1" dxfId="0" stopIfTrue="1">
      <formula>A1&gt;0</formula>
    </cfRule>
    <cfRule type="expression" priority="2" dxfId="1" stopIfTrue="0">
      <formula>A1=0</formula>
    </cfRule>
  </conditionalFormatting>
  <conditionalFormatting sqref="AF2:AF6">
    <cfRule type="dataBar" priority="3">
      <dataBar showValue="1">
        <cfvo type="num" val="0"/>
        <cfvo type="num" val="1"/>
        <color rgb="0063BE7B"/>
      </dataBar>
    </cfRule>
    <cfRule type="expression" priority="4" dxfId="2" stopIfTrue="1">
      <formula>AF2=MAX($AF$2:$AF$6)</formula>
    </cfRule>
  </conditionalFormatting>
  <conditionalFormatting sqref="AE2:AE6">
    <cfRule type="expression" priority="5" dxfId="2" stopIfTrue="1">
      <formula>AF2=MAX($AF$2:$AF$6)</formula>
    </cfRule>
  </conditionalFormatting>
  <dataValidations count="2">
    <dataValidation sqref="A1:AB28" showDropDown="1" showInputMessage="0" showErrorMessage="0" allowBlank="0" errorTitle="Invalid Input" error="Only 0 or 1 allowed" promptTitle="Drawing Tool" prompt="Click dropdown or type 0 (erase) or 1 (paint)" type="list">
      <formula1>"0,1"</formula1>
    </dataValidation>
    <dataValidation sqref="AD2" showDropDown="1" showInputMessage="0" showErrorMessage="0" allowBlank="0" errorTitle="Invalid Input" error="Only 0 or 1 allowed" promptTitle="Drawing Tool" prompt="Click dropdown or type 0 (erase) or 1 (paint)" type="list">
      <formula1>"0,1"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.5" customWidth="1" min="1" max="1"/>
    <col width="2.5" customWidth="1" min="2" max="2"/>
    <col width="2.5" customWidth="1" min="3" max="3"/>
    <col width="2.5" customWidth="1" min="4" max="4"/>
    <col width="2.5" customWidth="1" min="5" max="5"/>
    <col width="2.5" customWidth="1" min="6" max="6"/>
    <col width="2.5" customWidth="1" min="7" max="7"/>
    <col width="2.5" customWidth="1" min="8" max="8"/>
    <col width="2.5" customWidth="1" min="9" max="9"/>
    <col width="2.5" customWidth="1" min="10" max="10"/>
    <col width="2.5" customWidth="1" min="11" max="11"/>
    <col width="2.5" customWidth="1" min="12" max="12"/>
    <col width="2.5" customWidth="1" min="13" max="13"/>
    <col width="2.5" customWidth="1" min="14" max="14"/>
    <col width="2.5" customWidth="1" min="15" max="15"/>
    <col width="2.5" customWidth="1" min="16" max="16"/>
    <col width="2.5" customWidth="1" min="17" max="17"/>
    <col width="2.5" customWidth="1" min="18" max="18"/>
    <col width="2.5" customWidth="1" min="19" max="19"/>
    <col width="2.5" customWidth="1" min="20" max="20"/>
    <col width="2.5" customWidth="1" min="21" max="21"/>
    <col width="2.5" customWidth="1" min="22" max="22"/>
    <col width="2.5" customWidth="1" min="23" max="23"/>
    <col width="2.5" customWidth="1" min="24" max="24"/>
    <col width="2.5" customWidth="1" min="25" max="25"/>
    <col width="2.5" customWidth="1" min="26" max="26"/>
    <col width="2.5" customWidth="1" min="27" max="27"/>
    <col width="2.5" customWidth="1" min="28" max="28"/>
  </cols>
  <sheetData>
    <row r="1">
      <c r="A1" t="inlineStr">
        <is>
          <t>Neuron Explorer — hidden unit weight map</t>
        </is>
      </c>
    </row>
    <row r="2">
      <c r="A2" t="inlineStr">
        <is>
          <t>Neuron (1-32):</t>
        </is>
      </c>
      <c r="B2" t="n">
        <v>1</v>
      </c>
      <c r="D2" t="inlineStr">
        <is>
          <t>Activation (Draw!AI)</t>
        </is>
      </c>
      <c r="E2">
        <f>INDEX(Draw!$AI$1:$AI$32, $B$2)</f>
        <v/>
      </c>
    </row>
    <row r="5" ht="14" customHeight="1">
      <c r="A5">
        <f>INDEX(Weights!$A$1:$AF$784, (ROW()-5)*28 + COLUMN(), $B$2)</f>
        <v/>
      </c>
      <c r="B5">
        <f>INDEX(Weights!$A$1:$AF$784, (ROW()-5)*28 + COLUMN(), $B$2)</f>
        <v/>
      </c>
      <c r="C5">
        <f>INDEX(Weights!$A$1:$AF$784, (ROW()-5)*28 + COLUMN(), $B$2)</f>
        <v/>
      </c>
      <c r="D5">
        <f>INDEX(Weights!$A$1:$AF$784, (ROW()-5)*28 + COLUMN(), $B$2)</f>
        <v/>
      </c>
      <c r="E5">
        <f>INDEX(Weights!$A$1:$AF$784, (ROW()-5)*28 + COLUMN(), $B$2)</f>
        <v/>
      </c>
      <c r="F5">
        <f>INDEX(Weights!$A$1:$AF$784, (ROW()-5)*28 + COLUMN(), $B$2)</f>
        <v/>
      </c>
      <c r="G5">
        <f>INDEX(Weights!$A$1:$AF$784, (ROW()-5)*28 + COLUMN(), $B$2)</f>
        <v/>
      </c>
      <c r="H5">
        <f>INDEX(Weights!$A$1:$AF$784, (ROW()-5)*28 + COLUMN(), $B$2)</f>
        <v/>
      </c>
      <c r="I5">
        <f>INDEX(Weights!$A$1:$AF$784, (ROW()-5)*28 + COLUMN(), $B$2)</f>
        <v/>
      </c>
      <c r="J5">
        <f>INDEX(Weights!$A$1:$AF$784, (ROW()-5)*28 + COLUMN(), $B$2)</f>
        <v/>
      </c>
      <c r="K5">
        <f>INDEX(Weights!$A$1:$AF$784, (ROW()-5)*28 + COLUMN(), $B$2)</f>
        <v/>
      </c>
      <c r="L5">
        <f>INDEX(Weights!$A$1:$AF$784, (ROW()-5)*28 + COLUMN(), $B$2)</f>
        <v/>
      </c>
      <c r="M5">
        <f>INDEX(Weights!$A$1:$AF$784, (ROW()-5)*28 + COLUMN(), $B$2)</f>
        <v/>
      </c>
      <c r="N5">
        <f>INDEX(Weights!$A$1:$AF$784, (ROW()-5)*28 + COLUMN(), $B$2)</f>
        <v/>
      </c>
      <c r="O5">
        <f>INDEX(Weights!$A$1:$AF$784, (ROW()-5)*28 + COLUMN(), $B$2)</f>
        <v/>
      </c>
      <c r="P5">
        <f>INDEX(Weights!$A$1:$AF$784, (ROW()-5)*28 + COLUMN(), $B$2)</f>
        <v/>
      </c>
      <c r="Q5">
        <f>INDEX(Weights!$A$1:$AF$784, (ROW()-5)*28 + COLUMN(), $B$2)</f>
        <v/>
      </c>
      <c r="R5">
        <f>INDEX(Weights!$A$1:$AF$784, (ROW()-5)*28 + COLUMN(), $B$2)</f>
        <v/>
      </c>
      <c r="S5">
        <f>INDEX(Weights!$A$1:$AF$784, (ROW()-5)*28 + COLUMN(), $B$2)</f>
        <v/>
      </c>
      <c r="T5">
        <f>INDEX(Weights!$A$1:$AF$784, (ROW()-5)*28 + COLUMN(), $B$2)</f>
        <v/>
      </c>
      <c r="U5">
        <f>INDEX(Weights!$A$1:$AF$784, (ROW()-5)*28 + COLUMN(), $B$2)</f>
        <v/>
      </c>
      <c r="V5">
        <f>INDEX(Weights!$A$1:$AF$784, (ROW()-5)*28 + COLUMN(), $B$2)</f>
        <v/>
      </c>
      <c r="W5">
        <f>INDEX(Weights!$A$1:$AF$784, (ROW()-5)*28 + COLUMN(), $B$2)</f>
        <v/>
      </c>
      <c r="X5">
        <f>INDEX(Weights!$A$1:$AF$784, (ROW()-5)*28 + COLUMN(), $B$2)</f>
        <v/>
      </c>
      <c r="Y5">
        <f>INDEX(Weights!$A$1:$AF$784, (ROW()-5)*28 + COLUMN(), $B$2)</f>
        <v/>
      </c>
      <c r="Z5">
        <f>INDEX(Weights!$A$1:$AF$784, (ROW()-5)*28 + COLUMN(), $B$2)</f>
        <v/>
      </c>
      <c r="AA5">
        <f>INDEX(Weights!$A$1:$AF$784, (ROW()-5)*28 + COLUMN(), $B$2)</f>
        <v/>
      </c>
      <c r="AB5">
        <f>INDEX(Weights!$A$1:$AF$784, (ROW()-5)*28 + COLUMN(), $B$2)</f>
        <v/>
      </c>
    </row>
    <row r="6" ht="14" customHeight="1">
      <c r="A6">
        <f>INDEX(Weights!$A$1:$AF$784, (ROW()-5)*28 + COLUMN(), $B$2)</f>
        <v/>
      </c>
      <c r="B6">
        <f>INDEX(Weights!$A$1:$AF$784, (ROW()-5)*28 + COLUMN(), $B$2)</f>
        <v/>
      </c>
      <c r="C6">
        <f>INDEX(Weights!$A$1:$AF$784, (ROW()-5)*28 + COLUMN(), $B$2)</f>
        <v/>
      </c>
      <c r="D6">
        <f>INDEX(Weights!$A$1:$AF$784, (ROW()-5)*28 + COLUMN(), $B$2)</f>
        <v/>
      </c>
      <c r="E6">
        <f>INDEX(Weights!$A$1:$AF$784, (ROW()-5)*28 + COLUMN(), $B$2)</f>
        <v/>
      </c>
      <c r="F6">
        <f>INDEX(Weights!$A$1:$AF$784, (ROW()-5)*28 + COLUMN(), $B$2)</f>
        <v/>
      </c>
      <c r="G6">
        <f>INDEX(Weights!$A$1:$AF$784, (ROW()-5)*28 + COLUMN(), $B$2)</f>
        <v/>
      </c>
      <c r="H6">
        <f>INDEX(Weights!$A$1:$AF$784, (ROW()-5)*28 + COLUMN(), $B$2)</f>
        <v/>
      </c>
      <c r="I6">
        <f>INDEX(Weights!$A$1:$AF$784, (ROW()-5)*28 + COLUMN(), $B$2)</f>
        <v/>
      </c>
      <c r="J6">
        <f>INDEX(Weights!$A$1:$AF$784, (ROW()-5)*28 + COLUMN(), $B$2)</f>
        <v/>
      </c>
      <c r="K6">
        <f>INDEX(Weights!$A$1:$AF$784, (ROW()-5)*28 + COLUMN(), $B$2)</f>
        <v/>
      </c>
      <c r="L6">
        <f>INDEX(Weights!$A$1:$AF$784, (ROW()-5)*28 + COLUMN(), $B$2)</f>
        <v/>
      </c>
      <c r="M6">
        <f>INDEX(Weights!$A$1:$AF$784, (ROW()-5)*28 + COLUMN(), $B$2)</f>
        <v/>
      </c>
      <c r="N6">
        <f>INDEX(Weights!$A$1:$AF$784, (ROW()-5)*28 + COLUMN(), $B$2)</f>
        <v/>
      </c>
      <c r="O6">
        <f>INDEX(Weights!$A$1:$AF$784, (ROW()-5)*28 + COLUMN(), $B$2)</f>
        <v/>
      </c>
      <c r="P6">
        <f>INDEX(Weights!$A$1:$AF$784, (ROW()-5)*28 + COLUMN(), $B$2)</f>
        <v/>
      </c>
      <c r="Q6">
        <f>INDEX(Weights!$A$1:$AF$784, (ROW()-5)*28 + COLUMN(), $B$2)</f>
        <v/>
      </c>
      <c r="R6">
        <f>INDEX(Weights!$A$1:$AF$784, (ROW()-5)*28 + COLUMN(), $B$2)</f>
        <v/>
      </c>
      <c r="S6">
        <f>INDEX(Weights!$A$1:$AF$784, (ROW()-5)*28 + COLUMN(), $B$2)</f>
        <v/>
      </c>
      <c r="T6">
        <f>INDEX(Weights!$A$1:$AF$784, (ROW()-5)*28 + COLUMN(), $B$2)</f>
        <v/>
      </c>
      <c r="U6">
        <f>INDEX(Weights!$A$1:$AF$784, (ROW()-5)*28 + COLUMN(), $B$2)</f>
        <v/>
      </c>
      <c r="V6">
        <f>INDEX(Weights!$A$1:$AF$784, (ROW()-5)*28 + COLUMN(), $B$2)</f>
        <v/>
      </c>
      <c r="W6">
        <f>INDEX(Weights!$A$1:$AF$784, (ROW()-5)*28 + COLUMN(), $B$2)</f>
        <v/>
      </c>
      <c r="X6">
        <f>INDEX(Weights!$A$1:$AF$784, (ROW()-5)*28 + COLUMN(), $B$2)</f>
        <v/>
      </c>
      <c r="Y6">
        <f>INDEX(Weights!$A$1:$AF$784, (ROW()-5)*28 + COLUMN(), $B$2)</f>
        <v/>
      </c>
      <c r="Z6">
        <f>INDEX(Weights!$A$1:$AF$784, (ROW()-5)*28 + COLUMN(), $B$2)</f>
        <v/>
      </c>
      <c r="AA6">
        <f>INDEX(Weights!$A$1:$AF$784, (ROW()-5)*28 + COLUMN(), $B$2)</f>
        <v/>
      </c>
      <c r="AB6">
        <f>INDEX(Weights!$A$1:$AF$784, (ROW()-5)*28 + COLUMN(), $B$2)</f>
        <v/>
      </c>
    </row>
    <row r="7" ht="14" customHeight="1">
      <c r="A7">
        <f>INDEX(Weights!$A$1:$AF$784, (ROW()-5)*28 + COLUMN(), $B$2)</f>
        <v/>
      </c>
      <c r="B7">
        <f>INDEX(Weights!$A$1:$AF$784, (ROW()-5)*28 + COLUMN(), $B$2)</f>
        <v/>
      </c>
      <c r="C7">
        <f>INDEX(Weights!$A$1:$AF$784, (ROW()-5)*28 + COLUMN(), $B$2)</f>
        <v/>
      </c>
      <c r="D7">
        <f>INDEX(Weights!$A$1:$AF$784, (ROW()-5)*28 + COLUMN(), $B$2)</f>
        <v/>
      </c>
      <c r="E7">
        <f>INDEX(Weights!$A$1:$AF$784, (ROW()-5)*28 + COLUMN(), $B$2)</f>
        <v/>
      </c>
      <c r="F7">
        <f>INDEX(Weights!$A$1:$AF$784, (ROW()-5)*28 + COLUMN(), $B$2)</f>
        <v/>
      </c>
      <c r="G7">
        <f>INDEX(Weights!$A$1:$AF$784, (ROW()-5)*28 + COLUMN(), $B$2)</f>
        <v/>
      </c>
      <c r="H7">
        <f>INDEX(Weights!$A$1:$AF$784, (ROW()-5)*28 + COLUMN(), $B$2)</f>
        <v/>
      </c>
      <c r="I7">
        <f>INDEX(Weights!$A$1:$AF$784, (ROW()-5)*28 + COLUMN(), $B$2)</f>
        <v/>
      </c>
      <c r="J7">
        <f>INDEX(Weights!$A$1:$AF$784, (ROW()-5)*28 + COLUMN(), $B$2)</f>
        <v/>
      </c>
      <c r="K7">
        <f>INDEX(Weights!$A$1:$AF$784, (ROW()-5)*28 + COLUMN(), $B$2)</f>
        <v/>
      </c>
      <c r="L7">
        <f>INDEX(Weights!$A$1:$AF$784, (ROW()-5)*28 + COLUMN(), $B$2)</f>
        <v/>
      </c>
      <c r="M7">
        <f>INDEX(Weights!$A$1:$AF$784, (ROW()-5)*28 + COLUMN(), $B$2)</f>
        <v/>
      </c>
      <c r="N7">
        <f>INDEX(Weights!$A$1:$AF$784, (ROW()-5)*28 + COLUMN(), $B$2)</f>
        <v/>
      </c>
      <c r="O7">
        <f>INDEX(Weights!$A$1:$AF$784, (ROW()-5)*28 + COLUMN(), $B$2)</f>
        <v/>
      </c>
      <c r="P7">
        <f>INDEX(Weights!$A$1:$AF$784, (ROW()-5)*28 + COLUMN(), $B$2)</f>
        <v/>
      </c>
      <c r="Q7">
        <f>INDEX(Weights!$A$1:$AF$784, (ROW()-5)*28 + COLUMN(), $B$2)</f>
        <v/>
      </c>
      <c r="R7">
        <f>INDEX(Weights!$A$1:$AF$784, (ROW()-5)*28 + COLUMN(), $B$2)</f>
        <v/>
      </c>
      <c r="S7">
        <f>INDEX(Weights!$A$1:$AF$784, (ROW()-5)*28 + COLUMN(), $B$2)</f>
        <v/>
      </c>
      <c r="T7">
        <f>INDEX(Weights!$A$1:$AF$784, (ROW()-5)*28 + COLUMN(), $B$2)</f>
        <v/>
      </c>
      <c r="U7">
        <f>INDEX(Weights!$A$1:$AF$784, (ROW()-5)*28 + COLUMN(), $B$2)</f>
        <v/>
      </c>
      <c r="V7">
        <f>INDEX(Weights!$A$1:$AF$784, (ROW()-5)*28 + COLUMN(), $B$2)</f>
        <v/>
      </c>
      <c r="W7">
        <f>INDEX(Weights!$A$1:$AF$784, (ROW()-5)*28 + COLUMN(), $B$2)</f>
        <v/>
      </c>
      <c r="X7">
        <f>INDEX(Weights!$A$1:$AF$784, (ROW()-5)*28 + COLUMN(), $B$2)</f>
        <v/>
      </c>
      <c r="Y7">
        <f>INDEX(Weights!$A$1:$AF$784, (ROW()-5)*28 + COLUMN(), $B$2)</f>
        <v/>
      </c>
      <c r="Z7">
        <f>INDEX(Weights!$A$1:$AF$784, (ROW()-5)*28 + COLUMN(), $B$2)</f>
        <v/>
      </c>
      <c r="AA7">
        <f>INDEX(Weights!$A$1:$AF$784, (ROW()-5)*28 + COLUMN(), $B$2)</f>
        <v/>
      </c>
      <c r="AB7">
        <f>INDEX(Weights!$A$1:$AF$784, (ROW()-5)*28 + COLUMN(), $B$2)</f>
        <v/>
      </c>
    </row>
    <row r="8" ht="14" customHeight="1">
      <c r="A8">
        <f>INDEX(Weights!$A$1:$AF$784, (ROW()-5)*28 + COLUMN(), $B$2)</f>
        <v/>
      </c>
      <c r="B8">
        <f>INDEX(Weights!$A$1:$AF$784, (ROW()-5)*28 + COLUMN(), $B$2)</f>
        <v/>
      </c>
      <c r="C8">
        <f>INDEX(Weights!$A$1:$AF$784, (ROW()-5)*28 + COLUMN(), $B$2)</f>
        <v/>
      </c>
      <c r="D8">
        <f>INDEX(Weights!$A$1:$AF$784, (ROW()-5)*28 + COLUMN(), $B$2)</f>
        <v/>
      </c>
      <c r="E8">
        <f>INDEX(Weights!$A$1:$AF$784, (ROW()-5)*28 + COLUMN(), $B$2)</f>
        <v/>
      </c>
      <c r="F8">
        <f>INDEX(Weights!$A$1:$AF$784, (ROW()-5)*28 + COLUMN(), $B$2)</f>
        <v/>
      </c>
      <c r="G8">
        <f>INDEX(Weights!$A$1:$AF$784, (ROW()-5)*28 + COLUMN(), $B$2)</f>
        <v/>
      </c>
      <c r="H8">
        <f>INDEX(Weights!$A$1:$AF$784, (ROW()-5)*28 + COLUMN(), $B$2)</f>
        <v/>
      </c>
      <c r="I8">
        <f>INDEX(Weights!$A$1:$AF$784, (ROW()-5)*28 + COLUMN(), $B$2)</f>
        <v/>
      </c>
      <c r="J8">
        <f>INDEX(Weights!$A$1:$AF$784, (ROW()-5)*28 + COLUMN(), $B$2)</f>
        <v/>
      </c>
      <c r="K8">
        <f>INDEX(Weights!$A$1:$AF$784, (ROW()-5)*28 + COLUMN(), $B$2)</f>
        <v/>
      </c>
      <c r="L8">
        <f>INDEX(Weights!$A$1:$AF$784, (ROW()-5)*28 + COLUMN(), $B$2)</f>
        <v/>
      </c>
      <c r="M8">
        <f>INDEX(Weights!$A$1:$AF$784, (ROW()-5)*28 + COLUMN(), $B$2)</f>
        <v/>
      </c>
      <c r="N8">
        <f>INDEX(Weights!$A$1:$AF$784, (ROW()-5)*28 + COLUMN(), $B$2)</f>
        <v/>
      </c>
      <c r="O8">
        <f>INDEX(Weights!$A$1:$AF$784, (ROW()-5)*28 + COLUMN(), $B$2)</f>
        <v/>
      </c>
      <c r="P8">
        <f>INDEX(Weights!$A$1:$AF$784, (ROW()-5)*28 + COLUMN(), $B$2)</f>
        <v/>
      </c>
      <c r="Q8">
        <f>INDEX(Weights!$A$1:$AF$784, (ROW()-5)*28 + COLUMN(), $B$2)</f>
        <v/>
      </c>
      <c r="R8">
        <f>INDEX(Weights!$A$1:$AF$784, (ROW()-5)*28 + COLUMN(), $B$2)</f>
        <v/>
      </c>
      <c r="S8">
        <f>INDEX(Weights!$A$1:$AF$784, (ROW()-5)*28 + COLUMN(), $B$2)</f>
        <v/>
      </c>
      <c r="T8">
        <f>INDEX(Weights!$A$1:$AF$784, (ROW()-5)*28 + COLUMN(), $B$2)</f>
        <v/>
      </c>
      <c r="U8">
        <f>INDEX(Weights!$A$1:$AF$784, (ROW()-5)*28 + COLUMN(), $B$2)</f>
        <v/>
      </c>
      <c r="V8">
        <f>INDEX(Weights!$A$1:$AF$784, (ROW()-5)*28 + COLUMN(), $B$2)</f>
        <v/>
      </c>
      <c r="W8">
        <f>INDEX(Weights!$A$1:$AF$784, (ROW()-5)*28 + COLUMN(), $B$2)</f>
        <v/>
      </c>
      <c r="X8">
        <f>INDEX(Weights!$A$1:$AF$784, (ROW()-5)*28 + COLUMN(), $B$2)</f>
        <v/>
      </c>
      <c r="Y8">
        <f>INDEX(Weights!$A$1:$AF$784, (ROW()-5)*28 + COLUMN(), $B$2)</f>
        <v/>
      </c>
      <c r="Z8">
        <f>INDEX(Weights!$A$1:$AF$784, (ROW()-5)*28 + COLUMN(), $B$2)</f>
        <v/>
      </c>
      <c r="AA8">
        <f>INDEX(Weights!$A$1:$AF$784, (ROW()-5)*28 + COLUMN(), $B$2)</f>
        <v/>
      </c>
      <c r="AB8">
        <f>INDEX(Weights!$A$1:$AF$784, (ROW()-5)*28 + COLUMN(), $B$2)</f>
        <v/>
      </c>
    </row>
    <row r="9" ht="14" customHeight="1">
      <c r="A9">
        <f>INDEX(Weights!$A$1:$AF$784, (ROW()-5)*28 + COLUMN(), $B$2)</f>
        <v/>
      </c>
      <c r="B9">
        <f>INDEX(Weights!$A$1:$AF$784, (ROW()-5)*28 + COLUMN(), $B$2)</f>
        <v/>
      </c>
      <c r="C9">
        <f>INDEX(Weights!$A$1:$AF$784, (ROW()-5)*28 + COLUMN(), $B$2)</f>
        <v/>
      </c>
      <c r="D9">
        <f>INDEX(Weights!$A$1:$AF$784, (ROW()-5)*28 + COLUMN(), $B$2)</f>
        <v/>
      </c>
      <c r="E9">
        <f>INDEX(Weights!$A$1:$AF$784, (ROW()-5)*28 + COLUMN(), $B$2)</f>
        <v/>
      </c>
      <c r="F9">
        <f>INDEX(Weights!$A$1:$AF$784, (ROW()-5)*28 + COLUMN(), $B$2)</f>
        <v/>
      </c>
      <c r="G9">
        <f>INDEX(Weights!$A$1:$AF$784, (ROW()-5)*28 + COLUMN(), $B$2)</f>
        <v/>
      </c>
      <c r="H9">
        <f>INDEX(Weights!$A$1:$AF$784, (ROW()-5)*28 + COLUMN(), $B$2)</f>
        <v/>
      </c>
      <c r="I9">
        <f>INDEX(Weights!$A$1:$AF$784, (ROW()-5)*28 + COLUMN(), $B$2)</f>
        <v/>
      </c>
      <c r="J9">
        <f>INDEX(Weights!$A$1:$AF$784, (ROW()-5)*28 + COLUMN(), $B$2)</f>
        <v/>
      </c>
      <c r="K9">
        <f>INDEX(Weights!$A$1:$AF$784, (ROW()-5)*28 + COLUMN(), $B$2)</f>
        <v/>
      </c>
      <c r="L9">
        <f>INDEX(Weights!$A$1:$AF$784, (ROW()-5)*28 + COLUMN(), $B$2)</f>
        <v/>
      </c>
      <c r="M9">
        <f>INDEX(Weights!$A$1:$AF$784, (ROW()-5)*28 + COLUMN(), $B$2)</f>
        <v/>
      </c>
      <c r="N9">
        <f>INDEX(Weights!$A$1:$AF$784, (ROW()-5)*28 + COLUMN(), $B$2)</f>
        <v/>
      </c>
      <c r="O9">
        <f>INDEX(Weights!$A$1:$AF$784, (ROW()-5)*28 + COLUMN(), $B$2)</f>
        <v/>
      </c>
      <c r="P9">
        <f>INDEX(Weights!$A$1:$AF$784, (ROW()-5)*28 + COLUMN(), $B$2)</f>
        <v/>
      </c>
      <c r="Q9">
        <f>INDEX(Weights!$A$1:$AF$784, (ROW()-5)*28 + COLUMN(), $B$2)</f>
        <v/>
      </c>
      <c r="R9">
        <f>INDEX(Weights!$A$1:$AF$784, (ROW()-5)*28 + COLUMN(), $B$2)</f>
        <v/>
      </c>
      <c r="S9">
        <f>INDEX(Weights!$A$1:$AF$784, (ROW()-5)*28 + COLUMN(), $B$2)</f>
        <v/>
      </c>
      <c r="T9">
        <f>INDEX(Weights!$A$1:$AF$784, (ROW()-5)*28 + COLUMN(), $B$2)</f>
        <v/>
      </c>
      <c r="U9">
        <f>INDEX(Weights!$A$1:$AF$784, (ROW()-5)*28 + COLUMN(), $B$2)</f>
        <v/>
      </c>
      <c r="V9">
        <f>INDEX(Weights!$A$1:$AF$784, (ROW()-5)*28 + COLUMN(), $B$2)</f>
        <v/>
      </c>
      <c r="W9">
        <f>INDEX(Weights!$A$1:$AF$784, (ROW()-5)*28 + COLUMN(), $B$2)</f>
        <v/>
      </c>
      <c r="X9">
        <f>INDEX(Weights!$A$1:$AF$784, (ROW()-5)*28 + COLUMN(), $B$2)</f>
        <v/>
      </c>
      <c r="Y9">
        <f>INDEX(Weights!$A$1:$AF$784, (ROW()-5)*28 + COLUMN(), $B$2)</f>
        <v/>
      </c>
      <c r="Z9">
        <f>INDEX(Weights!$A$1:$AF$784, (ROW()-5)*28 + COLUMN(), $B$2)</f>
        <v/>
      </c>
      <c r="AA9">
        <f>INDEX(Weights!$A$1:$AF$784, (ROW()-5)*28 + COLUMN(), $B$2)</f>
        <v/>
      </c>
      <c r="AB9">
        <f>INDEX(Weights!$A$1:$AF$784, (ROW()-5)*28 + COLUMN(), $B$2)</f>
        <v/>
      </c>
    </row>
    <row r="10" ht="14" customHeight="1">
      <c r="A10">
        <f>INDEX(Weights!$A$1:$AF$784, (ROW()-5)*28 + COLUMN(), $B$2)</f>
        <v/>
      </c>
      <c r="B10">
        <f>INDEX(Weights!$A$1:$AF$784, (ROW()-5)*28 + COLUMN(), $B$2)</f>
        <v/>
      </c>
      <c r="C10">
        <f>INDEX(Weights!$A$1:$AF$784, (ROW()-5)*28 + COLUMN(), $B$2)</f>
        <v/>
      </c>
      <c r="D10">
        <f>INDEX(Weights!$A$1:$AF$784, (ROW()-5)*28 + COLUMN(), $B$2)</f>
        <v/>
      </c>
      <c r="E10">
        <f>INDEX(Weights!$A$1:$AF$784, (ROW()-5)*28 + COLUMN(), $B$2)</f>
        <v/>
      </c>
      <c r="F10">
        <f>INDEX(Weights!$A$1:$AF$784, (ROW()-5)*28 + COLUMN(), $B$2)</f>
        <v/>
      </c>
      <c r="G10">
        <f>INDEX(Weights!$A$1:$AF$784, (ROW()-5)*28 + COLUMN(), $B$2)</f>
        <v/>
      </c>
      <c r="H10">
        <f>INDEX(Weights!$A$1:$AF$784, (ROW()-5)*28 + COLUMN(), $B$2)</f>
        <v/>
      </c>
      <c r="I10">
        <f>INDEX(Weights!$A$1:$AF$784, (ROW()-5)*28 + COLUMN(), $B$2)</f>
        <v/>
      </c>
      <c r="J10">
        <f>INDEX(Weights!$A$1:$AF$784, (ROW()-5)*28 + COLUMN(), $B$2)</f>
        <v/>
      </c>
      <c r="K10">
        <f>INDEX(Weights!$A$1:$AF$784, (ROW()-5)*28 + COLUMN(), $B$2)</f>
        <v/>
      </c>
      <c r="L10">
        <f>INDEX(Weights!$A$1:$AF$784, (ROW()-5)*28 + COLUMN(), $B$2)</f>
        <v/>
      </c>
      <c r="M10">
        <f>INDEX(Weights!$A$1:$AF$784, (ROW()-5)*28 + COLUMN(), $B$2)</f>
        <v/>
      </c>
      <c r="N10">
        <f>INDEX(Weights!$A$1:$AF$784, (ROW()-5)*28 + COLUMN(), $B$2)</f>
        <v/>
      </c>
      <c r="O10">
        <f>INDEX(Weights!$A$1:$AF$784, (ROW()-5)*28 + COLUMN(), $B$2)</f>
        <v/>
      </c>
      <c r="P10">
        <f>INDEX(Weights!$A$1:$AF$784, (ROW()-5)*28 + COLUMN(), $B$2)</f>
        <v/>
      </c>
      <c r="Q10">
        <f>INDEX(Weights!$A$1:$AF$784, (ROW()-5)*28 + COLUMN(), $B$2)</f>
        <v/>
      </c>
      <c r="R10">
        <f>INDEX(Weights!$A$1:$AF$784, (ROW()-5)*28 + COLUMN(), $B$2)</f>
        <v/>
      </c>
      <c r="S10">
        <f>INDEX(Weights!$A$1:$AF$784, (ROW()-5)*28 + COLUMN(), $B$2)</f>
        <v/>
      </c>
      <c r="T10">
        <f>INDEX(Weights!$A$1:$AF$784, (ROW()-5)*28 + COLUMN(), $B$2)</f>
        <v/>
      </c>
      <c r="U10">
        <f>INDEX(Weights!$A$1:$AF$784, (ROW()-5)*28 + COLUMN(), $B$2)</f>
        <v/>
      </c>
      <c r="V10">
        <f>INDEX(Weights!$A$1:$AF$784, (ROW()-5)*28 + COLUMN(), $B$2)</f>
        <v/>
      </c>
      <c r="W10">
        <f>INDEX(Weights!$A$1:$AF$784, (ROW()-5)*28 + COLUMN(), $B$2)</f>
        <v/>
      </c>
      <c r="X10">
        <f>INDEX(Weights!$A$1:$AF$784, (ROW()-5)*28 + COLUMN(), $B$2)</f>
        <v/>
      </c>
      <c r="Y10">
        <f>INDEX(Weights!$A$1:$AF$784, (ROW()-5)*28 + COLUMN(), $B$2)</f>
        <v/>
      </c>
      <c r="Z10">
        <f>INDEX(Weights!$A$1:$AF$784, (ROW()-5)*28 + COLUMN(), $B$2)</f>
        <v/>
      </c>
      <c r="AA10">
        <f>INDEX(Weights!$A$1:$AF$784, (ROW()-5)*28 + COLUMN(), $B$2)</f>
        <v/>
      </c>
      <c r="AB10">
        <f>INDEX(Weights!$A$1:$AF$784, (ROW()-5)*28 + COLUMN(), $B$2)</f>
        <v/>
      </c>
    </row>
    <row r="11" ht="14" customHeight="1">
      <c r="A11">
        <f>INDEX(Weights!$A$1:$AF$784, (ROW()-5)*28 + COLUMN(), $B$2)</f>
        <v/>
      </c>
      <c r="B11">
        <f>INDEX(Weights!$A$1:$AF$784, (ROW()-5)*28 + COLUMN(), $B$2)</f>
        <v/>
      </c>
      <c r="C11">
        <f>INDEX(Weights!$A$1:$AF$784, (ROW()-5)*28 + COLUMN(), $B$2)</f>
        <v/>
      </c>
      <c r="D11">
        <f>INDEX(Weights!$A$1:$AF$784, (ROW()-5)*28 + COLUMN(), $B$2)</f>
        <v/>
      </c>
      <c r="E11">
        <f>INDEX(Weights!$A$1:$AF$784, (ROW()-5)*28 + COLUMN(), $B$2)</f>
        <v/>
      </c>
      <c r="F11">
        <f>INDEX(Weights!$A$1:$AF$784, (ROW()-5)*28 + COLUMN(), $B$2)</f>
        <v/>
      </c>
      <c r="G11">
        <f>INDEX(Weights!$A$1:$AF$784, (ROW()-5)*28 + COLUMN(), $B$2)</f>
        <v/>
      </c>
      <c r="H11">
        <f>INDEX(Weights!$A$1:$AF$784, (ROW()-5)*28 + COLUMN(), $B$2)</f>
        <v/>
      </c>
      <c r="I11">
        <f>INDEX(Weights!$A$1:$AF$784, (ROW()-5)*28 + COLUMN(), $B$2)</f>
        <v/>
      </c>
      <c r="J11">
        <f>INDEX(Weights!$A$1:$AF$784, (ROW()-5)*28 + COLUMN(), $B$2)</f>
        <v/>
      </c>
      <c r="K11">
        <f>INDEX(Weights!$A$1:$AF$784, (ROW()-5)*28 + COLUMN(), $B$2)</f>
        <v/>
      </c>
      <c r="L11">
        <f>INDEX(Weights!$A$1:$AF$784, (ROW()-5)*28 + COLUMN(), $B$2)</f>
        <v/>
      </c>
      <c r="M11">
        <f>INDEX(Weights!$A$1:$AF$784, (ROW()-5)*28 + COLUMN(), $B$2)</f>
        <v/>
      </c>
      <c r="N11">
        <f>INDEX(Weights!$A$1:$AF$784, (ROW()-5)*28 + COLUMN(), $B$2)</f>
        <v/>
      </c>
      <c r="O11">
        <f>INDEX(Weights!$A$1:$AF$784, (ROW()-5)*28 + COLUMN(), $B$2)</f>
        <v/>
      </c>
      <c r="P11">
        <f>INDEX(Weights!$A$1:$AF$784, (ROW()-5)*28 + COLUMN(), $B$2)</f>
        <v/>
      </c>
      <c r="Q11">
        <f>INDEX(Weights!$A$1:$AF$784, (ROW()-5)*28 + COLUMN(), $B$2)</f>
        <v/>
      </c>
      <c r="R11">
        <f>INDEX(Weights!$A$1:$AF$784, (ROW()-5)*28 + COLUMN(), $B$2)</f>
        <v/>
      </c>
      <c r="S11">
        <f>INDEX(Weights!$A$1:$AF$784, (ROW()-5)*28 + COLUMN(), $B$2)</f>
        <v/>
      </c>
      <c r="T11">
        <f>INDEX(Weights!$A$1:$AF$784, (ROW()-5)*28 + COLUMN(), $B$2)</f>
        <v/>
      </c>
      <c r="U11">
        <f>INDEX(Weights!$A$1:$AF$784, (ROW()-5)*28 + COLUMN(), $B$2)</f>
        <v/>
      </c>
      <c r="V11">
        <f>INDEX(Weights!$A$1:$AF$784, (ROW()-5)*28 + COLUMN(), $B$2)</f>
        <v/>
      </c>
      <c r="W11">
        <f>INDEX(Weights!$A$1:$AF$784, (ROW()-5)*28 + COLUMN(), $B$2)</f>
        <v/>
      </c>
      <c r="X11">
        <f>INDEX(Weights!$A$1:$AF$784, (ROW()-5)*28 + COLUMN(), $B$2)</f>
        <v/>
      </c>
      <c r="Y11">
        <f>INDEX(Weights!$A$1:$AF$784, (ROW()-5)*28 + COLUMN(), $B$2)</f>
        <v/>
      </c>
      <c r="Z11">
        <f>INDEX(Weights!$A$1:$AF$784, (ROW()-5)*28 + COLUMN(), $B$2)</f>
        <v/>
      </c>
      <c r="AA11">
        <f>INDEX(Weights!$A$1:$AF$784, (ROW()-5)*28 + COLUMN(), $B$2)</f>
        <v/>
      </c>
      <c r="AB11">
        <f>INDEX(Weights!$A$1:$AF$784, (ROW()-5)*28 + COLUMN(), $B$2)</f>
        <v/>
      </c>
    </row>
    <row r="12" ht="14" customHeight="1">
      <c r="A12">
        <f>INDEX(Weights!$A$1:$AF$784, (ROW()-5)*28 + COLUMN(), $B$2)</f>
        <v/>
      </c>
      <c r="B12">
        <f>INDEX(Weights!$A$1:$AF$784, (ROW()-5)*28 + COLUMN(), $B$2)</f>
        <v/>
      </c>
      <c r="C12">
        <f>INDEX(Weights!$A$1:$AF$784, (ROW()-5)*28 + COLUMN(), $B$2)</f>
        <v/>
      </c>
      <c r="D12">
        <f>INDEX(Weights!$A$1:$AF$784, (ROW()-5)*28 + COLUMN(), $B$2)</f>
        <v/>
      </c>
      <c r="E12">
        <f>INDEX(Weights!$A$1:$AF$784, (ROW()-5)*28 + COLUMN(), $B$2)</f>
        <v/>
      </c>
      <c r="F12">
        <f>INDEX(Weights!$A$1:$AF$784, (ROW()-5)*28 + COLUMN(), $B$2)</f>
        <v/>
      </c>
      <c r="G12">
        <f>INDEX(Weights!$A$1:$AF$784, (ROW()-5)*28 + COLUMN(), $B$2)</f>
        <v/>
      </c>
      <c r="H12">
        <f>INDEX(Weights!$A$1:$AF$784, (ROW()-5)*28 + COLUMN(), $B$2)</f>
        <v/>
      </c>
      <c r="I12">
        <f>INDEX(Weights!$A$1:$AF$784, (ROW()-5)*28 + COLUMN(), $B$2)</f>
        <v/>
      </c>
      <c r="J12">
        <f>INDEX(Weights!$A$1:$AF$784, (ROW()-5)*28 + COLUMN(), $B$2)</f>
        <v/>
      </c>
      <c r="K12">
        <f>INDEX(Weights!$A$1:$AF$784, (ROW()-5)*28 + COLUMN(), $B$2)</f>
        <v/>
      </c>
      <c r="L12">
        <f>INDEX(Weights!$A$1:$AF$784, (ROW()-5)*28 + COLUMN(), $B$2)</f>
        <v/>
      </c>
      <c r="M12">
        <f>INDEX(Weights!$A$1:$AF$784, (ROW()-5)*28 + COLUMN(), $B$2)</f>
        <v/>
      </c>
      <c r="N12">
        <f>INDEX(Weights!$A$1:$AF$784, (ROW()-5)*28 + COLUMN(), $B$2)</f>
        <v/>
      </c>
      <c r="O12">
        <f>INDEX(Weights!$A$1:$AF$784, (ROW()-5)*28 + COLUMN(), $B$2)</f>
        <v/>
      </c>
      <c r="P12">
        <f>INDEX(Weights!$A$1:$AF$784, (ROW()-5)*28 + COLUMN(), $B$2)</f>
        <v/>
      </c>
      <c r="Q12">
        <f>INDEX(Weights!$A$1:$AF$784, (ROW()-5)*28 + COLUMN(), $B$2)</f>
        <v/>
      </c>
      <c r="R12">
        <f>INDEX(Weights!$A$1:$AF$784, (ROW()-5)*28 + COLUMN(), $B$2)</f>
        <v/>
      </c>
      <c r="S12">
        <f>INDEX(Weights!$A$1:$AF$784, (ROW()-5)*28 + COLUMN(), $B$2)</f>
        <v/>
      </c>
      <c r="T12">
        <f>INDEX(Weights!$A$1:$AF$784, (ROW()-5)*28 + COLUMN(), $B$2)</f>
        <v/>
      </c>
      <c r="U12">
        <f>INDEX(Weights!$A$1:$AF$784, (ROW()-5)*28 + COLUMN(), $B$2)</f>
        <v/>
      </c>
      <c r="V12">
        <f>INDEX(Weights!$A$1:$AF$784, (ROW()-5)*28 + COLUMN(), $B$2)</f>
        <v/>
      </c>
      <c r="W12">
        <f>INDEX(Weights!$A$1:$AF$784, (ROW()-5)*28 + COLUMN(), $B$2)</f>
        <v/>
      </c>
      <c r="X12">
        <f>INDEX(Weights!$A$1:$AF$784, (ROW()-5)*28 + COLUMN(), $B$2)</f>
        <v/>
      </c>
      <c r="Y12">
        <f>INDEX(Weights!$A$1:$AF$784, (ROW()-5)*28 + COLUMN(), $B$2)</f>
        <v/>
      </c>
      <c r="Z12">
        <f>INDEX(Weights!$A$1:$AF$784, (ROW()-5)*28 + COLUMN(), $B$2)</f>
        <v/>
      </c>
      <c r="AA12">
        <f>INDEX(Weights!$A$1:$AF$784, (ROW()-5)*28 + COLUMN(), $B$2)</f>
        <v/>
      </c>
      <c r="AB12">
        <f>INDEX(Weights!$A$1:$AF$784, (ROW()-5)*28 + COLUMN(), $B$2)</f>
        <v/>
      </c>
    </row>
    <row r="13" ht="14" customHeight="1">
      <c r="A13">
        <f>INDEX(Weights!$A$1:$AF$784, (ROW()-5)*28 + COLUMN(), $B$2)</f>
        <v/>
      </c>
      <c r="B13">
        <f>INDEX(Weights!$A$1:$AF$784, (ROW()-5)*28 + COLUMN(), $B$2)</f>
        <v/>
      </c>
      <c r="C13">
        <f>INDEX(Weights!$A$1:$AF$784, (ROW()-5)*28 + COLUMN(), $B$2)</f>
        <v/>
      </c>
      <c r="D13">
        <f>INDEX(Weights!$A$1:$AF$784, (ROW()-5)*28 + COLUMN(), $B$2)</f>
        <v/>
      </c>
      <c r="E13">
        <f>INDEX(Weights!$A$1:$AF$784, (ROW()-5)*28 + COLUMN(), $B$2)</f>
        <v/>
      </c>
      <c r="F13">
        <f>INDEX(Weights!$A$1:$AF$784, (ROW()-5)*28 + COLUMN(), $B$2)</f>
        <v/>
      </c>
      <c r="G13">
        <f>INDEX(Weights!$A$1:$AF$784, (ROW()-5)*28 + COLUMN(), $B$2)</f>
        <v/>
      </c>
      <c r="H13">
        <f>INDEX(Weights!$A$1:$AF$784, (ROW()-5)*28 + COLUMN(), $B$2)</f>
        <v/>
      </c>
      <c r="I13">
        <f>INDEX(Weights!$A$1:$AF$784, (ROW()-5)*28 + COLUMN(), $B$2)</f>
        <v/>
      </c>
      <c r="J13">
        <f>INDEX(Weights!$A$1:$AF$784, (ROW()-5)*28 + COLUMN(), $B$2)</f>
        <v/>
      </c>
      <c r="K13">
        <f>INDEX(Weights!$A$1:$AF$784, (ROW()-5)*28 + COLUMN(), $B$2)</f>
        <v/>
      </c>
      <c r="L13">
        <f>INDEX(Weights!$A$1:$AF$784, (ROW()-5)*28 + COLUMN(), $B$2)</f>
        <v/>
      </c>
      <c r="M13">
        <f>INDEX(Weights!$A$1:$AF$784, (ROW()-5)*28 + COLUMN(), $B$2)</f>
        <v/>
      </c>
      <c r="N13">
        <f>INDEX(Weights!$A$1:$AF$784, (ROW()-5)*28 + COLUMN(), $B$2)</f>
        <v/>
      </c>
      <c r="O13">
        <f>INDEX(Weights!$A$1:$AF$784, (ROW()-5)*28 + COLUMN(), $B$2)</f>
        <v/>
      </c>
      <c r="P13">
        <f>INDEX(Weights!$A$1:$AF$784, (ROW()-5)*28 + COLUMN(), $B$2)</f>
        <v/>
      </c>
      <c r="Q13">
        <f>INDEX(Weights!$A$1:$AF$784, (ROW()-5)*28 + COLUMN(), $B$2)</f>
        <v/>
      </c>
      <c r="R13">
        <f>INDEX(Weights!$A$1:$AF$784, (ROW()-5)*28 + COLUMN(), $B$2)</f>
        <v/>
      </c>
      <c r="S13">
        <f>INDEX(Weights!$A$1:$AF$784, (ROW()-5)*28 + COLUMN(), $B$2)</f>
        <v/>
      </c>
      <c r="T13">
        <f>INDEX(Weights!$A$1:$AF$784, (ROW()-5)*28 + COLUMN(), $B$2)</f>
        <v/>
      </c>
      <c r="U13">
        <f>INDEX(Weights!$A$1:$AF$784, (ROW()-5)*28 + COLUMN(), $B$2)</f>
        <v/>
      </c>
      <c r="V13">
        <f>INDEX(Weights!$A$1:$AF$784, (ROW()-5)*28 + COLUMN(), $B$2)</f>
        <v/>
      </c>
      <c r="W13">
        <f>INDEX(Weights!$A$1:$AF$784, (ROW()-5)*28 + COLUMN(), $B$2)</f>
        <v/>
      </c>
      <c r="X13">
        <f>INDEX(Weights!$A$1:$AF$784, (ROW()-5)*28 + COLUMN(), $B$2)</f>
        <v/>
      </c>
      <c r="Y13">
        <f>INDEX(Weights!$A$1:$AF$784, (ROW()-5)*28 + COLUMN(), $B$2)</f>
        <v/>
      </c>
      <c r="Z13">
        <f>INDEX(Weights!$A$1:$AF$784, (ROW()-5)*28 + COLUMN(), $B$2)</f>
        <v/>
      </c>
      <c r="AA13">
        <f>INDEX(Weights!$A$1:$AF$784, (ROW()-5)*28 + COLUMN(), $B$2)</f>
        <v/>
      </c>
      <c r="AB13">
        <f>INDEX(Weights!$A$1:$AF$784, (ROW()-5)*28 + COLUMN(), $B$2)</f>
        <v/>
      </c>
    </row>
    <row r="14" ht="14" customHeight="1">
      <c r="A14">
        <f>INDEX(Weights!$A$1:$AF$784, (ROW()-5)*28 + COLUMN(), $B$2)</f>
        <v/>
      </c>
      <c r="B14">
        <f>INDEX(Weights!$A$1:$AF$784, (ROW()-5)*28 + COLUMN(), $B$2)</f>
        <v/>
      </c>
      <c r="C14">
        <f>INDEX(Weights!$A$1:$AF$784, (ROW()-5)*28 + COLUMN(), $B$2)</f>
        <v/>
      </c>
      <c r="D14">
        <f>INDEX(Weights!$A$1:$AF$784, (ROW()-5)*28 + COLUMN(), $B$2)</f>
        <v/>
      </c>
      <c r="E14">
        <f>INDEX(Weights!$A$1:$AF$784, (ROW()-5)*28 + COLUMN(), $B$2)</f>
        <v/>
      </c>
      <c r="F14">
        <f>INDEX(Weights!$A$1:$AF$784, (ROW()-5)*28 + COLUMN(), $B$2)</f>
        <v/>
      </c>
      <c r="G14">
        <f>INDEX(Weights!$A$1:$AF$784, (ROW()-5)*28 + COLUMN(), $B$2)</f>
        <v/>
      </c>
      <c r="H14">
        <f>INDEX(Weights!$A$1:$AF$784, (ROW()-5)*28 + COLUMN(), $B$2)</f>
        <v/>
      </c>
      <c r="I14">
        <f>INDEX(Weights!$A$1:$AF$784, (ROW()-5)*28 + COLUMN(), $B$2)</f>
        <v/>
      </c>
      <c r="J14">
        <f>INDEX(Weights!$A$1:$AF$784, (ROW()-5)*28 + COLUMN(), $B$2)</f>
        <v/>
      </c>
      <c r="K14">
        <f>INDEX(Weights!$A$1:$AF$784, (ROW()-5)*28 + COLUMN(), $B$2)</f>
        <v/>
      </c>
      <c r="L14">
        <f>INDEX(Weights!$A$1:$AF$784, (ROW()-5)*28 + COLUMN(), $B$2)</f>
        <v/>
      </c>
      <c r="M14">
        <f>INDEX(Weights!$A$1:$AF$784, (ROW()-5)*28 + COLUMN(), $B$2)</f>
        <v/>
      </c>
      <c r="N14">
        <f>INDEX(Weights!$A$1:$AF$784, (ROW()-5)*28 + COLUMN(), $B$2)</f>
        <v/>
      </c>
      <c r="O14">
        <f>INDEX(Weights!$A$1:$AF$784, (ROW()-5)*28 + COLUMN(), $B$2)</f>
        <v/>
      </c>
      <c r="P14">
        <f>INDEX(Weights!$A$1:$AF$784, (ROW()-5)*28 + COLUMN(), $B$2)</f>
        <v/>
      </c>
      <c r="Q14">
        <f>INDEX(Weights!$A$1:$AF$784, (ROW()-5)*28 + COLUMN(), $B$2)</f>
        <v/>
      </c>
      <c r="R14">
        <f>INDEX(Weights!$A$1:$AF$784, (ROW()-5)*28 + COLUMN(), $B$2)</f>
        <v/>
      </c>
      <c r="S14">
        <f>INDEX(Weights!$A$1:$AF$784, (ROW()-5)*28 + COLUMN(), $B$2)</f>
        <v/>
      </c>
      <c r="T14">
        <f>INDEX(Weights!$A$1:$AF$784, (ROW()-5)*28 + COLUMN(), $B$2)</f>
        <v/>
      </c>
      <c r="U14">
        <f>INDEX(Weights!$A$1:$AF$784, (ROW()-5)*28 + COLUMN(), $B$2)</f>
        <v/>
      </c>
      <c r="V14">
        <f>INDEX(Weights!$A$1:$AF$784, (ROW()-5)*28 + COLUMN(), $B$2)</f>
        <v/>
      </c>
      <c r="W14">
        <f>INDEX(Weights!$A$1:$AF$784, (ROW()-5)*28 + COLUMN(), $B$2)</f>
        <v/>
      </c>
      <c r="X14">
        <f>INDEX(Weights!$A$1:$AF$784, (ROW()-5)*28 + COLUMN(), $B$2)</f>
        <v/>
      </c>
      <c r="Y14">
        <f>INDEX(Weights!$A$1:$AF$784, (ROW()-5)*28 + COLUMN(), $B$2)</f>
        <v/>
      </c>
      <c r="Z14">
        <f>INDEX(Weights!$A$1:$AF$784, (ROW()-5)*28 + COLUMN(), $B$2)</f>
        <v/>
      </c>
      <c r="AA14">
        <f>INDEX(Weights!$A$1:$AF$784, (ROW()-5)*28 + COLUMN(), $B$2)</f>
        <v/>
      </c>
      <c r="AB14">
        <f>INDEX(Weights!$A$1:$AF$784, (ROW()-5)*28 + COLUMN(), $B$2)</f>
        <v/>
      </c>
    </row>
    <row r="15" ht="14" customHeight="1">
      <c r="A15">
        <f>INDEX(Weights!$A$1:$AF$784, (ROW()-5)*28 + COLUMN(), $B$2)</f>
        <v/>
      </c>
      <c r="B15">
        <f>INDEX(Weights!$A$1:$AF$784, (ROW()-5)*28 + COLUMN(), $B$2)</f>
        <v/>
      </c>
      <c r="C15">
        <f>INDEX(Weights!$A$1:$AF$784, (ROW()-5)*28 + COLUMN(), $B$2)</f>
        <v/>
      </c>
      <c r="D15">
        <f>INDEX(Weights!$A$1:$AF$784, (ROW()-5)*28 + COLUMN(), $B$2)</f>
        <v/>
      </c>
      <c r="E15">
        <f>INDEX(Weights!$A$1:$AF$784, (ROW()-5)*28 + COLUMN(), $B$2)</f>
        <v/>
      </c>
      <c r="F15">
        <f>INDEX(Weights!$A$1:$AF$784, (ROW()-5)*28 + COLUMN(), $B$2)</f>
        <v/>
      </c>
      <c r="G15">
        <f>INDEX(Weights!$A$1:$AF$784, (ROW()-5)*28 + COLUMN(), $B$2)</f>
        <v/>
      </c>
      <c r="H15">
        <f>INDEX(Weights!$A$1:$AF$784, (ROW()-5)*28 + COLUMN(), $B$2)</f>
        <v/>
      </c>
      <c r="I15">
        <f>INDEX(Weights!$A$1:$AF$784, (ROW()-5)*28 + COLUMN(), $B$2)</f>
        <v/>
      </c>
      <c r="J15">
        <f>INDEX(Weights!$A$1:$AF$784, (ROW()-5)*28 + COLUMN(), $B$2)</f>
        <v/>
      </c>
      <c r="K15">
        <f>INDEX(Weights!$A$1:$AF$784, (ROW()-5)*28 + COLUMN(), $B$2)</f>
        <v/>
      </c>
      <c r="L15">
        <f>INDEX(Weights!$A$1:$AF$784, (ROW()-5)*28 + COLUMN(), $B$2)</f>
        <v/>
      </c>
      <c r="M15">
        <f>INDEX(Weights!$A$1:$AF$784, (ROW()-5)*28 + COLUMN(), $B$2)</f>
        <v/>
      </c>
      <c r="N15">
        <f>INDEX(Weights!$A$1:$AF$784, (ROW()-5)*28 + COLUMN(), $B$2)</f>
        <v/>
      </c>
      <c r="O15">
        <f>INDEX(Weights!$A$1:$AF$784, (ROW()-5)*28 + COLUMN(), $B$2)</f>
        <v/>
      </c>
      <c r="P15">
        <f>INDEX(Weights!$A$1:$AF$784, (ROW()-5)*28 + COLUMN(), $B$2)</f>
        <v/>
      </c>
      <c r="Q15">
        <f>INDEX(Weights!$A$1:$AF$784, (ROW()-5)*28 + COLUMN(), $B$2)</f>
        <v/>
      </c>
      <c r="R15">
        <f>INDEX(Weights!$A$1:$AF$784, (ROW()-5)*28 + COLUMN(), $B$2)</f>
        <v/>
      </c>
      <c r="S15">
        <f>INDEX(Weights!$A$1:$AF$784, (ROW()-5)*28 + COLUMN(), $B$2)</f>
        <v/>
      </c>
      <c r="T15">
        <f>INDEX(Weights!$A$1:$AF$784, (ROW()-5)*28 + COLUMN(), $B$2)</f>
        <v/>
      </c>
      <c r="U15">
        <f>INDEX(Weights!$A$1:$AF$784, (ROW()-5)*28 + COLUMN(), $B$2)</f>
        <v/>
      </c>
      <c r="V15">
        <f>INDEX(Weights!$A$1:$AF$784, (ROW()-5)*28 + COLUMN(), $B$2)</f>
        <v/>
      </c>
      <c r="W15">
        <f>INDEX(Weights!$A$1:$AF$784, (ROW()-5)*28 + COLUMN(), $B$2)</f>
        <v/>
      </c>
      <c r="X15">
        <f>INDEX(Weights!$A$1:$AF$784, (ROW()-5)*28 + COLUMN(), $B$2)</f>
        <v/>
      </c>
      <c r="Y15">
        <f>INDEX(Weights!$A$1:$AF$784, (ROW()-5)*28 + COLUMN(), $B$2)</f>
        <v/>
      </c>
      <c r="Z15">
        <f>INDEX(Weights!$A$1:$AF$784, (ROW()-5)*28 + COLUMN(), $B$2)</f>
        <v/>
      </c>
      <c r="AA15">
        <f>INDEX(Weights!$A$1:$AF$784, (ROW()-5)*28 + COLUMN(), $B$2)</f>
        <v/>
      </c>
      <c r="AB15">
        <f>INDEX(Weights!$A$1:$AF$784, (ROW()-5)*28 + COLUMN(), $B$2)</f>
        <v/>
      </c>
    </row>
    <row r="16" ht="14" customHeight="1">
      <c r="A16">
        <f>INDEX(Weights!$A$1:$AF$784, (ROW()-5)*28 + COLUMN(), $B$2)</f>
        <v/>
      </c>
      <c r="B16">
        <f>INDEX(Weights!$A$1:$AF$784, (ROW()-5)*28 + COLUMN(), $B$2)</f>
        <v/>
      </c>
      <c r="C16">
        <f>INDEX(Weights!$A$1:$AF$784, (ROW()-5)*28 + COLUMN(), $B$2)</f>
        <v/>
      </c>
      <c r="D16">
        <f>INDEX(Weights!$A$1:$AF$784, (ROW()-5)*28 + COLUMN(), $B$2)</f>
        <v/>
      </c>
      <c r="E16">
        <f>INDEX(Weights!$A$1:$AF$784, (ROW()-5)*28 + COLUMN(), $B$2)</f>
        <v/>
      </c>
      <c r="F16">
        <f>INDEX(Weights!$A$1:$AF$784, (ROW()-5)*28 + COLUMN(), $B$2)</f>
        <v/>
      </c>
      <c r="G16">
        <f>INDEX(Weights!$A$1:$AF$784, (ROW()-5)*28 + COLUMN(), $B$2)</f>
        <v/>
      </c>
      <c r="H16">
        <f>INDEX(Weights!$A$1:$AF$784, (ROW()-5)*28 + COLUMN(), $B$2)</f>
        <v/>
      </c>
      <c r="I16">
        <f>INDEX(Weights!$A$1:$AF$784, (ROW()-5)*28 + COLUMN(), $B$2)</f>
        <v/>
      </c>
      <c r="J16">
        <f>INDEX(Weights!$A$1:$AF$784, (ROW()-5)*28 + COLUMN(), $B$2)</f>
        <v/>
      </c>
      <c r="K16">
        <f>INDEX(Weights!$A$1:$AF$784, (ROW()-5)*28 + COLUMN(), $B$2)</f>
        <v/>
      </c>
      <c r="L16">
        <f>INDEX(Weights!$A$1:$AF$784, (ROW()-5)*28 + COLUMN(), $B$2)</f>
        <v/>
      </c>
      <c r="M16">
        <f>INDEX(Weights!$A$1:$AF$784, (ROW()-5)*28 + COLUMN(), $B$2)</f>
        <v/>
      </c>
      <c r="N16">
        <f>INDEX(Weights!$A$1:$AF$784, (ROW()-5)*28 + COLUMN(), $B$2)</f>
        <v/>
      </c>
      <c r="O16">
        <f>INDEX(Weights!$A$1:$AF$784, (ROW()-5)*28 + COLUMN(), $B$2)</f>
        <v/>
      </c>
      <c r="P16">
        <f>INDEX(Weights!$A$1:$AF$784, (ROW()-5)*28 + COLUMN(), $B$2)</f>
        <v/>
      </c>
      <c r="Q16">
        <f>INDEX(Weights!$A$1:$AF$784, (ROW()-5)*28 + COLUMN(), $B$2)</f>
        <v/>
      </c>
      <c r="R16">
        <f>INDEX(Weights!$A$1:$AF$784, (ROW()-5)*28 + COLUMN(), $B$2)</f>
        <v/>
      </c>
      <c r="S16">
        <f>INDEX(Weights!$A$1:$AF$784, (ROW()-5)*28 + COLUMN(), $B$2)</f>
        <v/>
      </c>
      <c r="T16">
        <f>INDEX(Weights!$A$1:$AF$784, (ROW()-5)*28 + COLUMN(), $B$2)</f>
        <v/>
      </c>
      <c r="U16">
        <f>INDEX(Weights!$A$1:$AF$784, (ROW()-5)*28 + COLUMN(), $B$2)</f>
        <v/>
      </c>
      <c r="V16">
        <f>INDEX(Weights!$A$1:$AF$784, (ROW()-5)*28 + COLUMN(), $B$2)</f>
        <v/>
      </c>
      <c r="W16">
        <f>INDEX(Weights!$A$1:$AF$784, (ROW()-5)*28 + COLUMN(), $B$2)</f>
        <v/>
      </c>
      <c r="X16">
        <f>INDEX(Weights!$A$1:$AF$784, (ROW()-5)*28 + COLUMN(), $B$2)</f>
        <v/>
      </c>
      <c r="Y16">
        <f>INDEX(Weights!$A$1:$AF$784, (ROW()-5)*28 + COLUMN(), $B$2)</f>
        <v/>
      </c>
      <c r="Z16">
        <f>INDEX(Weights!$A$1:$AF$784, (ROW()-5)*28 + COLUMN(), $B$2)</f>
        <v/>
      </c>
      <c r="AA16">
        <f>INDEX(Weights!$A$1:$AF$784, (ROW()-5)*28 + COLUMN(), $B$2)</f>
        <v/>
      </c>
      <c r="AB16">
        <f>INDEX(Weights!$A$1:$AF$784, (ROW()-5)*28 + COLUMN(), $B$2)</f>
        <v/>
      </c>
    </row>
    <row r="17" ht="14" customHeight="1">
      <c r="A17">
        <f>INDEX(Weights!$A$1:$AF$784, (ROW()-5)*28 + COLUMN(), $B$2)</f>
        <v/>
      </c>
      <c r="B17">
        <f>INDEX(Weights!$A$1:$AF$784, (ROW()-5)*28 + COLUMN(), $B$2)</f>
        <v/>
      </c>
      <c r="C17">
        <f>INDEX(Weights!$A$1:$AF$784, (ROW()-5)*28 + COLUMN(), $B$2)</f>
        <v/>
      </c>
      <c r="D17">
        <f>INDEX(Weights!$A$1:$AF$784, (ROW()-5)*28 + COLUMN(), $B$2)</f>
        <v/>
      </c>
      <c r="E17">
        <f>INDEX(Weights!$A$1:$AF$784, (ROW()-5)*28 + COLUMN(), $B$2)</f>
        <v/>
      </c>
      <c r="F17">
        <f>INDEX(Weights!$A$1:$AF$784, (ROW()-5)*28 + COLUMN(), $B$2)</f>
        <v/>
      </c>
      <c r="G17">
        <f>INDEX(Weights!$A$1:$AF$784, (ROW()-5)*28 + COLUMN(), $B$2)</f>
        <v/>
      </c>
      <c r="H17">
        <f>INDEX(Weights!$A$1:$AF$784, (ROW()-5)*28 + COLUMN(), $B$2)</f>
        <v/>
      </c>
      <c r="I17">
        <f>INDEX(Weights!$A$1:$AF$784, (ROW()-5)*28 + COLUMN(), $B$2)</f>
        <v/>
      </c>
      <c r="J17">
        <f>INDEX(Weights!$A$1:$AF$784, (ROW()-5)*28 + COLUMN(), $B$2)</f>
        <v/>
      </c>
      <c r="K17">
        <f>INDEX(Weights!$A$1:$AF$784, (ROW()-5)*28 + COLUMN(), $B$2)</f>
        <v/>
      </c>
      <c r="L17">
        <f>INDEX(Weights!$A$1:$AF$784, (ROW()-5)*28 + COLUMN(), $B$2)</f>
        <v/>
      </c>
      <c r="M17">
        <f>INDEX(Weights!$A$1:$AF$784, (ROW()-5)*28 + COLUMN(), $B$2)</f>
        <v/>
      </c>
      <c r="N17">
        <f>INDEX(Weights!$A$1:$AF$784, (ROW()-5)*28 + COLUMN(), $B$2)</f>
        <v/>
      </c>
      <c r="O17">
        <f>INDEX(Weights!$A$1:$AF$784, (ROW()-5)*28 + COLUMN(), $B$2)</f>
        <v/>
      </c>
      <c r="P17">
        <f>INDEX(Weights!$A$1:$AF$784, (ROW()-5)*28 + COLUMN(), $B$2)</f>
        <v/>
      </c>
      <c r="Q17">
        <f>INDEX(Weights!$A$1:$AF$784, (ROW()-5)*28 + COLUMN(), $B$2)</f>
        <v/>
      </c>
      <c r="R17">
        <f>INDEX(Weights!$A$1:$AF$784, (ROW()-5)*28 + COLUMN(), $B$2)</f>
        <v/>
      </c>
      <c r="S17">
        <f>INDEX(Weights!$A$1:$AF$784, (ROW()-5)*28 + COLUMN(), $B$2)</f>
        <v/>
      </c>
      <c r="T17">
        <f>INDEX(Weights!$A$1:$AF$784, (ROW()-5)*28 + COLUMN(), $B$2)</f>
        <v/>
      </c>
      <c r="U17">
        <f>INDEX(Weights!$A$1:$AF$784, (ROW()-5)*28 + COLUMN(), $B$2)</f>
        <v/>
      </c>
      <c r="V17">
        <f>INDEX(Weights!$A$1:$AF$784, (ROW()-5)*28 + COLUMN(), $B$2)</f>
        <v/>
      </c>
      <c r="W17">
        <f>INDEX(Weights!$A$1:$AF$784, (ROW()-5)*28 + COLUMN(), $B$2)</f>
        <v/>
      </c>
      <c r="X17">
        <f>INDEX(Weights!$A$1:$AF$784, (ROW()-5)*28 + COLUMN(), $B$2)</f>
        <v/>
      </c>
      <c r="Y17">
        <f>INDEX(Weights!$A$1:$AF$784, (ROW()-5)*28 + COLUMN(), $B$2)</f>
        <v/>
      </c>
      <c r="Z17">
        <f>INDEX(Weights!$A$1:$AF$784, (ROW()-5)*28 + COLUMN(), $B$2)</f>
        <v/>
      </c>
      <c r="AA17">
        <f>INDEX(Weights!$A$1:$AF$784, (ROW()-5)*28 + COLUMN(), $B$2)</f>
        <v/>
      </c>
      <c r="AB17">
        <f>INDEX(Weights!$A$1:$AF$784, (ROW()-5)*28 + COLUMN(), $B$2)</f>
        <v/>
      </c>
    </row>
    <row r="18" ht="14" customHeight="1">
      <c r="A18">
        <f>INDEX(Weights!$A$1:$AF$784, (ROW()-5)*28 + COLUMN(), $B$2)</f>
        <v/>
      </c>
      <c r="B18">
        <f>INDEX(Weights!$A$1:$AF$784, (ROW()-5)*28 + COLUMN(), $B$2)</f>
        <v/>
      </c>
      <c r="C18">
        <f>INDEX(Weights!$A$1:$AF$784, (ROW()-5)*28 + COLUMN(), $B$2)</f>
        <v/>
      </c>
      <c r="D18">
        <f>INDEX(Weights!$A$1:$AF$784, (ROW()-5)*28 + COLUMN(), $B$2)</f>
        <v/>
      </c>
      <c r="E18">
        <f>INDEX(Weights!$A$1:$AF$784, (ROW()-5)*28 + COLUMN(), $B$2)</f>
        <v/>
      </c>
      <c r="F18">
        <f>INDEX(Weights!$A$1:$AF$784, (ROW()-5)*28 + COLUMN(), $B$2)</f>
        <v/>
      </c>
      <c r="G18">
        <f>INDEX(Weights!$A$1:$AF$784, (ROW()-5)*28 + COLUMN(), $B$2)</f>
        <v/>
      </c>
      <c r="H18">
        <f>INDEX(Weights!$A$1:$AF$784, (ROW()-5)*28 + COLUMN(), $B$2)</f>
        <v/>
      </c>
      <c r="I18">
        <f>INDEX(Weights!$A$1:$AF$784, (ROW()-5)*28 + COLUMN(), $B$2)</f>
        <v/>
      </c>
      <c r="J18">
        <f>INDEX(Weights!$A$1:$AF$784, (ROW()-5)*28 + COLUMN(), $B$2)</f>
        <v/>
      </c>
      <c r="K18">
        <f>INDEX(Weights!$A$1:$AF$784, (ROW()-5)*28 + COLUMN(), $B$2)</f>
        <v/>
      </c>
      <c r="L18">
        <f>INDEX(Weights!$A$1:$AF$784, (ROW()-5)*28 + COLUMN(), $B$2)</f>
        <v/>
      </c>
      <c r="M18">
        <f>INDEX(Weights!$A$1:$AF$784, (ROW()-5)*28 + COLUMN(), $B$2)</f>
        <v/>
      </c>
      <c r="N18">
        <f>INDEX(Weights!$A$1:$AF$784, (ROW()-5)*28 + COLUMN(), $B$2)</f>
        <v/>
      </c>
      <c r="O18">
        <f>INDEX(Weights!$A$1:$AF$784, (ROW()-5)*28 + COLUMN(), $B$2)</f>
        <v/>
      </c>
      <c r="P18">
        <f>INDEX(Weights!$A$1:$AF$784, (ROW()-5)*28 + COLUMN(), $B$2)</f>
        <v/>
      </c>
      <c r="Q18">
        <f>INDEX(Weights!$A$1:$AF$784, (ROW()-5)*28 + COLUMN(), $B$2)</f>
        <v/>
      </c>
      <c r="R18">
        <f>INDEX(Weights!$A$1:$AF$784, (ROW()-5)*28 + COLUMN(), $B$2)</f>
        <v/>
      </c>
      <c r="S18">
        <f>INDEX(Weights!$A$1:$AF$784, (ROW()-5)*28 + COLUMN(), $B$2)</f>
        <v/>
      </c>
      <c r="T18">
        <f>INDEX(Weights!$A$1:$AF$784, (ROW()-5)*28 + COLUMN(), $B$2)</f>
        <v/>
      </c>
      <c r="U18">
        <f>INDEX(Weights!$A$1:$AF$784, (ROW()-5)*28 + COLUMN(), $B$2)</f>
        <v/>
      </c>
      <c r="V18">
        <f>INDEX(Weights!$A$1:$AF$784, (ROW()-5)*28 + COLUMN(), $B$2)</f>
        <v/>
      </c>
      <c r="W18">
        <f>INDEX(Weights!$A$1:$AF$784, (ROW()-5)*28 + COLUMN(), $B$2)</f>
        <v/>
      </c>
      <c r="X18">
        <f>INDEX(Weights!$A$1:$AF$784, (ROW()-5)*28 + COLUMN(), $B$2)</f>
        <v/>
      </c>
      <c r="Y18">
        <f>INDEX(Weights!$A$1:$AF$784, (ROW()-5)*28 + COLUMN(), $B$2)</f>
        <v/>
      </c>
      <c r="Z18">
        <f>INDEX(Weights!$A$1:$AF$784, (ROW()-5)*28 + COLUMN(), $B$2)</f>
        <v/>
      </c>
      <c r="AA18">
        <f>INDEX(Weights!$A$1:$AF$784, (ROW()-5)*28 + COLUMN(), $B$2)</f>
        <v/>
      </c>
      <c r="AB18">
        <f>INDEX(Weights!$A$1:$AF$784, (ROW()-5)*28 + COLUMN(), $B$2)</f>
        <v/>
      </c>
    </row>
    <row r="19" ht="14" customHeight="1">
      <c r="A19">
        <f>INDEX(Weights!$A$1:$AF$784, (ROW()-5)*28 + COLUMN(), $B$2)</f>
        <v/>
      </c>
      <c r="B19">
        <f>INDEX(Weights!$A$1:$AF$784, (ROW()-5)*28 + COLUMN(), $B$2)</f>
        <v/>
      </c>
      <c r="C19">
        <f>INDEX(Weights!$A$1:$AF$784, (ROW()-5)*28 + COLUMN(), $B$2)</f>
        <v/>
      </c>
      <c r="D19">
        <f>INDEX(Weights!$A$1:$AF$784, (ROW()-5)*28 + COLUMN(), $B$2)</f>
        <v/>
      </c>
      <c r="E19">
        <f>INDEX(Weights!$A$1:$AF$784, (ROW()-5)*28 + COLUMN(), $B$2)</f>
        <v/>
      </c>
      <c r="F19">
        <f>INDEX(Weights!$A$1:$AF$784, (ROW()-5)*28 + COLUMN(), $B$2)</f>
        <v/>
      </c>
      <c r="G19">
        <f>INDEX(Weights!$A$1:$AF$784, (ROW()-5)*28 + COLUMN(), $B$2)</f>
        <v/>
      </c>
      <c r="H19">
        <f>INDEX(Weights!$A$1:$AF$784, (ROW()-5)*28 + COLUMN(), $B$2)</f>
        <v/>
      </c>
      <c r="I19">
        <f>INDEX(Weights!$A$1:$AF$784, (ROW()-5)*28 + COLUMN(), $B$2)</f>
        <v/>
      </c>
      <c r="J19">
        <f>INDEX(Weights!$A$1:$AF$784, (ROW()-5)*28 + COLUMN(), $B$2)</f>
        <v/>
      </c>
      <c r="K19">
        <f>INDEX(Weights!$A$1:$AF$784, (ROW()-5)*28 + COLUMN(), $B$2)</f>
        <v/>
      </c>
      <c r="L19">
        <f>INDEX(Weights!$A$1:$AF$784, (ROW()-5)*28 + COLUMN(), $B$2)</f>
        <v/>
      </c>
      <c r="M19">
        <f>INDEX(Weights!$A$1:$AF$784, (ROW()-5)*28 + COLUMN(), $B$2)</f>
        <v/>
      </c>
      <c r="N19">
        <f>INDEX(Weights!$A$1:$AF$784, (ROW()-5)*28 + COLUMN(), $B$2)</f>
        <v/>
      </c>
      <c r="O19">
        <f>INDEX(Weights!$A$1:$AF$784, (ROW()-5)*28 + COLUMN(), $B$2)</f>
        <v/>
      </c>
      <c r="P19">
        <f>INDEX(Weights!$A$1:$AF$784, (ROW()-5)*28 + COLUMN(), $B$2)</f>
        <v/>
      </c>
      <c r="Q19">
        <f>INDEX(Weights!$A$1:$AF$784, (ROW()-5)*28 + COLUMN(), $B$2)</f>
        <v/>
      </c>
      <c r="R19">
        <f>INDEX(Weights!$A$1:$AF$784, (ROW()-5)*28 + COLUMN(), $B$2)</f>
        <v/>
      </c>
      <c r="S19">
        <f>INDEX(Weights!$A$1:$AF$784, (ROW()-5)*28 + COLUMN(), $B$2)</f>
        <v/>
      </c>
      <c r="T19">
        <f>INDEX(Weights!$A$1:$AF$784, (ROW()-5)*28 + COLUMN(), $B$2)</f>
        <v/>
      </c>
      <c r="U19">
        <f>INDEX(Weights!$A$1:$AF$784, (ROW()-5)*28 + COLUMN(), $B$2)</f>
        <v/>
      </c>
      <c r="V19">
        <f>INDEX(Weights!$A$1:$AF$784, (ROW()-5)*28 + COLUMN(), $B$2)</f>
        <v/>
      </c>
      <c r="W19">
        <f>INDEX(Weights!$A$1:$AF$784, (ROW()-5)*28 + COLUMN(), $B$2)</f>
        <v/>
      </c>
      <c r="X19">
        <f>INDEX(Weights!$A$1:$AF$784, (ROW()-5)*28 + COLUMN(), $B$2)</f>
        <v/>
      </c>
      <c r="Y19">
        <f>INDEX(Weights!$A$1:$AF$784, (ROW()-5)*28 + COLUMN(), $B$2)</f>
        <v/>
      </c>
      <c r="Z19">
        <f>INDEX(Weights!$A$1:$AF$784, (ROW()-5)*28 + COLUMN(), $B$2)</f>
        <v/>
      </c>
      <c r="AA19">
        <f>INDEX(Weights!$A$1:$AF$784, (ROW()-5)*28 + COLUMN(), $B$2)</f>
        <v/>
      </c>
      <c r="AB19">
        <f>INDEX(Weights!$A$1:$AF$784, (ROW()-5)*28 + COLUMN(), $B$2)</f>
        <v/>
      </c>
    </row>
    <row r="20" ht="14" customHeight="1">
      <c r="A20">
        <f>INDEX(Weights!$A$1:$AF$784, (ROW()-5)*28 + COLUMN(), $B$2)</f>
        <v/>
      </c>
      <c r="B20">
        <f>INDEX(Weights!$A$1:$AF$784, (ROW()-5)*28 + COLUMN(), $B$2)</f>
        <v/>
      </c>
      <c r="C20">
        <f>INDEX(Weights!$A$1:$AF$784, (ROW()-5)*28 + COLUMN(), $B$2)</f>
        <v/>
      </c>
      <c r="D20">
        <f>INDEX(Weights!$A$1:$AF$784, (ROW()-5)*28 + COLUMN(), $B$2)</f>
        <v/>
      </c>
      <c r="E20">
        <f>INDEX(Weights!$A$1:$AF$784, (ROW()-5)*28 + COLUMN(), $B$2)</f>
        <v/>
      </c>
      <c r="F20">
        <f>INDEX(Weights!$A$1:$AF$784, (ROW()-5)*28 + COLUMN(), $B$2)</f>
        <v/>
      </c>
      <c r="G20">
        <f>INDEX(Weights!$A$1:$AF$784, (ROW()-5)*28 + COLUMN(), $B$2)</f>
        <v/>
      </c>
      <c r="H20">
        <f>INDEX(Weights!$A$1:$AF$784, (ROW()-5)*28 + COLUMN(), $B$2)</f>
        <v/>
      </c>
      <c r="I20">
        <f>INDEX(Weights!$A$1:$AF$784, (ROW()-5)*28 + COLUMN(), $B$2)</f>
        <v/>
      </c>
      <c r="J20">
        <f>INDEX(Weights!$A$1:$AF$784, (ROW()-5)*28 + COLUMN(), $B$2)</f>
        <v/>
      </c>
      <c r="K20">
        <f>INDEX(Weights!$A$1:$AF$784, (ROW()-5)*28 + COLUMN(), $B$2)</f>
        <v/>
      </c>
      <c r="L20">
        <f>INDEX(Weights!$A$1:$AF$784, (ROW()-5)*28 + COLUMN(), $B$2)</f>
        <v/>
      </c>
      <c r="M20">
        <f>INDEX(Weights!$A$1:$AF$784, (ROW()-5)*28 + COLUMN(), $B$2)</f>
        <v/>
      </c>
      <c r="N20">
        <f>INDEX(Weights!$A$1:$AF$784, (ROW()-5)*28 + COLUMN(), $B$2)</f>
        <v/>
      </c>
      <c r="O20">
        <f>INDEX(Weights!$A$1:$AF$784, (ROW()-5)*28 + COLUMN(), $B$2)</f>
        <v/>
      </c>
      <c r="P20">
        <f>INDEX(Weights!$A$1:$AF$784, (ROW()-5)*28 + COLUMN(), $B$2)</f>
        <v/>
      </c>
      <c r="Q20">
        <f>INDEX(Weights!$A$1:$AF$784, (ROW()-5)*28 + COLUMN(), $B$2)</f>
        <v/>
      </c>
      <c r="R20">
        <f>INDEX(Weights!$A$1:$AF$784, (ROW()-5)*28 + COLUMN(), $B$2)</f>
        <v/>
      </c>
      <c r="S20">
        <f>INDEX(Weights!$A$1:$AF$784, (ROW()-5)*28 + COLUMN(), $B$2)</f>
        <v/>
      </c>
      <c r="T20">
        <f>INDEX(Weights!$A$1:$AF$784, (ROW()-5)*28 + COLUMN(), $B$2)</f>
        <v/>
      </c>
      <c r="U20">
        <f>INDEX(Weights!$A$1:$AF$784, (ROW()-5)*28 + COLUMN(), $B$2)</f>
        <v/>
      </c>
      <c r="V20">
        <f>INDEX(Weights!$A$1:$AF$784, (ROW()-5)*28 + COLUMN(), $B$2)</f>
        <v/>
      </c>
      <c r="W20">
        <f>INDEX(Weights!$A$1:$AF$784, (ROW()-5)*28 + COLUMN(), $B$2)</f>
        <v/>
      </c>
      <c r="X20">
        <f>INDEX(Weights!$A$1:$AF$784, (ROW()-5)*28 + COLUMN(), $B$2)</f>
        <v/>
      </c>
      <c r="Y20">
        <f>INDEX(Weights!$A$1:$AF$784, (ROW()-5)*28 + COLUMN(), $B$2)</f>
        <v/>
      </c>
      <c r="Z20">
        <f>INDEX(Weights!$A$1:$AF$784, (ROW()-5)*28 + COLUMN(), $B$2)</f>
        <v/>
      </c>
      <c r="AA20">
        <f>INDEX(Weights!$A$1:$AF$784, (ROW()-5)*28 + COLUMN(), $B$2)</f>
        <v/>
      </c>
      <c r="AB20">
        <f>INDEX(Weights!$A$1:$AF$784, (ROW()-5)*28 + COLUMN(), $B$2)</f>
        <v/>
      </c>
    </row>
    <row r="21" ht="14" customHeight="1">
      <c r="A21">
        <f>INDEX(Weights!$A$1:$AF$784, (ROW()-5)*28 + COLUMN(), $B$2)</f>
        <v/>
      </c>
      <c r="B21">
        <f>INDEX(Weights!$A$1:$AF$784, (ROW()-5)*28 + COLUMN(), $B$2)</f>
        <v/>
      </c>
      <c r="C21">
        <f>INDEX(Weights!$A$1:$AF$784, (ROW()-5)*28 + COLUMN(), $B$2)</f>
        <v/>
      </c>
      <c r="D21">
        <f>INDEX(Weights!$A$1:$AF$784, (ROW()-5)*28 + COLUMN(), $B$2)</f>
        <v/>
      </c>
      <c r="E21">
        <f>INDEX(Weights!$A$1:$AF$784, (ROW()-5)*28 + COLUMN(), $B$2)</f>
        <v/>
      </c>
      <c r="F21">
        <f>INDEX(Weights!$A$1:$AF$784, (ROW()-5)*28 + COLUMN(), $B$2)</f>
        <v/>
      </c>
      <c r="G21">
        <f>INDEX(Weights!$A$1:$AF$784, (ROW()-5)*28 + COLUMN(), $B$2)</f>
        <v/>
      </c>
      <c r="H21">
        <f>INDEX(Weights!$A$1:$AF$784, (ROW()-5)*28 + COLUMN(), $B$2)</f>
        <v/>
      </c>
      <c r="I21">
        <f>INDEX(Weights!$A$1:$AF$784, (ROW()-5)*28 + COLUMN(), $B$2)</f>
        <v/>
      </c>
      <c r="J21">
        <f>INDEX(Weights!$A$1:$AF$784, (ROW()-5)*28 + COLUMN(), $B$2)</f>
        <v/>
      </c>
      <c r="K21">
        <f>INDEX(Weights!$A$1:$AF$784, (ROW()-5)*28 + COLUMN(), $B$2)</f>
        <v/>
      </c>
      <c r="L21">
        <f>INDEX(Weights!$A$1:$AF$784, (ROW()-5)*28 + COLUMN(), $B$2)</f>
        <v/>
      </c>
      <c r="M21">
        <f>INDEX(Weights!$A$1:$AF$784, (ROW()-5)*28 + COLUMN(), $B$2)</f>
        <v/>
      </c>
      <c r="N21">
        <f>INDEX(Weights!$A$1:$AF$784, (ROW()-5)*28 + COLUMN(), $B$2)</f>
        <v/>
      </c>
      <c r="O21">
        <f>INDEX(Weights!$A$1:$AF$784, (ROW()-5)*28 + COLUMN(), $B$2)</f>
        <v/>
      </c>
      <c r="P21">
        <f>INDEX(Weights!$A$1:$AF$784, (ROW()-5)*28 + COLUMN(), $B$2)</f>
        <v/>
      </c>
      <c r="Q21">
        <f>INDEX(Weights!$A$1:$AF$784, (ROW()-5)*28 + COLUMN(), $B$2)</f>
        <v/>
      </c>
      <c r="R21">
        <f>INDEX(Weights!$A$1:$AF$784, (ROW()-5)*28 + COLUMN(), $B$2)</f>
        <v/>
      </c>
      <c r="S21">
        <f>INDEX(Weights!$A$1:$AF$784, (ROW()-5)*28 + COLUMN(), $B$2)</f>
        <v/>
      </c>
      <c r="T21">
        <f>INDEX(Weights!$A$1:$AF$784, (ROW()-5)*28 + COLUMN(), $B$2)</f>
        <v/>
      </c>
      <c r="U21">
        <f>INDEX(Weights!$A$1:$AF$784, (ROW()-5)*28 + COLUMN(), $B$2)</f>
        <v/>
      </c>
      <c r="V21">
        <f>INDEX(Weights!$A$1:$AF$784, (ROW()-5)*28 + COLUMN(), $B$2)</f>
        <v/>
      </c>
      <c r="W21">
        <f>INDEX(Weights!$A$1:$AF$784, (ROW()-5)*28 + COLUMN(), $B$2)</f>
        <v/>
      </c>
      <c r="X21">
        <f>INDEX(Weights!$A$1:$AF$784, (ROW()-5)*28 + COLUMN(), $B$2)</f>
        <v/>
      </c>
      <c r="Y21">
        <f>INDEX(Weights!$A$1:$AF$784, (ROW()-5)*28 + COLUMN(), $B$2)</f>
        <v/>
      </c>
      <c r="Z21">
        <f>INDEX(Weights!$A$1:$AF$784, (ROW()-5)*28 + COLUMN(), $B$2)</f>
        <v/>
      </c>
      <c r="AA21">
        <f>INDEX(Weights!$A$1:$AF$784, (ROW()-5)*28 + COLUMN(), $B$2)</f>
        <v/>
      </c>
      <c r="AB21">
        <f>INDEX(Weights!$A$1:$AF$784, (ROW()-5)*28 + COLUMN(), $B$2)</f>
        <v/>
      </c>
    </row>
    <row r="22" ht="14" customHeight="1">
      <c r="A22">
        <f>INDEX(Weights!$A$1:$AF$784, (ROW()-5)*28 + COLUMN(), $B$2)</f>
        <v/>
      </c>
      <c r="B22">
        <f>INDEX(Weights!$A$1:$AF$784, (ROW()-5)*28 + COLUMN(), $B$2)</f>
        <v/>
      </c>
      <c r="C22">
        <f>INDEX(Weights!$A$1:$AF$784, (ROW()-5)*28 + COLUMN(), $B$2)</f>
        <v/>
      </c>
      <c r="D22">
        <f>INDEX(Weights!$A$1:$AF$784, (ROW()-5)*28 + COLUMN(), $B$2)</f>
        <v/>
      </c>
      <c r="E22">
        <f>INDEX(Weights!$A$1:$AF$784, (ROW()-5)*28 + COLUMN(), $B$2)</f>
        <v/>
      </c>
      <c r="F22">
        <f>INDEX(Weights!$A$1:$AF$784, (ROW()-5)*28 + COLUMN(), $B$2)</f>
        <v/>
      </c>
      <c r="G22">
        <f>INDEX(Weights!$A$1:$AF$784, (ROW()-5)*28 + COLUMN(), $B$2)</f>
        <v/>
      </c>
      <c r="H22">
        <f>INDEX(Weights!$A$1:$AF$784, (ROW()-5)*28 + COLUMN(), $B$2)</f>
        <v/>
      </c>
      <c r="I22">
        <f>INDEX(Weights!$A$1:$AF$784, (ROW()-5)*28 + COLUMN(), $B$2)</f>
        <v/>
      </c>
      <c r="J22">
        <f>INDEX(Weights!$A$1:$AF$784, (ROW()-5)*28 + COLUMN(), $B$2)</f>
        <v/>
      </c>
      <c r="K22">
        <f>INDEX(Weights!$A$1:$AF$784, (ROW()-5)*28 + COLUMN(), $B$2)</f>
        <v/>
      </c>
      <c r="L22">
        <f>INDEX(Weights!$A$1:$AF$784, (ROW()-5)*28 + COLUMN(), $B$2)</f>
        <v/>
      </c>
      <c r="M22">
        <f>INDEX(Weights!$A$1:$AF$784, (ROW()-5)*28 + COLUMN(), $B$2)</f>
        <v/>
      </c>
      <c r="N22">
        <f>INDEX(Weights!$A$1:$AF$784, (ROW()-5)*28 + COLUMN(), $B$2)</f>
        <v/>
      </c>
      <c r="O22">
        <f>INDEX(Weights!$A$1:$AF$784, (ROW()-5)*28 + COLUMN(), $B$2)</f>
        <v/>
      </c>
      <c r="P22">
        <f>INDEX(Weights!$A$1:$AF$784, (ROW()-5)*28 + COLUMN(), $B$2)</f>
        <v/>
      </c>
      <c r="Q22">
        <f>INDEX(Weights!$A$1:$AF$784, (ROW()-5)*28 + COLUMN(), $B$2)</f>
        <v/>
      </c>
      <c r="R22">
        <f>INDEX(Weights!$A$1:$AF$784, (ROW()-5)*28 + COLUMN(), $B$2)</f>
        <v/>
      </c>
      <c r="S22">
        <f>INDEX(Weights!$A$1:$AF$784, (ROW()-5)*28 + COLUMN(), $B$2)</f>
        <v/>
      </c>
      <c r="T22">
        <f>INDEX(Weights!$A$1:$AF$784, (ROW()-5)*28 + COLUMN(), $B$2)</f>
        <v/>
      </c>
      <c r="U22">
        <f>INDEX(Weights!$A$1:$AF$784, (ROW()-5)*28 + COLUMN(), $B$2)</f>
        <v/>
      </c>
      <c r="V22">
        <f>INDEX(Weights!$A$1:$AF$784, (ROW()-5)*28 + COLUMN(), $B$2)</f>
        <v/>
      </c>
      <c r="W22">
        <f>INDEX(Weights!$A$1:$AF$784, (ROW()-5)*28 + COLUMN(), $B$2)</f>
        <v/>
      </c>
      <c r="X22">
        <f>INDEX(Weights!$A$1:$AF$784, (ROW()-5)*28 + COLUMN(), $B$2)</f>
        <v/>
      </c>
      <c r="Y22">
        <f>INDEX(Weights!$A$1:$AF$784, (ROW()-5)*28 + COLUMN(), $B$2)</f>
        <v/>
      </c>
      <c r="Z22">
        <f>INDEX(Weights!$A$1:$AF$784, (ROW()-5)*28 + COLUMN(), $B$2)</f>
        <v/>
      </c>
      <c r="AA22">
        <f>INDEX(Weights!$A$1:$AF$784, (ROW()-5)*28 + COLUMN(), $B$2)</f>
        <v/>
      </c>
      <c r="AB22">
        <f>INDEX(Weights!$A$1:$AF$784, (ROW()-5)*28 + COLUMN(), $B$2)</f>
        <v/>
      </c>
    </row>
    <row r="23" ht="14" customHeight="1">
      <c r="A23">
        <f>INDEX(Weights!$A$1:$AF$784, (ROW()-5)*28 + COLUMN(), $B$2)</f>
        <v/>
      </c>
      <c r="B23">
        <f>INDEX(Weights!$A$1:$AF$784, (ROW()-5)*28 + COLUMN(), $B$2)</f>
        <v/>
      </c>
      <c r="C23">
        <f>INDEX(Weights!$A$1:$AF$784, (ROW()-5)*28 + COLUMN(), $B$2)</f>
        <v/>
      </c>
      <c r="D23">
        <f>INDEX(Weights!$A$1:$AF$784, (ROW()-5)*28 + COLUMN(), $B$2)</f>
        <v/>
      </c>
      <c r="E23">
        <f>INDEX(Weights!$A$1:$AF$784, (ROW()-5)*28 + COLUMN(), $B$2)</f>
        <v/>
      </c>
      <c r="F23">
        <f>INDEX(Weights!$A$1:$AF$784, (ROW()-5)*28 + COLUMN(), $B$2)</f>
        <v/>
      </c>
      <c r="G23">
        <f>INDEX(Weights!$A$1:$AF$784, (ROW()-5)*28 + COLUMN(), $B$2)</f>
        <v/>
      </c>
      <c r="H23">
        <f>INDEX(Weights!$A$1:$AF$784, (ROW()-5)*28 + COLUMN(), $B$2)</f>
        <v/>
      </c>
      <c r="I23">
        <f>INDEX(Weights!$A$1:$AF$784, (ROW()-5)*28 + COLUMN(), $B$2)</f>
        <v/>
      </c>
      <c r="J23">
        <f>INDEX(Weights!$A$1:$AF$784, (ROW()-5)*28 + COLUMN(), $B$2)</f>
        <v/>
      </c>
      <c r="K23">
        <f>INDEX(Weights!$A$1:$AF$784, (ROW()-5)*28 + COLUMN(), $B$2)</f>
        <v/>
      </c>
      <c r="L23">
        <f>INDEX(Weights!$A$1:$AF$784, (ROW()-5)*28 + COLUMN(), $B$2)</f>
        <v/>
      </c>
      <c r="M23">
        <f>INDEX(Weights!$A$1:$AF$784, (ROW()-5)*28 + COLUMN(), $B$2)</f>
        <v/>
      </c>
      <c r="N23">
        <f>INDEX(Weights!$A$1:$AF$784, (ROW()-5)*28 + COLUMN(), $B$2)</f>
        <v/>
      </c>
      <c r="O23">
        <f>INDEX(Weights!$A$1:$AF$784, (ROW()-5)*28 + COLUMN(), $B$2)</f>
        <v/>
      </c>
      <c r="P23">
        <f>INDEX(Weights!$A$1:$AF$784, (ROW()-5)*28 + COLUMN(), $B$2)</f>
        <v/>
      </c>
      <c r="Q23">
        <f>INDEX(Weights!$A$1:$AF$784, (ROW()-5)*28 + COLUMN(), $B$2)</f>
        <v/>
      </c>
      <c r="R23">
        <f>INDEX(Weights!$A$1:$AF$784, (ROW()-5)*28 + COLUMN(), $B$2)</f>
        <v/>
      </c>
      <c r="S23">
        <f>INDEX(Weights!$A$1:$AF$784, (ROW()-5)*28 + COLUMN(), $B$2)</f>
        <v/>
      </c>
      <c r="T23">
        <f>INDEX(Weights!$A$1:$AF$784, (ROW()-5)*28 + COLUMN(), $B$2)</f>
        <v/>
      </c>
      <c r="U23">
        <f>INDEX(Weights!$A$1:$AF$784, (ROW()-5)*28 + COLUMN(), $B$2)</f>
        <v/>
      </c>
      <c r="V23">
        <f>INDEX(Weights!$A$1:$AF$784, (ROW()-5)*28 + COLUMN(), $B$2)</f>
        <v/>
      </c>
      <c r="W23">
        <f>INDEX(Weights!$A$1:$AF$784, (ROW()-5)*28 + COLUMN(), $B$2)</f>
        <v/>
      </c>
      <c r="X23">
        <f>INDEX(Weights!$A$1:$AF$784, (ROW()-5)*28 + COLUMN(), $B$2)</f>
        <v/>
      </c>
      <c r="Y23">
        <f>INDEX(Weights!$A$1:$AF$784, (ROW()-5)*28 + COLUMN(), $B$2)</f>
        <v/>
      </c>
      <c r="Z23">
        <f>INDEX(Weights!$A$1:$AF$784, (ROW()-5)*28 + COLUMN(), $B$2)</f>
        <v/>
      </c>
      <c r="AA23">
        <f>INDEX(Weights!$A$1:$AF$784, (ROW()-5)*28 + COLUMN(), $B$2)</f>
        <v/>
      </c>
      <c r="AB23">
        <f>INDEX(Weights!$A$1:$AF$784, (ROW()-5)*28 + COLUMN(), $B$2)</f>
        <v/>
      </c>
    </row>
    <row r="24" ht="14" customHeight="1">
      <c r="A24">
        <f>INDEX(Weights!$A$1:$AF$784, (ROW()-5)*28 + COLUMN(), $B$2)</f>
        <v/>
      </c>
      <c r="B24">
        <f>INDEX(Weights!$A$1:$AF$784, (ROW()-5)*28 + COLUMN(), $B$2)</f>
        <v/>
      </c>
      <c r="C24">
        <f>INDEX(Weights!$A$1:$AF$784, (ROW()-5)*28 + COLUMN(), $B$2)</f>
        <v/>
      </c>
      <c r="D24">
        <f>INDEX(Weights!$A$1:$AF$784, (ROW()-5)*28 + COLUMN(), $B$2)</f>
        <v/>
      </c>
      <c r="E24">
        <f>INDEX(Weights!$A$1:$AF$784, (ROW()-5)*28 + COLUMN(), $B$2)</f>
        <v/>
      </c>
      <c r="F24">
        <f>INDEX(Weights!$A$1:$AF$784, (ROW()-5)*28 + COLUMN(), $B$2)</f>
        <v/>
      </c>
      <c r="G24">
        <f>INDEX(Weights!$A$1:$AF$784, (ROW()-5)*28 + COLUMN(), $B$2)</f>
        <v/>
      </c>
      <c r="H24">
        <f>INDEX(Weights!$A$1:$AF$784, (ROW()-5)*28 + COLUMN(), $B$2)</f>
        <v/>
      </c>
      <c r="I24">
        <f>INDEX(Weights!$A$1:$AF$784, (ROW()-5)*28 + COLUMN(), $B$2)</f>
        <v/>
      </c>
      <c r="J24">
        <f>INDEX(Weights!$A$1:$AF$784, (ROW()-5)*28 + COLUMN(), $B$2)</f>
        <v/>
      </c>
      <c r="K24">
        <f>INDEX(Weights!$A$1:$AF$784, (ROW()-5)*28 + COLUMN(), $B$2)</f>
        <v/>
      </c>
      <c r="L24">
        <f>INDEX(Weights!$A$1:$AF$784, (ROW()-5)*28 + COLUMN(), $B$2)</f>
        <v/>
      </c>
      <c r="M24">
        <f>INDEX(Weights!$A$1:$AF$784, (ROW()-5)*28 + COLUMN(), $B$2)</f>
        <v/>
      </c>
      <c r="N24">
        <f>INDEX(Weights!$A$1:$AF$784, (ROW()-5)*28 + COLUMN(), $B$2)</f>
        <v/>
      </c>
      <c r="O24">
        <f>INDEX(Weights!$A$1:$AF$784, (ROW()-5)*28 + COLUMN(), $B$2)</f>
        <v/>
      </c>
      <c r="P24">
        <f>INDEX(Weights!$A$1:$AF$784, (ROW()-5)*28 + COLUMN(), $B$2)</f>
        <v/>
      </c>
      <c r="Q24">
        <f>INDEX(Weights!$A$1:$AF$784, (ROW()-5)*28 + COLUMN(), $B$2)</f>
        <v/>
      </c>
      <c r="R24">
        <f>INDEX(Weights!$A$1:$AF$784, (ROW()-5)*28 + COLUMN(), $B$2)</f>
        <v/>
      </c>
      <c r="S24">
        <f>INDEX(Weights!$A$1:$AF$784, (ROW()-5)*28 + COLUMN(), $B$2)</f>
        <v/>
      </c>
      <c r="T24">
        <f>INDEX(Weights!$A$1:$AF$784, (ROW()-5)*28 + COLUMN(), $B$2)</f>
        <v/>
      </c>
      <c r="U24">
        <f>INDEX(Weights!$A$1:$AF$784, (ROW()-5)*28 + COLUMN(), $B$2)</f>
        <v/>
      </c>
      <c r="V24">
        <f>INDEX(Weights!$A$1:$AF$784, (ROW()-5)*28 + COLUMN(), $B$2)</f>
        <v/>
      </c>
      <c r="W24">
        <f>INDEX(Weights!$A$1:$AF$784, (ROW()-5)*28 + COLUMN(), $B$2)</f>
        <v/>
      </c>
      <c r="X24">
        <f>INDEX(Weights!$A$1:$AF$784, (ROW()-5)*28 + COLUMN(), $B$2)</f>
        <v/>
      </c>
      <c r="Y24">
        <f>INDEX(Weights!$A$1:$AF$784, (ROW()-5)*28 + COLUMN(), $B$2)</f>
        <v/>
      </c>
      <c r="Z24">
        <f>INDEX(Weights!$A$1:$AF$784, (ROW()-5)*28 + COLUMN(), $B$2)</f>
        <v/>
      </c>
      <c r="AA24">
        <f>INDEX(Weights!$A$1:$AF$784, (ROW()-5)*28 + COLUMN(), $B$2)</f>
        <v/>
      </c>
      <c r="AB24">
        <f>INDEX(Weights!$A$1:$AF$784, (ROW()-5)*28 + COLUMN(), $B$2)</f>
        <v/>
      </c>
    </row>
    <row r="25" ht="14" customHeight="1">
      <c r="A25">
        <f>INDEX(Weights!$A$1:$AF$784, (ROW()-5)*28 + COLUMN(), $B$2)</f>
        <v/>
      </c>
      <c r="B25">
        <f>INDEX(Weights!$A$1:$AF$784, (ROW()-5)*28 + COLUMN(), $B$2)</f>
        <v/>
      </c>
      <c r="C25">
        <f>INDEX(Weights!$A$1:$AF$784, (ROW()-5)*28 + COLUMN(), $B$2)</f>
        <v/>
      </c>
      <c r="D25">
        <f>INDEX(Weights!$A$1:$AF$784, (ROW()-5)*28 + COLUMN(), $B$2)</f>
        <v/>
      </c>
      <c r="E25">
        <f>INDEX(Weights!$A$1:$AF$784, (ROW()-5)*28 + COLUMN(), $B$2)</f>
        <v/>
      </c>
      <c r="F25">
        <f>INDEX(Weights!$A$1:$AF$784, (ROW()-5)*28 + COLUMN(), $B$2)</f>
        <v/>
      </c>
      <c r="G25">
        <f>INDEX(Weights!$A$1:$AF$784, (ROW()-5)*28 + COLUMN(), $B$2)</f>
        <v/>
      </c>
      <c r="H25">
        <f>INDEX(Weights!$A$1:$AF$784, (ROW()-5)*28 + COLUMN(), $B$2)</f>
        <v/>
      </c>
      <c r="I25">
        <f>INDEX(Weights!$A$1:$AF$784, (ROW()-5)*28 + COLUMN(), $B$2)</f>
        <v/>
      </c>
      <c r="J25">
        <f>INDEX(Weights!$A$1:$AF$784, (ROW()-5)*28 + COLUMN(), $B$2)</f>
        <v/>
      </c>
      <c r="K25">
        <f>INDEX(Weights!$A$1:$AF$784, (ROW()-5)*28 + COLUMN(), $B$2)</f>
        <v/>
      </c>
      <c r="L25">
        <f>INDEX(Weights!$A$1:$AF$784, (ROW()-5)*28 + COLUMN(), $B$2)</f>
        <v/>
      </c>
      <c r="M25">
        <f>INDEX(Weights!$A$1:$AF$784, (ROW()-5)*28 + COLUMN(), $B$2)</f>
        <v/>
      </c>
      <c r="N25">
        <f>INDEX(Weights!$A$1:$AF$784, (ROW()-5)*28 + COLUMN(), $B$2)</f>
        <v/>
      </c>
      <c r="O25">
        <f>INDEX(Weights!$A$1:$AF$784, (ROW()-5)*28 + COLUMN(), $B$2)</f>
        <v/>
      </c>
      <c r="P25">
        <f>INDEX(Weights!$A$1:$AF$784, (ROW()-5)*28 + COLUMN(), $B$2)</f>
        <v/>
      </c>
      <c r="Q25">
        <f>INDEX(Weights!$A$1:$AF$784, (ROW()-5)*28 + COLUMN(), $B$2)</f>
        <v/>
      </c>
      <c r="R25">
        <f>INDEX(Weights!$A$1:$AF$784, (ROW()-5)*28 + COLUMN(), $B$2)</f>
        <v/>
      </c>
      <c r="S25">
        <f>INDEX(Weights!$A$1:$AF$784, (ROW()-5)*28 + COLUMN(), $B$2)</f>
        <v/>
      </c>
      <c r="T25">
        <f>INDEX(Weights!$A$1:$AF$784, (ROW()-5)*28 + COLUMN(), $B$2)</f>
        <v/>
      </c>
      <c r="U25">
        <f>INDEX(Weights!$A$1:$AF$784, (ROW()-5)*28 + COLUMN(), $B$2)</f>
        <v/>
      </c>
      <c r="V25">
        <f>INDEX(Weights!$A$1:$AF$784, (ROW()-5)*28 + COLUMN(), $B$2)</f>
        <v/>
      </c>
      <c r="W25">
        <f>INDEX(Weights!$A$1:$AF$784, (ROW()-5)*28 + COLUMN(), $B$2)</f>
        <v/>
      </c>
      <c r="X25">
        <f>INDEX(Weights!$A$1:$AF$784, (ROW()-5)*28 + COLUMN(), $B$2)</f>
        <v/>
      </c>
      <c r="Y25">
        <f>INDEX(Weights!$A$1:$AF$784, (ROW()-5)*28 + COLUMN(), $B$2)</f>
        <v/>
      </c>
      <c r="Z25">
        <f>INDEX(Weights!$A$1:$AF$784, (ROW()-5)*28 + COLUMN(), $B$2)</f>
        <v/>
      </c>
      <c r="AA25">
        <f>INDEX(Weights!$A$1:$AF$784, (ROW()-5)*28 + COLUMN(), $B$2)</f>
        <v/>
      </c>
      <c r="AB25">
        <f>INDEX(Weights!$A$1:$AF$784, (ROW()-5)*28 + COLUMN(), $B$2)</f>
        <v/>
      </c>
    </row>
    <row r="26" ht="14" customHeight="1">
      <c r="A26">
        <f>INDEX(Weights!$A$1:$AF$784, (ROW()-5)*28 + COLUMN(), $B$2)</f>
        <v/>
      </c>
      <c r="B26">
        <f>INDEX(Weights!$A$1:$AF$784, (ROW()-5)*28 + COLUMN(), $B$2)</f>
        <v/>
      </c>
      <c r="C26">
        <f>INDEX(Weights!$A$1:$AF$784, (ROW()-5)*28 + COLUMN(), $B$2)</f>
        <v/>
      </c>
      <c r="D26">
        <f>INDEX(Weights!$A$1:$AF$784, (ROW()-5)*28 + COLUMN(), $B$2)</f>
        <v/>
      </c>
      <c r="E26">
        <f>INDEX(Weights!$A$1:$AF$784, (ROW()-5)*28 + COLUMN(), $B$2)</f>
        <v/>
      </c>
      <c r="F26">
        <f>INDEX(Weights!$A$1:$AF$784, (ROW()-5)*28 + COLUMN(), $B$2)</f>
        <v/>
      </c>
      <c r="G26">
        <f>INDEX(Weights!$A$1:$AF$784, (ROW()-5)*28 + COLUMN(), $B$2)</f>
        <v/>
      </c>
      <c r="H26">
        <f>INDEX(Weights!$A$1:$AF$784, (ROW()-5)*28 + COLUMN(), $B$2)</f>
        <v/>
      </c>
      <c r="I26">
        <f>INDEX(Weights!$A$1:$AF$784, (ROW()-5)*28 + COLUMN(), $B$2)</f>
        <v/>
      </c>
      <c r="J26">
        <f>INDEX(Weights!$A$1:$AF$784, (ROW()-5)*28 + COLUMN(), $B$2)</f>
        <v/>
      </c>
      <c r="K26">
        <f>INDEX(Weights!$A$1:$AF$784, (ROW()-5)*28 + COLUMN(), $B$2)</f>
        <v/>
      </c>
      <c r="L26">
        <f>INDEX(Weights!$A$1:$AF$784, (ROW()-5)*28 + COLUMN(), $B$2)</f>
        <v/>
      </c>
      <c r="M26">
        <f>INDEX(Weights!$A$1:$AF$784, (ROW()-5)*28 + COLUMN(), $B$2)</f>
        <v/>
      </c>
      <c r="N26">
        <f>INDEX(Weights!$A$1:$AF$784, (ROW()-5)*28 + COLUMN(), $B$2)</f>
        <v/>
      </c>
      <c r="O26">
        <f>INDEX(Weights!$A$1:$AF$784, (ROW()-5)*28 + COLUMN(), $B$2)</f>
        <v/>
      </c>
      <c r="P26">
        <f>INDEX(Weights!$A$1:$AF$784, (ROW()-5)*28 + COLUMN(), $B$2)</f>
        <v/>
      </c>
      <c r="Q26">
        <f>INDEX(Weights!$A$1:$AF$784, (ROW()-5)*28 + COLUMN(), $B$2)</f>
        <v/>
      </c>
      <c r="R26">
        <f>INDEX(Weights!$A$1:$AF$784, (ROW()-5)*28 + COLUMN(), $B$2)</f>
        <v/>
      </c>
      <c r="S26">
        <f>INDEX(Weights!$A$1:$AF$784, (ROW()-5)*28 + COLUMN(), $B$2)</f>
        <v/>
      </c>
      <c r="T26">
        <f>INDEX(Weights!$A$1:$AF$784, (ROW()-5)*28 + COLUMN(), $B$2)</f>
        <v/>
      </c>
      <c r="U26">
        <f>INDEX(Weights!$A$1:$AF$784, (ROW()-5)*28 + COLUMN(), $B$2)</f>
        <v/>
      </c>
      <c r="V26">
        <f>INDEX(Weights!$A$1:$AF$784, (ROW()-5)*28 + COLUMN(), $B$2)</f>
        <v/>
      </c>
      <c r="W26">
        <f>INDEX(Weights!$A$1:$AF$784, (ROW()-5)*28 + COLUMN(), $B$2)</f>
        <v/>
      </c>
      <c r="X26">
        <f>INDEX(Weights!$A$1:$AF$784, (ROW()-5)*28 + COLUMN(), $B$2)</f>
        <v/>
      </c>
      <c r="Y26">
        <f>INDEX(Weights!$A$1:$AF$784, (ROW()-5)*28 + COLUMN(), $B$2)</f>
        <v/>
      </c>
      <c r="Z26">
        <f>INDEX(Weights!$A$1:$AF$784, (ROW()-5)*28 + COLUMN(), $B$2)</f>
        <v/>
      </c>
      <c r="AA26">
        <f>INDEX(Weights!$A$1:$AF$784, (ROW()-5)*28 + COLUMN(), $B$2)</f>
        <v/>
      </c>
      <c r="AB26">
        <f>INDEX(Weights!$A$1:$AF$784, (ROW()-5)*28 + COLUMN(), $B$2)</f>
        <v/>
      </c>
    </row>
    <row r="27" ht="14" customHeight="1">
      <c r="A27">
        <f>INDEX(Weights!$A$1:$AF$784, (ROW()-5)*28 + COLUMN(), $B$2)</f>
        <v/>
      </c>
      <c r="B27">
        <f>INDEX(Weights!$A$1:$AF$784, (ROW()-5)*28 + COLUMN(), $B$2)</f>
        <v/>
      </c>
      <c r="C27">
        <f>INDEX(Weights!$A$1:$AF$784, (ROW()-5)*28 + COLUMN(), $B$2)</f>
        <v/>
      </c>
      <c r="D27">
        <f>INDEX(Weights!$A$1:$AF$784, (ROW()-5)*28 + COLUMN(), $B$2)</f>
        <v/>
      </c>
      <c r="E27">
        <f>INDEX(Weights!$A$1:$AF$784, (ROW()-5)*28 + COLUMN(), $B$2)</f>
        <v/>
      </c>
      <c r="F27">
        <f>INDEX(Weights!$A$1:$AF$784, (ROW()-5)*28 + COLUMN(), $B$2)</f>
        <v/>
      </c>
      <c r="G27">
        <f>INDEX(Weights!$A$1:$AF$784, (ROW()-5)*28 + COLUMN(), $B$2)</f>
        <v/>
      </c>
      <c r="H27">
        <f>INDEX(Weights!$A$1:$AF$784, (ROW()-5)*28 + COLUMN(), $B$2)</f>
        <v/>
      </c>
      <c r="I27">
        <f>INDEX(Weights!$A$1:$AF$784, (ROW()-5)*28 + COLUMN(), $B$2)</f>
        <v/>
      </c>
      <c r="J27">
        <f>INDEX(Weights!$A$1:$AF$784, (ROW()-5)*28 + COLUMN(), $B$2)</f>
        <v/>
      </c>
      <c r="K27">
        <f>INDEX(Weights!$A$1:$AF$784, (ROW()-5)*28 + COLUMN(), $B$2)</f>
        <v/>
      </c>
      <c r="L27">
        <f>INDEX(Weights!$A$1:$AF$784, (ROW()-5)*28 + COLUMN(), $B$2)</f>
        <v/>
      </c>
      <c r="M27">
        <f>INDEX(Weights!$A$1:$AF$784, (ROW()-5)*28 + COLUMN(), $B$2)</f>
        <v/>
      </c>
      <c r="N27">
        <f>INDEX(Weights!$A$1:$AF$784, (ROW()-5)*28 + COLUMN(), $B$2)</f>
        <v/>
      </c>
      <c r="O27">
        <f>INDEX(Weights!$A$1:$AF$784, (ROW()-5)*28 + COLUMN(), $B$2)</f>
        <v/>
      </c>
      <c r="P27">
        <f>INDEX(Weights!$A$1:$AF$784, (ROW()-5)*28 + COLUMN(), $B$2)</f>
        <v/>
      </c>
      <c r="Q27">
        <f>INDEX(Weights!$A$1:$AF$784, (ROW()-5)*28 + COLUMN(), $B$2)</f>
        <v/>
      </c>
      <c r="R27">
        <f>INDEX(Weights!$A$1:$AF$784, (ROW()-5)*28 + COLUMN(), $B$2)</f>
        <v/>
      </c>
      <c r="S27">
        <f>INDEX(Weights!$A$1:$AF$784, (ROW()-5)*28 + COLUMN(), $B$2)</f>
        <v/>
      </c>
      <c r="T27">
        <f>INDEX(Weights!$A$1:$AF$784, (ROW()-5)*28 + COLUMN(), $B$2)</f>
        <v/>
      </c>
      <c r="U27">
        <f>INDEX(Weights!$A$1:$AF$784, (ROW()-5)*28 + COLUMN(), $B$2)</f>
        <v/>
      </c>
      <c r="V27">
        <f>INDEX(Weights!$A$1:$AF$784, (ROW()-5)*28 + COLUMN(), $B$2)</f>
        <v/>
      </c>
      <c r="W27">
        <f>INDEX(Weights!$A$1:$AF$784, (ROW()-5)*28 + COLUMN(), $B$2)</f>
        <v/>
      </c>
      <c r="X27">
        <f>INDEX(Weights!$A$1:$AF$784, (ROW()-5)*28 + COLUMN(), $B$2)</f>
        <v/>
      </c>
      <c r="Y27">
        <f>INDEX(Weights!$A$1:$AF$784, (ROW()-5)*28 + COLUMN(), $B$2)</f>
        <v/>
      </c>
      <c r="Z27">
        <f>INDEX(Weights!$A$1:$AF$784, (ROW()-5)*28 + COLUMN(), $B$2)</f>
        <v/>
      </c>
      <c r="AA27">
        <f>INDEX(Weights!$A$1:$AF$784, (ROW()-5)*28 + COLUMN(), $B$2)</f>
        <v/>
      </c>
      <c r="AB27">
        <f>INDEX(Weights!$A$1:$AF$784, (ROW()-5)*28 + COLUMN(), $B$2)</f>
        <v/>
      </c>
    </row>
    <row r="28" ht="14" customHeight="1">
      <c r="A28">
        <f>INDEX(Weights!$A$1:$AF$784, (ROW()-5)*28 + COLUMN(), $B$2)</f>
        <v/>
      </c>
      <c r="B28">
        <f>INDEX(Weights!$A$1:$AF$784, (ROW()-5)*28 + COLUMN(), $B$2)</f>
        <v/>
      </c>
      <c r="C28">
        <f>INDEX(Weights!$A$1:$AF$784, (ROW()-5)*28 + COLUMN(), $B$2)</f>
        <v/>
      </c>
      <c r="D28">
        <f>INDEX(Weights!$A$1:$AF$784, (ROW()-5)*28 + COLUMN(), $B$2)</f>
        <v/>
      </c>
      <c r="E28">
        <f>INDEX(Weights!$A$1:$AF$784, (ROW()-5)*28 + COLUMN(), $B$2)</f>
        <v/>
      </c>
      <c r="F28">
        <f>INDEX(Weights!$A$1:$AF$784, (ROW()-5)*28 + COLUMN(), $B$2)</f>
        <v/>
      </c>
      <c r="G28">
        <f>INDEX(Weights!$A$1:$AF$784, (ROW()-5)*28 + COLUMN(), $B$2)</f>
        <v/>
      </c>
      <c r="H28">
        <f>INDEX(Weights!$A$1:$AF$784, (ROW()-5)*28 + COLUMN(), $B$2)</f>
        <v/>
      </c>
      <c r="I28">
        <f>INDEX(Weights!$A$1:$AF$784, (ROW()-5)*28 + COLUMN(), $B$2)</f>
        <v/>
      </c>
      <c r="J28">
        <f>INDEX(Weights!$A$1:$AF$784, (ROW()-5)*28 + COLUMN(), $B$2)</f>
        <v/>
      </c>
      <c r="K28">
        <f>INDEX(Weights!$A$1:$AF$784, (ROW()-5)*28 + COLUMN(), $B$2)</f>
        <v/>
      </c>
      <c r="L28">
        <f>INDEX(Weights!$A$1:$AF$784, (ROW()-5)*28 + COLUMN(), $B$2)</f>
        <v/>
      </c>
      <c r="M28">
        <f>INDEX(Weights!$A$1:$AF$784, (ROW()-5)*28 + COLUMN(), $B$2)</f>
        <v/>
      </c>
      <c r="N28">
        <f>INDEX(Weights!$A$1:$AF$784, (ROW()-5)*28 + COLUMN(), $B$2)</f>
        <v/>
      </c>
      <c r="O28">
        <f>INDEX(Weights!$A$1:$AF$784, (ROW()-5)*28 + COLUMN(), $B$2)</f>
        <v/>
      </c>
      <c r="P28">
        <f>INDEX(Weights!$A$1:$AF$784, (ROW()-5)*28 + COLUMN(), $B$2)</f>
        <v/>
      </c>
      <c r="Q28">
        <f>INDEX(Weights!$A$1:$AF$784, (ROW()-5)*28 + COLUMN(), $B$2)</f>
        <v/>
      </c>
      <c r="R28">
        <f>INDEX(Weights!$A$1:$AF$784, (ROW()-5)*28 + COLUMN(), $B$2)</f>
        <v/>
      </c>
      <c r="S28">
        <f>INDEX(Weights!$A$1:$AF$784, (ROW()-5)*28 + COLUMN(), $B$2)</f>
        <v/>
      </c>
      <c r="T28">
        <f>INDEX(Weights!$A$1:$AF$784, (ROW()-5)*28 + COLUMN(), $B$2)</f>
        <v/>
      </c>
      <c r="U28">
        <f>INDEX(Weights!$A$1:$AF$784, (ROW()-5)*28 + COLUMN(), $B$2)</f>
        <v/>
      </c>
      <c r="V28">
        <f>INDEX(Weights!$A$1:$AF$784, (ROW()-5)*28 + COLUMN(), $B$2)</f>
        <v/>
      </c>
      <c r="W28">
        <f>INDEX(Weights!$A$1:$AF$784, (ROW()-5)*28 + COLUMN(), $B$2)</f>
        <v/>
      </c>
      <c r="X28">
        <f>INDEX(Weights!$A$1:$AF$784, (ROW()-5)*28 + COLUMN(), $B$2)</f>
        <v/>
      </c>
      <c r="Y28">
        <f>INDEX(Weights!$A$1:$AF$784, (ROW()-5)*28 + COLUMN(), $B$2)</f>
        <v/>
      </c>
      <c r="Z28">
        <f>INDEX(Weights!$A$1:$AF$784, (ROW()-5)*28 + COLUMN(), $B$2)</f>
        <v/>
      </c>
      <c r="AA28">
        <f>INDEX(Weights!$A$1:$AF$784, (ROW()-5)*28 + COLUMN(), $B$2)</f>
        <v/>
      </c>
      <c r="AB28">
        <f>INDEX(Weights!$A$1:$AF$784, (ROW()-5)*28 + COLUMN(), $B$2)</f>
        <v/>
      </c>
    </row>
    <row r="29" ht="14" customHeight="1">
      <c r="A29">
        <f>INDEX(Weights!$A$1:$AF$784, (ROW()-5)*28 + COLUMN(), $B$2)</f>
        <v/>
      </c>
      <c r="B29">
        <f>INDEX(Weights!$A$1:$AF$784, (ROW()-5)*28 + COLUMN(), $B$2)</f>
        <v/>
      </c>
      <c r="C29">
        <f>INDEX(Weights!$A$1:$AF$784, (ROW()-5)*28 + COLUMN(), $B$2)</f>
        <v/>
      </c>
      <c r="D29">
        <f>INDEX(Weights!$A$1:$AF$784, (ROW()-5)*28 + COLUMN(), $B$2)</f>
        <v/>
      </c>
      <c r="E29">
        <f>INDEX(Weights!$A$1:$AF$784, (ROW()-5)*28 + COLUMN(), $B$2)</f>
        <v/>
      </c>
      <c r="F29">
        <f>INDEX(Weights!$A$1:$AF$784, (ROW()-5)*28 + COLUMN(), $B$2)</f>
        <v/>
      </c>
      <c r="G29">
        <f>INDEX(Weights!$A$1:$AF$784, (ROW()-5)*28 + COLUMN(), $B$2)</f>
        <v/>
      </c>
      <c r="H29">
        <f>INDEX(Weights!$A$1:$AF$784, (ROW()-5)*28 + COLUMN(), $B$2)</f>
        <v/>
      </c>
      <c r="I29">
        <f>INDEX(Weights!$A$1:$AF$784, (ROW()-5)*28 + COLUMN(), $B$2)</f>
        <v/>
      </c>
      <c r="J29">
        <f>INDEX(Weights!$A$1:$AF$784, (ROW()-5)*28 + COLUMN(), $B$2)</f>
        <v/>
      </c>
      <c r="K29">
        <f>INDEX(Weights!$A$1:$AF$784, (ROW()-5)*28 + COLUMN(), $B$2)</f>
        <v/>
      </c>
      <c r="L29">
        <f>INDEX(Weights!$A$1:$AF$784, (ROW()-5)*28 + COLUMN(), $B$2)</f>
        <v/>
      </c>
      <c r="M29">
        <f>INDEX(Weights!$A$1:$AF$784, (ROW()-5)*28 + COLUMN(), $B$2)</f>
        <v/>
      </c>
      <c r="N29">
        <f>INDEX(Weights!$A$1:$AF$784, (ROW()-5)*28 + COLUMN(), $B$2)</f>
        <v/>
      </c>
      <c r="O29">
        <f>INDEX(Weights!$A$1:$AF$784, (ROW()-5)*28 + COLUMN(), $B$2)</f>
        <v/>
      </c>
      <c r="P29">
        <f>INDEX(Weights!$A$1:$AF$784, (ROW()-5)*28 + COLUMN(), $B$2)</f>
        <v/>
      </c>
      <c r="Q29">
        <f>INDEX(Weights!$A$1:$AF$784, (ROW()-5)*28 + COLUMN(), $B$2)</f>
        <v/>
      </c>
      <c r="R29">
        <f>INDEX(Weights!$A$1:$AF$784, (ROW()-5)*28 + COLUMN(), $B$2)</f>
        <v/>
      </c>
      <c r="S29">
        <f>INDEX(Weights!$A$1:$AF$784, (ROW()-5)*28 + COLUMN(), $B$2)</f>
        <v/>
      </c>
      <c r="T29">
        <f>INDEX(Weights!$A$1:$AF$784, (ROW()-5)*28 + COLUMN(), $B$2)</f>
        <v/>
      </c>
      <c r="U29">
        <f>INDEX(Weights!$A$1:$AF$784, (ROW()-5)*28 + COLUMN(), $B$2)</f>
        <v/>
      </c>
      <c r="V29">
        <f>INDEX(Weights!$A$1:$AF$784, (ROW()-5)*28 + COLUMN(), $B$2)</f>
        <v/>
      </c>
      <c r="W29">
        <f>INDEX(Weights!$A$1:$AF$784, (ROW()-5)*28 + COLUMN(), $B$2)</f>
        <v/>
      </c>
      <c r="X29">
        <f>INDEX(Weights!$A$1:$AF$784, (ROW()-5)*28 + COLUMN(), $B$2)</f>
        <v/>
      </c>
      <c r="Y29">
        <f>INDEX(Weights!$A$1:$AF$784, (ROW()-5)*28 + COLUMN(), $B$2)</f>
        <v/>
      </c>
      <c r="Z29">
        <f>INDEX(Weights!$A$1:$AF$784, (ROW()-5)*28 + COLUMN(), $B$2)</f>
        <v/>
      </c>
      <c r="AA29">
        <f>INDEX(Weights!$A$1:$AF$784, (ROW()-5)*28 + COLUMN(), $B$2)</f>
        <v/>
      </c>
      <c r="AB29">
        <f>INDEX(Weights!$A$1:$AF$784, (ROW()-5)*28 + COLUMN(), $B$2)</f>
        <v/>
      </c>
    </row>
    <row r="30" ht="14" customHeight="1">
      <c r="A30">
        <f>INDEX(Weights!$A$1:$AF$784, (ROW()-5)*28 + COLUMN(), $B$2)</f>
        <v/>
      </c>
      <c r="B30">
        <f>INDEX(Weights!$A$1:$AF$784, (ROW()-5)*28 + COLUMN(), $B$2)</f>
        <v/>
      </c>
      <c r="C30">
        <f>INDEX(Weights!$A$1:$AF$784, (ROW()-5)*28 + COLUMN(), $B$2)</f>
        <v/>
      </c>
      <c r="D30">
        <f>INDEX(Weights!$A$1:$AF$784, (ROW()-5)*28 + COLUMN(), $B$2)</f>
        <v/>
      </c>
      <c r="E30">
        <f>INDEX(Weights!$A$1:$AF$784, (ROW()-5)*28 + COLUMN(), $B$2)</f>
        <v/>
      </c>
      <c r="F30">
        <f>INDEX(Weights!$A$1:$AF$784, (ROW()-5)*28 + COLUMN(), $B$2)</f>
        <v/>
      </c>
      <c r="G30">
        <f>INDEX(Weights!$A$1:$AF$784, (ROW()-5)*28 + COLUMN(), $B$2)</f>
        <v/>
      </c>
      <c r="H30">
        <f>INDEX(Weights!$A$1:$AF$784, (ROW()-5)*28 + COLUMN(), $B$2)</f>
        <v/>
      </c>
      <c r="I30">
        <f>INDEX(Weights!$A$1:$AF$784, (ROW()-5)*28 + COLUMN(), $B$2)</f>
        <v/>
      </c>
      <c r="J30">
        <f>INDEX(Weights!$A$1:$AF$784, (ROW()-5)*28 + COLUMN(), $B$2)</f>
        <v/>
      </c>
      <c r="K30">
        <f>INDEX(Weights!$A$1:$AF$784, (ROW()-5)*28 + COLUMN(), $B$2)</f>
        <v/>
      </c>
      <c r="L30">
        <f>INDEX(Weights!$A$1:$AF$784, (ROW()-5)*28 + COLUMN(), $B$2)</f>
        <v/>
      </c>
      <c r="M30">
        <f>INDEX(Weights!$A$1:$AF$784, (ROW()-5)*28 + COLUMN(), $B$2)</f>
        <v/>
      </c>
      <c r="N30">
        <f>INDEX(Weights!$A$1:$AF$784, (ROW()-5)*28 + COLUMN(), $B$2)</f>
        <v/>
      </c>
      <c r="O30">
        <f>INDEX(Weights!$A$1:$AF$784, (ROW()-5)*28 + COLUMN(), $B$2)</f>
        <v/>
      </c>
      <c r="P30">
        <f>INDEX(Weights!$A$1:$AF$784, (ROW()-5)*28 + COLUMN(), $B$2)</f>
        <v/>
      </c>
      <c r="Q30">
        <f>INDEX(Weights!$A$1:$AF$784, (ROW()-5)*28 + COLUMN(), $B$2)</f>
        <v/>
      </c>
      <c r="R30">
        <f>INDEX(Weights!$A$1:$AF$784, (ROW()-5)*28 + COLUMN(), $B$2)</f>
        <v/>
      </c>
      <c r="S30">
        <f>INDEX(Weights!$A$1:$AF$784, (ROW()-5)*28 + COLUMN(), $B$2)</f>
        <v/>
      </c>
      <c r="T30">
        <f>INDEX(Weights!$A$1:$AF$784, (ROW()-5)*28 + COLUMN(), $B$2)</f>
        <v/>
      </c>
      <c r="U30">
        <f>INDEX(Weights!$A$1:$AF$784, (ROW()-5)*28 + COLUMN(), $B$2)</f>
        <v/>
      </c>
      <c r="V30">
        <f>INDEX(Weights!$A$1:$AF$784, (ROW()-5)*28 + COLUMN(), $B$2)</f>
        <v/>
      </c>
      <c r="W30">
        <f>INDEX(Weights!$A$1:$AF$784, (ROW()-5)*28 + COLUMN(), $B$2)</f>
        <v/>
      </c>
      <c r="X30">
        <f>INDEX(Weights!$A$1:$AF$784, (ROW()-5)*28 + COLUMN(), $B$2)</f>
        <v/>
      </c>
      <c r="Y30">
        <f>INDEX(Weights!$A$1:$AF$784, (ROW()-5)*28 + COLUMN(), $B$2)</f>
        <v/>
      </c>
      <c r="Z30">
        <f>INDEX(Weights!$A$1:$AF$784, (ROW()-5)*28 + COLUMN(), $B$2)</f>
        <v/>
      </c>
      <c r="AA30">
        <f>INDEX(Weights!$A$1:$AF$784, (ROW()-5)*28 + COLUMN(), $B$2)</f>
        <v/>
      </c>
      <c r="AB30">
        <f>INDEX(Weights!$A$1:$AF$784, (ROW()-5)*28 + COLUMN(), $B$2)</f>
        <v/>
      </c>
    </row>
    <row r="31" ht="14" customHeight="1">
      <c r="A31">
        <f>INDEX(Weights!$A$1:$AF$784, (ROW()-5)*28 + COLUMN(), $B$2)</f>
        <v/>
      </c>
      <c r="B31">
        <f>INDEX(Weights!$A$1:$AF$784, (ROW()-5)*28 + COLUMN(), $B$2)</f>
        <v/>
      </c>
      <c r="C31">
        <f>INDEX(Weights!$A$1:$AF$784, (ROW()-5)*28 + COLUMN(), $B$2)</f>
        <v/>
      </c>
      <c r="D31">
        <f>INDEX(Weights!$A$1:$AF$784, (ROW()-5)*28 + COLUMN(), $B$2)</f>
        <v/>
      </c>
      <c r="E31">
        <f>INDEX(Weights!$A$1:$AF$784, (ROW()-5)*28 + COLUMN(), $B$2)</f>
        <v/>
      </c>
      <c r="F31">
        <f>INDEX(Weights!$A$1:$AF$784, (ROW()-5)*28 + COLUMN(), $B$2)</f>
        <v/>
      </c>
      <c r="G31">
        <f>INDEX(Weights!$A$1:$AF$784, (ROW()-5)*28 + COLUMN(), $B$2)</f>
        <v/>
      </c>
      <c r="H31">
        <f>INDEX(Weights!$A$1:$AF$784, (ROW()-5)*28 + COLUMN(), $B$2)</f>
        <v/>
      </c>
      <c r="I31">
        <f>INDEX(Weights!$A$1:$AF$784, (ROW()-5)*28 + COLUMN(), $B$2)</f>
        <v/>
      </c>
      <c r="J31">
        <f>INDEX(Weights!$A$1:$AF$784, (ROW()-5)*28 + COLUMN(), $B$2)</f>
        <v/>
      </c>
      <c r="K31">
        <f>INDEX(Weights!$A$1:$AF$784, (ROW()-5)*28 + COLUMN(), $B$2)</f>
        <v/>
      </c>
      <c r="L31">
        <f>INDEX(Weights!$A$1:$AF$784, (ROW()-5)*28 + COLUMN(), $B$2)</f>
        <v/>
      </c>
      <c r="M31">
        <f>INDEX(Weights!$A$1:$AF$784, (ROW()-5)*28 + COLUMN(), $B$2)</f>
        <v/>
      </c>
      <c r="N31">
        <f>INDEX(Weights!$A$1:$AF$784, (ROW()-5)*28 + COLUMN(), $B$2)</f>
        <v/>
      </c>
      <c r="O31">
        <f>INDEX(Weights!$A$1:$AF$784, (ROW()-5)*28 + COLUMN(), $B$2)</f>
        <v/>
      </c>
      <c r="P31">
        <f>INDEX(Weights!$A$1:$AF$784, (ROW()-5)*28 + COLUMN(), $B$2)</f>
        <v/>
      </c>
      <c r="Q31">
        <f>INDEX(Weights!$A$1:$AF$784, (ROW()-5)*28 + COLUMN(), $B$2)</f>
        <v/>
      </c>
      <c r="R31">
        <f>INDEX(Weights!$A$1:$AF$784, (ROW()-5)*28 + COLUMN(), $B$2)</f>
        <v/>
      </c>
      <c r="S31">
        <f>INDEX(Weights!$A$1:$AF$784, (ROW()-5)*28 + COLUMN(), $B$2)</f>
        <v/>
      </c>
      <c r="T31">
        <f>INDEX(Weights!$A$1:$AF$784, (ROW()-5)*28 + COLUMN(), $B$2)</f>
        <v/>
      </c>
      <c r="U31">
        <f>INDEX(Weights!$A$1:$AF$784, (ROW()-5)*28 + COLUMN(), $B$2)</f>
        <v/>
      </c>
      <c r="V31">
        <f>INDEX(Weights!$A$1:$AF$784, (ROW()-5)*28 + COLUMN(), $B$2)</f>
        <v/>
      </c>
      <c r="W31">
        <f>INDEX(Weights!$A$1:$AF$784, (ROW()-5)*28 + COLUMN(), $B$2)</f>
        <v/>
      </c>
      <c r="X31">
        <f>INDEX(Weights!$A$1:$AF$784, (ROW()-5)*28 + COLUMN(), $B$2)</f>
        <v/>
      </c>
      <c r="Y31">
        <f>INDEX(Weights!$A$1:$AF$784, (ROW()-5)*28 + COLUMN(), $B$2)</f>
        <v/>
      </c>
      <c r="Z31">
        <f>INDEX(Weights!$A$1:$AF$784, (ROW()-5)*28 + COLUMN(), $B$2)</f>
        <v/>
      </c>
      <c r="AA31">
        <f>INDEX(Weights!$A$1:$AF$784, (ROW()-5)*28 + COLUMN(), $B$2)</f>
        <v/>
      </c>
      <c r="AB31">
        <f>INDEX(Weights!$A$1:$AF$784, (ROW()-5)*28 + COLUMN(), $B$2)</f>
        <v/>
      </c>
    </row>
    <row r="32" ht="14" customHeight="1">
      <c r="A32">
        <f>INDEX(Weights!$A$1:$AF$784, (ROW()-5)*28 + COLUMN(), $B$2)</f>
        <v/>
      </c>
      <c r="B32">
        <f>INDEX(Weights!$A$1:$AF$784, (ROW()-5)*28 + COLUMN(), $B$2)</f>
        <v/>
      </c>
      <c r="C32">
        <f>INDEX(Weights!$A$1:$AF$784, (ROW()-5)*28 + COLUMN(), $B$2)</f>
        <v/>
      </c>
      <c r="D32">
        <f>INDEX(Weights!$A$1:$AF$784, (ROW()-5)*28 + COLUMN(), $B$2)</f>
        <v/>
      </c>
      <c r="E32">
        <f>INDEX(Weights!$A$1:$AF$784, (ROW()-5)*28 + COLUMN(), $B$2)</f>
        <v/>
      </c>
      <c r="F32">
        <f>INDEX(Weights!$A$1:$AF$784, (ROW()-5)*28 + COLUMN(), $B$2)</f>
        <v/>
      </c>
      <c r="G32">
        <f>INDEX(Weights!$A$1:$AF$784, (ROW()-5)*28 + COLUMN(), $B$2)</f>
        <v/>
      </c>
      <c r="H32">
        <f>INDEX(Weights!$A$1:$AF$784, (ROW()-5)*28 + COLUMN(), $B$2)</f>
        <v/>
      </c>
      <c r="I32">
        <f>INDEX(Weights!$A$1:$AF$784, (ROW()-5)*28 + COLUMN(), $B$2)</f>
        <v/>
      </c>
      <c r="J32">
        <f>INDEX(Weights!$A$1:$AF$784, (ROW()-5)*28 + COLUMN(), $B$2)</f>
        <v/>
      </c>
      <c r="K32">
        <f>INDEX(Weights!$A$1:$AF$784, (ROW()-5)*28 + COLUMN(), $B$2)</f>
        <v/>
      </c>
      <c r="L32">
        <f>INDEX(Weights!$A$1:$AF$784, (ROW()-5)*28 + COLUMN(), $B$2)</f>
        <v/>
      </c>
      <c r="M32">
        <f>INDEX(Weights!$A$1:$AF$784, (ROW()-5)*28 + COLUMN(), $B$2)</f>
        <v/>
      </c>
      <c r="N32">
        <f>INDEX(Weights!$A$1:$AF$784, (ROW()-5)*28 + COLUMN(), $B$2)</f>
        <v/>
      </c>
      <c r="O32">
        <f>INDEX(Weights!$A$1:$AF$784, (ROW()-5)*28 + COLUMN(), $B$2)</f>
        <v/>
      </c>
      <c r="P32">
        <f>INDEX(Weights!$A$1:$AF$784, (ROW()-5)*28 + COLUMN(), $B$2)</f>
        <v/>
      </c>
      <c r="Q32">
        <f>INDEX(Weights!$A$1:$AF$784, (ROW()-5)*28 + COLUMN(), $B$2)</f>
        <v/>
      </c>
      <c r="R32">
        <f>INDEX(Weights!$A$1:$AF$784, (ROW()-5)*28 + COLUMN(), $B$2)</f>
        <v/>
      </c>
      <c r="S32">
        <f>INDEX(Weights!$A$1:$AF$784, (ROW()-5)*28 + COLUMN(), $B$2)</f>
        <v/>
      </c>
      <c r="T32">
        <f>INDEX(Weights!$A$1:$AF$784, (ROW()-5)*28 + COLUMN(), $B$2)</f>
        <v/>
      </c>
      <c r="U32">
        <f>INDEX(Weights!$A$1:$AF$784, (ROW()-5)*28 + COLUMN(), $B$2)</f>
        <v/>
      </c>
      <c r="V32">
        <f>INDEX(Weights!$A$1:$AF$784, (ROW()-5)*28 + COLUMN(), $B$2)</f>
        <v/>
      </c>
      <c r="W32">
        <f>INDEX(Weights!$A$1:$AF$784, (ROW()-5)*28 + COLUMN(), $B$2)</f>
        <v/>
      </c>
      <c r="X32">
        <f>INDEX(Weights!$A$1:$AF$784, (ROW()-5)*28 + COLUMN(), $B$2)</f>
        <v/>
      </c>
      <c r="Y32">
        <f>INDEX(Weights!$A$1:$AF$784, (ROW()-5)*28 + COLUMN(), $B$2)</f>
        <v/>
      </c>
      <c r="Z32">
        <f>INDEX(Weights!$A$1:$AF$784, (ROW()-5)*28 + COLUMN(), $B$2)</f>
        <v/>
      </c>
      <c r="AA32">
        <f>INDEX(Weights!$A$1:$AF$784, (ROW()-5)*28 + COLUMN(), $B$2)</f>
        <v/>
      </c>
      <c r="AB32">
        <f>INDEX(Weights!$A$1:$AF$784, (ROW()-5)*28 + COLUMN(), $B$2)</f>
        <v/>
      </c>
    </row>
  </sheetData>
  <conditionalFormatting sqref="A5:AB32">
    <cfRule type="colorScale" priority="1">
      <colorScale>
        <cfvo type="num" val="-1"/>
        <cfvo type="num" val="0"/>
        <cfvo type="num" val="1"/>
        <color rgb="002C7BB6"/>
        <color rgb="00FFFFFF"/>
        <color rgb="00D7191C"/>
      </colorScale>
    </cfRule>
  </conditionalFormatting>
  <dataValidations count="1">
    <dataValidation sqref="B2" showDropDown="0" showInputMessage="0" showErrorMessage="0" allowBlank="0" errorTitle="Invalid Index" error="Enter an integer 1-32" type="whole" operator="between">
      <formula1>1</formula1>
      <formula2>32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.5" customWidth="1" min="1" max="1"/>
    <col width="2.5" customWidth="1" min="2" max="2"/>
    <col width="2.5" customWidth="1" min="3" max="3"/>
    <col width="2.5" customWidth="1" min="4" max="4"/>
    <col width="2.5" customWidth="1" min="5" max="5"/>
    <col width="2.5" customWidth="1" min="6" max="6"/>
    <col width="2.5" customWidth="1" min="7" max="7"/>
    <col width="2.5" customWidth="1" min="8" max="8"/>
    <col width="2.5" customWidth="1" min="9" max="9"/>
    <col width="2.5" customWidth="1" min="10" max="10"/>
    <col width="2.5" customWidth="1" min="11" max="11"/>
    <col width="2.5" customWidth="1" min="12" max="12"/>
    <col width="2.5" customWidth="1" min="13" max="13"/>
    <col width="2.5" customWidth="1" min="14" max="14"/>
    <col width="2.5" customWidth="1" min="15" max="15"/>
    <col width="2.5" customWidth="1" min="16" max="16"/>
    <col width="2.5" customWidth="1" min="17" max="17"/>
    <col width="2.5" customWidth="1" min="18" max="18"/>
    <col width="2.5" customWidth="1" min="19" max="19"/>
    <col width="2.5" customWidth="1" min="20" max="20"/>
    <col width="2.5" customWidth="1" min="21" max="21"/>
    <col width="2.5" customWidth="1" min="22" max="22"/>
    <col width="2.5" customWidth="1" min="23" max="23"/>
    <col width="2.5" customWidth="1" min="24" max="24"/>
    <col width="2.5" customWidth="1" min="25" max="25"/>
    <col width="2.5" customWidth="1" min="26" max="26"/>
    <col width="2.5" customWidth="1" min="27" max="27"/>
    <col width="2.5" customWidth="1" min="28" max="28"/>
  </cols>
  <sheetData>
    <row r="1">
      <c r="A1" t="inlineStr">
        <is>
          <t>Per-pixel contribution heat (approx) for current prediction</t>
        </is>
      </c>
    </row>
    <row r="2">
      <c r="A2" t="inlineStr">
        <is>
          <t>Predicted class index (1-5)</t>
        </is>
      </c>
      <c r="B2">
        <f>MATCH(MAX(Draw!$AF$2:$AF$6), Draw!$AF$2:$AF$6, 0)</f>
        <v/>
      </c>
      <c r="D2" t="inlineStr">
        <is>
          <t>Predicted label</t>
        </is>
      </c>
      <c r="E2">
        <f>INDEX(Draw!$AE$2:$AE$6, $B$2)</f>
        <v/>
      </c>
    </row>
    <row r="5" ht="14" customHeight="1">
      <c r="A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6" ht="14" customHeight="1">
      <c r="A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7" ht="14" customHeight="1">
      <c r="A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8" ht="14" customHeight="1">
      <c r="A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9" ht="14" customHeight="1">
      <c r="A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0" ht="14" customHeight="1">
      <c r="A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1" ht="14" customHeight="1">
      <c r="A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2" ht="14" customHeight="1">
      <c r="A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3" ht="14" customHeight="1">
      <c r="A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3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4" ht="14" customHeight="1">
      <c r="A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4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5" ht="14" customHeight="1">
      <c r="A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6" ht="14" customHeight="1">
      <c r="A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7" ht="14" customHeight="1">
      <c r="A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8" ht="14" customHeight="1">
      <c r="A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9" ht="14" customHeight="1">
      <c r="A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0" ht="14" customHeight="1">
      <c r="A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1" ht="14" customHeight="1">
      <c r="A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2" ht="14" customHeight="1">
      <c r="A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3" ht="14" customHeight="1">
      <c r="A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3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4" ht="14" customHeight="1">
      <c r="A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4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5" ht="14" customHeight="1">
      <c r="A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6" ht="14" customHeight="1">
      <c r="A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7" ht="14" customHeight="1">
      <c r="A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8" ht="14" customHeight="1">
      <c r="A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9" ht="14" customHeight="1">
      <c r="A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0" ht="14" customHeight="1">
      <c r="A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1" ht="14" customHeight="1">
      <c r="A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2" ht="14" customHeight="1">
      <c r="A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</sheetData>
  <conditionalFormatting sqref="A5:AB32">
    <cfRule type="colorScale" priority="1">
      <colorScale>
        <cfvo type="min"/>
        <cfvo type="max"/>
        <color rgb="00FFFFFF"/>
        <color rgb="00FF525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2025-09-17T02:51:08Z</dcterms:created>
  <dcterms:modified xsi:type="dcterms:W3CDTF">2025-09-17T02:51:08Z</dcterms:modified>
</cp:coreProperties>
</file>