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Weights" sheetId="1" state="hidden" r:id="rId1"/>
    <sheet name="Draw" sheetId="2" state="visible" r:id="rId2"/>
    <sheet name="Neuron Explorer" sheetId="3" state="visible" r:id="rId3"/>
    <sheet name="Atten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/>
      </fill>
    </dxf>
    <dxf>
      <fill>
        <patternFill patternType="solid">
          <fgColor rgb="00CCCCCC"/>
          <bgColor rgb="00CCCCCC"/>
        </patternFill>
      </fill>
    </dxf>
    <dxf>
      <fill>
        <patternFill patternType="solid">
          <fgColor rgb="00FFF59D"/>
          <bgColor rgb="00FFF59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CCCCCC"/>
    <outlinePr summaryBelow="1" summaryRight="1"/>
    <pageSetUpPr/>
  </sheetPr>
  <dimension ref="A1:AF822"/>
  <sheetViews>
    <sheetView workbookViewId="0">
      <selection activeCell="A1" sqref="A1"/>
    </sheetView>
  </sheetViews>
  <sheetFormatPr baseColWidth="8" defaultRowHeight="15"/>
  <sheetData>
    <row r="1">
      <c r="A1" t="n">
        <v>0.006350335199385881</v>
      </c>
      <c r="B1" t="n">
        <v>-0.006672303192317486</v>
      </c>
      <c r="C1" t="n">
        <v>0.03234623000025749</v>
      </c>
      <c r="D1" t="n">
        <v>0.005298255942761898</v>
      </c>
      <c r="E1" t="n">
        <v>-0.02705538831651211</v>
      </c>
      <c r="F1" t="n">
        <v>0.01826330833137035</v>
      </c>
      <c r="G1" t="n">
        <v>0.06586194783449173</v>
      </c>
      <c r="H1" t="n">
        <v>0.04783481359481812</v>
      </c>
      <c r="I1" t="n">
        <v>-0.03554399684071541</v>
      </c>
      <c r="J1" t="n">
        <v>-0.06391343474388123</v>
      </c>
      <c r="K1" t="n">
        <v>-0.03148011490702629</v>
      </c>
      <c r="L1" t="n">
        <v>0.002087277127429843</v>
      </c>
      <c r="M1" t="n">
        <v>-0.1174317896366119</v>
      </c>
      <c r="N1" t="n">
        <v>-0.01105064805597067</v>
      </c>
      <c r="O1" t="n">
        <v>-0.06292800605297089</v>
      </c>
      <c r="P1" t="n">
        <v>-0.03698508813977242</v>
      </c>
      <c r="Q1" t="n">
        <v>-0.02748923003673553</v>
      </c>
      <c r="R1" t="n">
        <v>-0.01597557030618191</v>
      </c>
      <c r="S1" t="n">
        <v>0.02079048193991184</v>
      </c>
      <c r="T1" t="n">
        <v>0.05265487730503082</v>
      </c>
      <c r="U1" t="n">
        <v>-0.006491980981081724</v>
      </c>
      <c r="V1" t="n">
        <v>0.06901682913303375</v>
      </c>
      <c r="W1" t="n">
        <v>-0.03359740599989891</v>
      </c>
      <c r="X1" t="n">
        <v>0.01775394007563591</v>
      </c>
      <c r="Y1" t="n">
        <v>0.04563213512301445</v>
      </c>
      <c r="Z1" t="n">
        <v>0.004748337902128696</v>
      </c>
      <c r="AA1" t="n">
        <v>-0.03755238279700279</v>
      </c>
      <c r="AB1" t="n">
        <v>-0.04655416309833527</v>
      </c>
      <c r="AC1" t="n">
        <v>-0.02311864495277405</v>
      </c>
      <c r="AD1" t="n">
        <v>0.0111215328797698</v>
      </c>
      <c r="AE1" t="n">
        <v>-0.0509934201836586</v>
      </c>
      <c r="AF1" t="n">
        <v>-0.01056496240198612</v>
      </c>
    </row>
    <row r="2">
      <c r="A2" t="n">
        <v>-0.008042077533900738</v>
      </c>
      <c r="B2" t="n">
        <v>0.02731682732701302</v>
      </c>
      <c r="C2" t="n">
        <v>0.01084192283451557</v>
      </c>
      <c r="D2" t="n">
        <v>0.01794903166592121</v>
      </c>
      <c r="E2" t="n">
        <v>-0.03302333131432533</v>
      </c>
      <c r="F2" t="n">
        <v>-0.006546477321535349</v>
      </c>
      <c r="G2" t="n">
        <v>0.03959674015641212</v>
      </c>
      <c r="H2" t="n">
        <v>0.07542966306209564</v>
      </c>
      <c r="I2" t="n">
        <v>-0.06359241157770157</v>
      </c>
      <c r="J2" t="n">
        <v>0.0764646977186203</v>
      </c>
      <c r="K2" t="n">
        <v>0.06797697395086288</v>
      </c>
      <c r="L2" t="n">
        <v>0.03946218639612198</v>
      </c>
      <c r="M2" t="n">
        <v>0.01335702650249004</v>
      </c>
      <c r="N2" t="n">
        <v>-0.01585549674928188</v>
      </c>
      <c r="O2" t="n">
        <v>0.07364116609096527</v>
      </c>
      <c r="P2" t="n">
        <v>0.0990079939365387</v>
      </c>
      <c r="Q2" t="n">
        <v>0.09099630266427994</v>
      </c>
      <c r="R2" t="n">
        <v>0.06642276793718338</v>
      </c>
      <c r="S2" t="n">
        <v>0.01805043593049049</v>
      </c>
      <c r="T2" t="n">
        <v>-0.06102930754423141</v>
      </c>
      <c r="U2" t="n">
        <v>-0.0002249676908832043</v>
      </c>
      <c r="V2" t="n">
        <v>0.03315699100494385</v>
      </c>
      <c r="W2" t="n">
        <v>-0.06507208198308945</v>
      </c>
      <c r="X2" t="n">
        <v>0.01995667815208435</v>
      </c>
      <c r="Y2" t="n">
        <v>0.02171139605343342</v>
      </c>
      <c r="Z2" t="n">
        <v>0.03515546768903732</v>
      </c>
      <c r="AA2" t="n">
        <v>-0.05980698764324188</v>
      </c>
      <c r="AB2" t="n">
        <v>-0.03342102840542793</v>
      </c>
      <c r="AC2" t="n">
        <v>-0.02204330824315548</v>
      </c>
      <c r="AD2" t="n">
        <v>-0.05908391997218132</v>
      </c>
      <c r="AE2" t="n">
        <v>0.08785134553909302</v>
      </c>
      <c r="AF2" t="n">
        <v>-0.02504727430641651</v>
      </c>
    </row>
    <row r="3">
      <c r="A3" t="n">
        <v>0.01661547459661961</v>
      </c>
      <c r="B3" t="n">
        <v>-0.01305988617241383</v>
      </c>
      <c r="C3" t="n">
        <v>0.07997746020555496</v>
      </c>
      <c r="D3" t="n">
        <v>0.06668829917907715</v>
      </c>
      <c r="E3" t="n">
        <v>0.03198913857340813</v>
      </c>
      <c r="F3" t="n">
        <v>-0.1112940534949303</v>
      </c>
      <c r="G3" t="n">
        <v>0.002627860056236386</v>
      </c>
      <c r="H3" t="n">
        <v>0.0345313660800457</v>
      </c>
      <c r="I3" t="n">
        <v>0.05070771649479866</v>
      </c>
      <c r="J3" t="n">
        <v>-0.03120901808142662</v>
      </c>
      <c r="K3" t="n">
        <v>0.09202547371387482</v>
      </c>
      <c r="L3" t="n">
        <v>-0.06669183820486069</v>
      </c>
      <c r="M3" t="n">
        <v>-0.03341221064329147</v>
      </c>
      <c r="N3" t="n">
        <v>0.0472271554172039</v>
      </c>
      <c r="O3" t="n">
        <v>0.002477632137015462</v>
      </c>
      <c r="P3" t="n">
        <v>0.1011360958218575</v>
      </c>
      <c r="Q3" t="n">
        <v>0.009521656669676304</v>
      </c>
      <c r="R3" t="n">
        <v>-0.03198113292455673</v>
      </c>
      <c r="S3" t="n">
        <v>-0.01906983740627766</v>
      </c>
      <c r="T3" t="n">
        <v>-0.05511119961738586</v>
      </c>
      <c r="U3" t="n">
        <v>-0.06453259289264679</v>
      </c>
      <c r="V3" t="n">
        <v>0.03184058889746666</v>
      </c>
      <c r="W3" t="n">
        <v>0.0293533056974411</v>
      </c>
      <c r="X3" t="n">
        <v>0.06538509577512741</v>
      </c>
      <c r="Y3" t="n">
        <v>-0.03811334818601608</v>
      </c>
      <c r="Z3" t="n">
        <v>0.08531280606985092</v>
      </c>
      <c r="AA3" t="n">
        <v>-0.01451527141034603</v>
      </c>
      <c r="AB3" t="n">
        <v>0.07951962947845459</v>
      </c>
      <c r="AC3" t="n">
        <v>-0.02185898646712303</v>
      </c>
      <c r="AD3" t="n">
        <v>-0.03714751452207565</v>
      </c>
      <c r="AE3" t="n">
        <v>0.01261606626212597</v>
      </c>
      <c r="AF3" t="n">
        <v>0.05209624767303467</v>
      </c>
    </row>
    <row r="4">
      <c r="A4" t="n">
        <v>0.008132211863994598</v>
      </c>
      <c r="B4" t="n">
        <v>-0.02957367151975632</v>
      </c>
      <c r="C4" t="n">
        <v>-0.06774182617664337</v>
      </c>
      <c r="D4" t="n">
        <v>-0.0707874596118927</v>
      </c>
      <c r="E4" t="n">
        <v>0.02538931742310524</v>
      </c>
      <c r="F4" t="n">
        <v>0.04998805746436119</v>
      </c>
      <c r="G4" t="n">
        <v>-0.00829812977463007</v>
      </c>
      <c r="H4" t="n">
        <v>-0.05426362156867981</v>
      </c>
      <c r="I4" t="n">
        <v>0.04409528896212578</v>
      </c>
      <c r="J4" t="n">
        <v>-0.0646696612238884</v>
      </c>
      <c r="K4" t="n">
        <v>-0.03601537644863129</v>
      </c>
      <c r="L4" t="n">
        <v>0.03136613965034485</v>
      </c>
      <c r="M4" t="n">
        <v>-0.1136492937803268</v>
      </c>
      <c r="N4" t="n">
        <v>0.01951461099088192</v>
      </c>
      <c r="O4" t="n">
        <v>-0.02937729842960835</v>
      </c>
      <c r="P4" t="n">
        <v>0.005519458092749119</v>
      </c>
      <c r="Q4" t="n">
        <v>-0.003823504550382495</v>
      </c>
      <c r="R4" t="n">
        <v>0.01020831894129515</v>
      </c>
      <c r="S4" t="n">
        <v>0.03506097570061684</v>
      </c>
      <c r="T4" t="n">
        <v>-0.03830345720052719</v>
      </c>
      <c r="U4" t="n">
        <v>0.07177042961120605</v>
      </c>
      <c r="V4" t="n">
        <v>0.03667327389121056</v>
      </c>
      <c r="W4" t="n">
        <v>0.04261493310332298</v>
      </c>
      <c r="X4" t="n">
        <v>0.05883451551198959</v>
      </c>
      <c r="Y4" t="n">
        <v>0.03977921232581139</v>
      </c>
      <c r="Z4" t="n">
        <v>0.04263241216540337</v>
      </c>
      <c r="AA4" t="n">
        <v>0.003818053985014558</v>
      </c>
      <c r="AB4" t="n">
        <v>-0.07206296175718307</v>
      </c>
      <c r="AC4" t="n">
        <v>-0.006820807699114084</v>
      </c>
      <c r="AD4" t="n">
        <v>-0.03886635974049568</v>
      </c>
      <c r="AE4" t="n">
        <v>-0.07185930758714676</v>
      </c>
      <c r="AF4" t="n">
        <v>0.0130538372322917</v>
      </c>
    </row>
    <row r="5">
      <c r="A5" t="n">
        <v>-0.0287160836160183</v>
      </c>
      <c r="B5" t="n">
        <v>-0.05201297998428345</v>
      </c>
      <c r="C5" t="n">
        <v>-0.05267950892448425</v>
      </c>
      <c r="D5" t="n">
        <v>0.01355710998177528</v>
      </c>
      <c r="E5" t="n">
        <v>0.01811566948890686</v>
      </c>
      <c r="F5" t="n">
        <v>0.06679418683052063</v>
      </c>
      <c r="G5" t="n">
        <v>-0.000702796911355108</v>
      </c>
      <c r="H5" t="n">
        <v>0.05262085422873497</v>
      </c>
      <c r="I5" t="n">
        <v>0.07082507014274597</v>
      </c>
      <c r="J5" t="n">
        <v>0.0580921359360218</v>
      </c>
      <c r="K5" t="n">
        <v>-0.1194658875465393</v>
      </c>
      <c r="L5" t="n">
        <v>0.06205789744853973</v>
      </c>
      <c r="M5" t="n">
        <v>0.01715340092778206</v>
      </c>
      <c r="N5" t="n">
        <v>0.02140368521213531</v>
      </c>
      <c r="O5" t="n">
        <v>0.01874981634318829</v>
      </c>
      <c r="P5" t="n">
        <v>0.019332155585289</v>
      </c>
      <c r="Q5" t="n">
        <v>0.01613285392522812</v>
      </c>
      <c r="R5" t="n">
        <v>-0.01812786050140858</v>
      </c>
      <c r="S5" t="n">
        <v>-0.09604708850383759</v>
      </c>
      <c r="T5" t="n">
        <v>-0.005501024425029755</v>
      </c>
      <c r="U5" t="n">
        <v>-0.04059458896517754</v>
      </c>
      <c r="V5" t="n">
        <v>0.05455649271607399</v>
      </c>
      <c r="W5" t="n">
        <v>-0.0145849110558629</v>
      </c>
      <c r="X5" t="n">
        <v>0.004216141998767853</v>
      </c>
      <c r="Y5" t="n">
        <v>-0.0429115816950798</v>
      </c>
      <c r="Z5" t="n">
        <v>-0.02579033002257347</v>
      </c>
      <c r="AA5" t="n">
        <v>-0.0005825075786560774</v>
      </c>
      <c r="AB5" t="n">
        <v>-0.07502277940511703</v>
      </c>
      <c r="AC5" t="n">
        <v>0.01518689189106226</v>
      </c>
      <c r="AD5" t="n">
        <v>-0.005357457790523767</v>
      </c>
      <c r="AE5" t="n">
        <v>-0.05988789349794388</v>
      </c>
      <c r="AF5" t="n">
        <v>-0.1211290508508682</v>
      </c>
    </row>
    <row r="6">
      <c r="A6" t="n">
        <v>0.02591304667294025</v>
      </c>
      <c r="B6" t="n">
        <v>-0.01503026392310858</v>
      </c>
      <c r="C6" t="n">
        <v>-0.02676946669816971</v>
      </c>
      <c r="D6" t="n">
        <v>-0.01192761026322842</v>
      </c>
      <c r="E6" t="n">
        <v>0.09174589067697525</v>
      </c>
      <c r="F6" t="n">
        <v>-0.002515328815206885</v>
      </c>
      <c r="G6" t="n">
        <v>0.004374933429062366</v>
      </c>
      <c r="H6" t="n">
        <v>-0.07510852068662643</v>
      </c>
      <c r="I6" t="n">
        <v>0.08320318907499313</v>
      </c>
      <c r="J6" t="n">
        <v>0.04634014144539833</v>
      </c>
      <c r="K6" t="n">
        <v>0.05388834699988365</v>
      </c>
      <c r="L6" t="n">
        <v>0.002407836494967341</v>
      </c>
      <c r="M6" t="n">
        <v>0.04629805684089661</v>
      </c>
      <c r="N6" t="n">
        <v>0.01873564533889294</v>
      </c>
      <c r="O6" t="n">
        <v>0.03097072616219521</v>
      </c>
      <c r="P6" t="n">
        <v>-0.007686905097216368</v>
      </c>
      <c r="Q6" t="n">
        <v>-0.07444258034229279</v>
      </c>
      <c r="R6" t="n">
        <v>0.05196499079465866</v>
      </c>
      <c r="S6" t="n">
        <v>-0.09773021936416626</v>
      </c>
      <c r="T6" t="n">
        <v>-0.01211863197386265</v>
      </c>
      <c r="U6" t="n">
        <v>-0.01032994594424963</v>
      </c>
      <c r="V6" t="n">
        <v>-0.05267238989472389</v>
      </c>
      <c r="W6" t="n">
        <v>0.03096739389002323</v>
      </c>
      <c r="X6" t="n">
        <v>-0.01011817809194326</v>
      </c>
      <c r="Y6" t="n">
        <v>-0.02206518314778805</v>
      </c>
      <c r="Z6" t="n">
        <v>0.02625597268342972</v>
      </c>
      <c r="AA6" t="n">
        <v>-0.02407087571918964</v>
      </c>
      <c r="AB6" t="n">
        <v>0.07015408575534821</v>
      </c>
      <c r="AC6" t="n">
        <v>0.01775116287171841</v>
      </c>
      <c r="AD6" t="n">
        <v>-0.02395743317902088</v>
      </c>
      <c r="AE6" t="n">
        <v>-0.09820020943880081</v>
      </c>
      <c r="AF6" t="n">
        <v>-0.06605151295661926</v>
      </c>
    </row>
    <row r="7">
      <c r="A7" t="n">
        <v>0.05489324405789375</v>
      </c>
      <c r="B7" t="n">
        <v>-0.002555891172960401</v>
      </c>
      <c r="C7" t="n">
        <v>-0.01429997570812702</v>
      </c>
      <c r="D7" t="n">
        <v>0.08299674093723297</v>
      </c>
      <c r="E7" t="n">
        <v>-0.06478357315063477</v>
      </c>
      <c r="F7" t="n">
        <v>-0.02958018518984318</v>
      </c>
      <c r="G7" t="n">
        <v>-0.02386928163468838</v>
      </c>
      <c r="H7" t="n">
        <v>0.02961450442671776</v>
      </c>
      <c r="I7" t="n">
        <v>-0.03351358696818352</v>
      </c>
      <c r="J7" t="n">
        <v>-0.03098228015005589</v>
      </c>
      <c r="K7" t="n">
        <v>-0.08107228577136993</v>
      </c>
      <c r="L7" t="n">
        <v>0.03683770820498466</v>
      </c>
      <c r="M7" t="n">
        <v>0.04071618616580963</v>
      </c>
      <c r="N7" t="n">
        <v>-0.02406065911054611</v>
      </c>
      <c r="O7" t="n">
        <v>0.008249913342297077</v>
      </c>
      <c r="P7" t="n">
        <v>-0.0652884915471077</v>
      </c>
      <c r="Q7" t="n">
        <v>-0.02383016236126423</v>
      </c>
      <c r="R7" t="n">
        <v>0.0695970356464386</v>
      </c>
      <c r="S7" t="n">
        <v>0.006855437532067299</v>
      </c>
      <c r="T7" t="n">
        <v>0.1166909784078598</v>
      </c>
      <c r="U7" t="n">
        <v>-0.03975923731923103</v>
      </c>
      <c r="V7" t="n">
        <v>0.02930878847837448</v>
      </c>
      <c r="W7" t="n">
        <v>-0.009874535724520683</v>
      </c>
      <c r="X7" t="n">
        <v>0.02857811748981476</v>
      </c>
      <c r="Y7" t="n">
        <v>-0.0003642286756075919</v>
      </c>
      <c r="Z7" t="n">
        <v>-0.02834478579461575</v>
      </c>
      <c r="AA7" t="n">
        <v>-0.04382126405835152</v>
      </c>
      <c r="AB7" t="n">
        <v>0.1548582464456558</v>
      </c>
      <c r="AC7" t="n">
        <v>-0.003906515426933765</v>
      </c>
      <c r="AD7" t="n">
        <v>-0.1018567457795143</v>
      </c>
      <c r="AE7" t="n">
        <v>-0.03275927901268005</v>
      </c>
      <c r="AF7" t="n">
        <v>0.03424617648124695</v>
      </c>
    </row>
    <row r="8">
      <c r="A8" t="n">
        <v>-0.02525424025952816</v>
      </c>
      <c r="B8" t="n">
        <v>0.06871291249990463</v>
      </c>
      <c r="C8" t="n">
        <v>0.05062875896692276</v>
      </c>
      <c r="D8" t="n">
        <v>-0.007694263011217117</v>
      </c>
      <c r="E8" t="n">
        <v>-0.02385050617158413</v>
      </c>
      <c r="F8" t="n">
        <v>-0.05075011402368546</v>
      </c>
      <c r="G8" t="n">
        <v>-0.0353536494076252</v>
      </c>
      <c r="H8" t="n">
        <v>-0.07440496236085892</v>
      </c>
      <c r="I8" t="n">
        <v>0.06083120033144951</v>
      </c>
      <c r="J8" t="n">
        <v>0.08034252375364304</v>
      </c>
      <c r="K8" t="n">
        <v>-0.06344455480575562</v>
      </c>
      <c r="L8" t="n">
        <v>-0.05968400463461876</v>
      </c>
      <c r="M8" t="n">
        <v>-0.08932333439588547</v>
      </c>
      <c r="N8" t="n">
        <v>-0.04868198931217194</v>
      </c>
      <c r="O8" t="n">
        <v>-0.1568937003612518</v>
      </c>
      <c r="P8" t="n">
        <v>-0.05769379809498787</v>
      </c>
      <c r="Q8" t="n">
        <v>0.06550411880016327</v>
      </c>
      <c r="R8" t="n">
        <v>-0.01745910011231899</v>
      </c>
      <c r="S8" t="n">
        <v>0.04316302016377449</v>
      </c>
      <c r="T8" t="n">
        <v>-0.02469666674733162</v>
      </c>
      <c r="U8" t="n">
        <v>0.08892712742090225</v>
      </c>
      <c r="V8" t="n">
        <v>0.01006202772259712</v>
      </c>
      <c r="W8" t="n">
        <v>-0.01929402910172939</v>
      </c>
      <c r="X8" t="n">
        <v>0.1289168745279312</v>
      </c>
      <c r="Y8" t="n">
        <v>-0.0163883026689291</v>
      </c>
      <c r="Z8" t="n">
        <v>-0.06168109551072121</v>
      </c>
      <c r="AA8" t="n">
        <v>0.01019799523055553</v>
      </c>
      <c r="AB8" t="n">
        <v>-0.001961465692147613</v>
      </c>
      <c r="AC8" t="n">
        <v>0.05385752394795418</v>
      </c>
      <c r="AD8" t="n">
        <v>-0.04654954373836517</v>
      </c>
      <c r="AE8" t="n">
        <v>0.04064434394240379</v>
      </c>
      <c r="AF8" t="n">
        <v>0.04307030141353607</v>
      </c>
    </row>
    <row r="9">
      <c r="A9" t="n">
        <v>-0.03372330218553543</v>
      </c>
      <c r="B9" t="n">
        <v>0.008245067670941353</v>
      </c>
      <c r="C9" t="n">
        <v>-0.04195931181311607</v>
      </c>
      <c r="D9" t="n">
        <v>0.1184811964631081</v>
      </c>
      <c r="E9" t="n">
        <v>-0.03556441888213158</v>
      </c>
      <c r="F9" t="n">
        <v>-0.02288371510803699</v>
      </c>
      <c r="G9" t="n">
        <v>-0.05383294820785522</v>
      </c>
      <c r="H9" t="n">
        <v>-0.01748176477849483</v>
      </c>
      <c r="I9" t="n">
        <v>-0.0002967841573990881</v>
      </c>
      <c r="J9" t="n">
        <v>0.03877920657396317</v>
      </c>
      <c r="K9" t="n">
        <v>-0.03083423152565956</v>
      </c>
      <c r="L9" t="n">
        <v>-0.009383002296090126</v>
      </c>
      <c r="M9" t="n">
        <v>-0.07154351472854614</v>
      </c>
      <c r="N9" t="n">
        <v>-0.04179012402892113</v>
      </c>
      <c r="O9" t="n">
        <v>0.1391893029212952</v>
      </c>
      <c r="P9" t="n">
        <v>0.05259072408080101</v>
      </c>
      <c r="Q9" t="n">
        <v>-0.03946787491440773</v>
      </c>
      <c r="R9" t="n">
        <v>-0.06754875928163528</v>
      </c>
      <c r="S9" t="n">
        <v>-0.04927437379956245</v>
      </c>
      <c r="T9" t="n">
        <v>-0.001095553860068321</v>
      </c>
      <c r="U9" t="n">
        <v>0.001754018245264888</v>
      </c>
      <c r="V9" t="n">
        <v>-0.03759588673710823</v>
      </c>
      <c r="W9" t="n">
        <v>-0.06498182564973831</v>
      </c>
      <c r="X9" t="n">
        <v>0.07184096425771713</v>
      </c>
      <c r="Y9" t="n">
        <v>0.02281356044113636</v>
      </c>
      <c r="Z9" t="n">
        <v>-0.01891854219138622</v>
      </c>
      <c r="AA9" t="n">
        <v>-0.01114507392048836</v>
      </c>
      <c r="AB9" t="n">
        <v>-0.02674532681703568</v>
      </c>
      <c r="AC9" t="n">
        <v>-0.1482926905155182</v>
      </c>
      <c r="AD9" t="n">
        <v>0.005841804668307304</v>
      </c>
      <c r="AE9" t="n">
        <v>-0.05407065898180008</v>
      </c>
      <c r="AF9" t="n">
        <v>-0.0506432056427002</v>
      </c>
    </row>
    <row r="10">
      <c r="A10" t="n">
        <v>-0.03233813494443893</v>
      </c>
      <c r="B10" t="n">
        <v>0.0369868203997612</v>
      </c>
      <c r="C10" t="n">
        <v>-0.05912073329091072</v>
      </c>
      <c r="D10" t="n">
        <v>-0.07244215160608292</v>
      </c>
      <c r="E10" t="n">
        <v>0.03231741115450859</v>
      </c>
      <c r="F10" t="n">
        <v>0.03810138255357742</v>
      </c>
      <c r="G10" t="n">
        <v>-0.04843346774578094</v>
      </c>
      <c r="H10" t="n">
        <v>0.02840537205338478</v>
      </c>
      <c r="I10" t="n">
        <v>-0.01472966186702251</v>
      </c>
      <c r="J10" t="n">
        <v>0.01521755289286375</v>
      </c>
      <c r="K10" t="n">
        <v>-0.06368811428546906</v>
      </c>
      <c r="L10" t="n">
        <v>0.0420675240457058</v>
      </c>
      <c r="M10" t="n">
        <v>0.06077375635504723</v>
      </c>
      <c r="N10" t="n">
        <v>0.03217705711722374</v>
      </c>
      <c r="O10" t="n">
        <v>0.02820042707026005</v>
      </c>
      <c r="P10" t="n">
        <v>-0.1905286610126495</v>
      </c>
      <c r="Q10" t="n">
        <v>0.01316379010677338</v>
      </c>
      <c r="R10" t="n">
        <v>-0.001285182544961572</v>
      </c>
      <c r="S10" t="n">
        <v>-0.007426919415593147</v>
      </c>
      <c r="T10" t="n">
        <v>-0.03184899687767029</v>
      </c>
      <c r="U10" t="n">
        <v>0.002796353539451957</v>
      </c>
      <c r="V10" t="n">
        <v>0.02081507258117199</v>
      </c>
      <c r="W10" t="n">
        <v>-0.01332331448793411</v>
      </c>
      <c r="X10" t="n">
        <v>-0.02340140379965305</v>
      </c>
      <c r="Y10" t="n">
        <v>0.06211194768548012</v>
      </c>
      <c r="Z10" t="n">
        <v>-0.05582946911454201</v>
      </c>
      <c r="AA10" t="n">
        <v>0.05203069373965263</v>
      </c>
      <c r="AB10" t="n">
        <v>0.008930377662181854</v>
      </c>
      <c r="AC10" t="n">
        <v>-0.04062356799840927</v>
      </c>
      <c r="AD10" t="n">
        <v>-0.01464629732072353</v>
      </c>
      <c r="AE10" t="n">
        <v>-0.04646669328212738</v>
      </c>
      <c r="AF10" t="n">
        <v>0.03409590572118759</v>
      </c>
    </row>
    <row r="11">
      <c r="A11" t="n">
        <v>0.01757169328629971</v>
      </c>
      <c r="B11" t="n">
        <v>-0.02812245301902294</v>
      </c>
      <c r="C11" t="n">
        <v>-0.05567043274641037</v>
      </c>
      <c r="D11" t="n">
        <v>0.01523896399885416</v>
      </c>
      <c r="E11" t="n">
        <v>0.04835527390241623</v>
      </c>
      <c r="F11" t="n">
        <v>-0.005749603733420372</v>
      </c>
      <c r="G11" t="n">
        <v>0.02112999185919762</v>
      </c>
      <c r="H11" t="n">
        <v>-0.01899223960936069</v>
      </c>
      <c r="I11" t="n">
        <v>0.003412760328501463</v>
      </c>
      <c r="J11" t="n">
        <v>-0.01471200864762068</v>
      </c>
      <c r="K11" t="n">
        <v>0.01485137082636356</v>
      </c>
      <c r="L11" t="n">
        <v>-0.07625503093004227</v>
      </c>
      <c r="M11" t="n">
        <v>0.03253653645515442</v>
      </c>
      <c r="N11" t="n">
        <v>-0.01161334384232759</v>
      </c>
      <c r="O11" t="n">
        <v>0.01811244338750839</v>
      </c>
      <c r="P11" t="n">
        <v>-0.01718825660645962</v>
      </c>
      <c r="Q11" t="n">
        <v>0.01618068292737007</v>
      </c>
      <c r="R11" t="n">
        <v>-0.05417260155081749</v>
      </c>
      <c r="S11" t="n">
        <v>0.06006136909127235</v>
      </c>
      <c r="T11" t="n">
        <v>-0.08604199439287186</v>
      </c>
      <c r="U11" t="n">
        <v>-0.05248948559165001</v>
      </c>
      <c r="V11" t="n">
        <v>0.0119029339402914</v>
      </c>
      <c r="W11" t="n">
        <v>0.07388469576835632</v>
      </c>
      <c r="X11" t="n">
        <v>0.01404749974608421</v>
      </c>
      <c r="Y11" t="n">
        <v>-0.01252126786857843</v>
      </c>
      <c r="Z11" t="n">
        <v>-0.07197792083024979</v>
      </c>
      <c r="AA11" t="n">
        <v>-0.009660930372774601</v>
      </c>
      <c r="AB11" t="n">
        <v>-0.001003940706141293</v>
      </c>
      <c r="AC11" t="n">
        <v>0.08538661152124405</v>
      </c>
      <c r="AD11" t="n">
        <v>0.03142206743359566</v>
      </c>
      <c r="AE11" t="n">
        <v>-0.07723085582256317</v>
      </c>
      <c r="AF11" t="n">
        <v>0.1023678034543991</v>
      </c>
    </row>
    <row r="12">
      <c r="A12" t="n">
        <v>-0.01995101198554039</v>
      </c>
      <c r="B12" t="n">
        <v>-0.04441942274570465</v>
      </c>
      <c r="C12" t="n">
        <v>0.07448979467153549</v>
      </c>
      <c r="D12" t="n">
        <v>-0.002513045445084572</v>
      </c>
      <c r="E12" t="n">
        <v>-0.01855663396418095</v>
      </c>
      <c r="F12" t="n">
        <v>0.01105036120861769</v>
      </c>
      <c r="G12" t="n">
        <v>0.04267332702875137</v>
      </c>
      <c r="H12" t="n">
        <v>0.05017105489969254</v>
      </c>
      <c r="I12" t="n">
        <v>-0.06945820897817612</v>
      </c>
      <c r="J12" t="n">
        <v>0.1009385585784912</v>
      </c>
      <c r="K12" t="n">
        <v>0.04782373085618019</v>
      </c>
      <c r="L12" t="n">
        <v>-0.01915254630148411</v>
      </c>
      <c r="M12" t="n">
        <v>-0.04134856536984444</v>
      </c>
      <c r="N12" t="n">
        <v>-0.04894251748919487</v>
      </c>
      <c r="O12" t="n">
        <v>0.006231551989912987</v>
      </c>
      <c r="P12" t="n">
        <v>-0.03272976726293564</v>
      </c>
      <c r="Q12" t="n">
        <v>-0.03863196820020676</v>
      </c>
      <c r="R12" t="n">
        <v>0.04097453504800797</v>
      </c>
      <c r="S12" t="n">
        <v>0.01841343194246292</v>
      </c>
      <c r="T12" t="n">
        <v>-0.01992885768413544</v>
      </c>
      <c r="U12" t="n">
        <v>0.03708510473370552</v>
      </c>
      <c r="V12" t="n">
        <v>0.06906305253505707</v>
      </c>
      <c r="W12" t="n">
        <v>-0.0552804134786129</v>
      </c>
      <c r="X12" t="n">
        <v>-0.03047084249556065</v>
      </c>
      <c r="Y12" t="n">
        <v>0.047609593719244</v>
      </c>
      <c r="Z12" t="n">
        <v>0.03631198033690453</v>
      </c>
      <c r="AA12" t="n">
        <v>0.01145002152770758</v>
      </c>
      <c r="AB12" t="n">
        <v>0.05871113762259483</v>
      </c>
      <c r="AC12" t="n">
        <v>-0.05496299266815186</v>
      </c>
      <c r="AD12" t="n">
        <v>-0.07470773905515671</v>
      </c>
      <c r="AE12" t="n">
        <v>-0.04376523196697235</v>
      </c>
      <c r="AF12" t="n">
        <v>0.006189411506056786</v>
      </c>
    </row>
    <row r="13">
      <c r="A13" t="n">
        <v>-0.04020845517516136</v>
      </c>
      <c r="B13" t="n">
        <v>-0.02460823394358158</v>
      </c>
      <c r="C13" t="n">
        <v>-0.04924494400620461</v>
      </c>
      <c r="D13" t="n">
        <v>-0.03133640438318253</v>
      </c>
      <c r="E13" t="n">
        <v>-0.05074941739439964</v>
      </c>
      <c r="F13" t="n">
        <v>0.01855984702706337</v>
      </c>
      <c r="G13" t="n">
        <v>0.0401480607688427</v>
      </c>
      <c r="H13" t="n">
        <v>-0.02426618523895741</v>
      </c>
      <c r="I13" t="n">
        <v>-0.01046850346028805</v>
      </c>
      <c r="J13" t="n">
        <v>-0.02934657596051693</v>
      </c>
      <c r="K13" t="n">
        <v>0.02683223783969879</v>
      </c>
      <c r="L13" t="n">
        <v>0.004498009104281664</v>
      </c>
      <c r="M13" t="n">
        <v>0.08051708340644836</v>
      </c>
      <c r="N13" t="n">
        <v>-0.05532969161868095</v>
      </c>
      <c r="O13" t="n">
        <v>0.01830914057791233</v>
      </c>
      <c r="P13" t="n">
        <v>0.02242495119571686</v>
      </c>
      <c r="Q13" t="n">
        <v>-0.01820497773587704</v>
      </c>
      <c r="R13" t="n">
        <v>0.02947292476892471</v>
      </c>
      <c r="S13" t="n">
        <v>-0.07265636324882507</v>
      </c>
      <c r="T13" t="n">
        <v>0.1070157140493393</v>
      </c>
      <c r="U13" t="n">
        <v>-0.06778348237276077</v>
      </c>
      <c r="V13" t="n">
        <v>0.04645728319883347</v>
      </c>
      <c r="W13" t="n">
        <v>-0.05662524700164795</v>
      </c>
      <c r="X13" t="n">
        <v>0.05812837183475494</v>
      </c>
      <c r="Y13" t="n">
        <v>-0.01943402364850044</v>
      </c>
      <c r="Z13" t="n">
        <v>0.008001565001904964</v>
      </c>
      <c r="AA13" t="n">
        <v>0.002694266615435481</v>
      </c>
      <c r="AB13" t="n">
        <v>0.05559546872973442</v>
      </c>
      <c r="AC13" t="n">
        <v>-0.01624059863388538</v>
      </c>
      <c r="AD13" t="n">
        <v>-0.1498654037714005</v>
      </c>
      <c r="AE13" t="n">
        <v>-0.03838876634836197</v>
      </c>
      <c r="AF13" t="n">
        <v>0.009278873912990093</v>
      </c>
    </row>
    <row r="14">
      <c r="A14" t="n">
        <v>-0.02224700339138508</v>
      </c>
      <c r="B14" t="n">
        <v>0.0388818234205246</v>
      </c>
      <c r="C14" t="n">
        <v>0.05128175765275955</v>
      </c>
      <c r="D14" t="n">
        <v>-0.007463603280484676</v>
      </c>
      <c r="E14" t="n">
        <v>-0.07523845136165619</v>
      </c>
      <c r="F14" t="n">
        <v>0.06991089880466461</v>
      </c>
      <c r="G14" t="n">
        <v>0.05470246076583862</v>
      </c>
      <c r="H14" t="n">
        <v>-0.01511143427342176</v>
      </c>
      <c r="I14" t="n">
        <v>0.1064846441149712</v>
      </c>
      <c r="J14" t="n">
        <v>-0.0176208708435297</v>
      </c>
      <c r="K14" t="n">
        <v>-0.05743321776390076</v>
      </c>
      <c r="L14" t="n">
        <v>-0.007872797548770905</v>
      </c>
      <c r="M14" t="n">
        <v>0.05443882197141647</v>
      </c>
      <c r="N14" t="n">
        <v>-0.04734854772686958</v>
      </c>
      <c r="O14" t="n">
        <v>0.09855175018310547</v>
      </c>
      <c r="P14" t="n">
        <v>-0.04528141021728516</v>
      </c>
      <c r="Q14" t="n">
        <v>0.04820560291409492</v>
      </c>
      <c r="R14" t="n">
        <v>0.02749950252473354</v>
      </c>
      <c r="S14" t="n">
        <v>-0.007781056687235832</v>
      </c>
      <c r="T14" t="n">
        <v>0.05457515642046928</v>
      </c>
      <c r="U14" t="n">
        <v>-0.07575127482414246</v>
      </c>
      <c r="V14" t="n">
        <v>0.06856773048639297</v>
      </c>
      <c r="W14" t="n">
        <v>-0.00321652926504612</v>
      </c>
      <c r="X14" t="n">
        <v>-0.02739711664617062</v>
      </c>
      <c r="Y14" t="n">
        <v>0.03783900290727615</v>
      </c>
      <c r="Z14" t="n">
        <v>0.05353298410773277</v>
      </c>
      <c r="AA14" t="n">
        <v>0.03888054192066193</v>
      </c>
      <c r="AB14" t="n">
        <v>0.1009901911020279</v>
      </c>
      <c r="AC14" t="n">
        <v>0.05458490923047066</v>
      </c>
      <c r="AD14" t="n">
        <v>0.06482687592506409</v>
      </c>
      <c r="AE14" t="n">
        <v>-0.02726724557578564</v>
      </c>
      <c r="AF14" t="n">
        <v>0.005380263086408377</v>
      </c>
    </row>
    <row r="15">
      <c r="A15" t="n">
        <v>0.02843491360545158</v>
      </c>
      <c r="B15" t="n">
        <v>-0.0008961182902567089</v>
      </c>
      <c r="C15" t="n">
        <v>0.01523488014936447</v>
      </c>
      <c r="D15" t="n">
        <v>0.02152154035866261</v>
      </c>
      <c r="E15" t="n">
        <v>0.04264075681567192</v>
      </c>
      <c r="F15" t="n">
        <v>-0.005132024176418781</v>
      </c>
      <c r="G15" t="n">
        <v>-0.01766752824187279</v>
      </c>
      <c r="H15" t="n">
        <v>-0.04183625802397728</v>
      </c>
      <c r="I15" t="n">
        <v>-0.04503928497433662</v>
      </c>
      <c r="J15" t="n">
        <v>0.05921772867441177</v>
      </c>
      <c r="K15" t="n">
        <v>-0.004268979653716087</v>
      </c>
      <c r="L15" t="n">
        <v>0.03974669426679611</v>
      </c>
      <c r="M15" t="n">
        <v>-0.06552676856517792</v>
      </c>
      <c r="N15" t="n">
        <v>-0.09789226949214935</v>
      </c>
      <c r="O15" t="n">
        <v>-0.05298710986971855</v>
      </c>
      <c r="P15" t="n">
        <v>0.0579134076833725</v>
      </c>
      <c r="Q15" t="n">
        <v>0.05394605547189713</v>
      </c>
      <c r="R15" t="n">
        <v>0.01677048206329346</v>
      </c>
      <c r="S15" t="n">
        <v>-0.0405157096683979</v>
      </c>
      <c r="T15" t="n">
        <v>-0.006606530863791704</v>
      </c>
      <c r="U15" t="n">
        <v>-0.01503917574882507</v>
      </c>
      <c r="V15" t="n">
        <v>-0.01742378436028957</v>
      </c>
      <c r="W15" t="n">
        <v>-0.1265756338834763</v>
      </c>
      <c r="X15" t="n">
        <v>-0.0433318242430687</v>
      </c>
      <c r="Y15" t="n">
        <v>-0.009601947851479053</v>
      </c>
      <c r="Z15" t="n">
        <v>0.07659117132425308</v>
      </c>
      <c r="AA15" t="n">
        <v>0.008118750527501106</v>
      </c>
      <c r="AB15" t="n">
        <v>0.07075554132461548</v>
      </c>
      <c r="AC15" t="n">
        <v>-0.01988520100712776</v>
      </c>
      <c r="AD15" t="n">
        <v>-0.01276270020753145</v>
      </c>
      <c r="AE15" t="n">
        <v>-0.1969505399465561</v>
      </c>
      <c r="AF15" t="n">
        <v>0.02340171672403812</v>
      </c>
    </row>
    <row r="16">
      <c r="A16" t="n">
        <v>0.02763250283896923</v>
      </c>
      <c r="B16" t="n">
        <v>0.08908328413963318</v>
      </c>
      <c r="C16" t="n">
        <v>-0.02458515390753746</v>
      </c>
      <c r="D16" t="n">
        <v>0.004755503032356501</v>
      </c>
      <c r="E16" t="n">
        <v>-0.03563454374670982</v>
      </c>
      <c r="F16" t="n">
        <v>-0.05940995365381241</v>
      </c>
      <c r="G16" t="n">
        <v>-0.03601739183068275</v>
      </c>
      <c r="H16" t="n">
        <v>-0.0174250565469265</v>
      </c>
      <c r="I16" t="n">
        <v>0.06845995783805847</v>
      </c>
      <c r="J16" t="n">
        <v>0.00011170280049555</v>
      </c>
      <c r="K16" t="n">
        <v>-0.03992854431271553</v>
      </c>
      <c r="L16" t="n">
        <v>0.007165912538766861</v>
      </c>
      <c r="M16" t="n">
        <v>0.01098901312798262</v>
      </c>
      <c r="N16" t="n">
        <v>-0.03415487706661224</v>
      </c>
      <c r="O16" t="n">
        <v>0.05774201825261116</v>
      </c>
      <c r="P16" t="n">
        <v>-0.09537602216005325</v>
      </c>
      <c r="Q16" t="n">
        <v>-0.01078563276678324</v>
      </c>
      <c r="R16" t="n">
        <v>0.03359090909361839</v>
      </c>
      <c r="S16" t="n">
        <v>-0.0676010474562645</v>
      </c>
      <c r="T16" t="n">
        <v>0.01824606955051422</v>
      </c>
      <c r="U16" t="n">
        <v>0.06530096381902695</v>
      </c>
      <c r="V16" t="n">
        <v>0.022913858294487</v>
      </c>
      <c r="W16" t="n">
        <v>-0.08536596596240997</v>
      </c>
      <c r="X16" t="n">
        <v>-0.03677940368652344</v>
      </c>
      <c r="Y16" t="n">
        <v>0.06224071979522705</v>
      </c>
      <c r="Z16" t="n">
        <v>0.01506820507347584</v>
      </c>
      <c r="AA16" t="n">
        <v>-0.0004979515797458589</v>
      </c>
      <c r="AB16" t="n">
        <v>0.02228399552404881</v>
      </c>
      <c r="AC16" t="n">
        <v>0.03641847148537636</v>
      </c>
      <c r="AD16" t="n">
        <v>-0.03578289970755577</v>
      </c>
      <c r="AE16" t="n">
        <v>-0.01466741878539324</v>
      </c>
      <c r="AF16" t="n">
        <v>0.007218229118734598</v>
      </c>
    </row>
    <row r="17">
      <c r="A17" t="n">
        <v>-0.02747401408851147</v>
      </c>
      <c r="B17" t="n">
        <v>-0.006740321405231953</v>
      </c>
      <c r="C17" t="n">
        <v>0.06555242091417313</v>
      </c>
      <c r="D17" t="n">
        <v>-0.04888228327035904</v>
      </c>
      <c r="E17" t="n">
        <v>0.09731116145849228</v>
      </c>
      <c r="F17" t="n">
        <v>0.09492122381925583</v>
      </c>
      <c r="G17" t="n">
        <v>-0.08654175698757172</v>
      </c>
      <c r="H17" t="n">
        <v>-0.007122720126062632</v>
      </c>
      <c r="I17" t="n">
        <v>0.01730853877961636</v>
      </c>
      <c r="J17" t="n">
        <v>-0.03842979297041893</v>
      </c>
      <c r="K17" t="n">
        <v>-0.03743021935224533</v>
      </c>
      <c r="L17" t="n">
        <v>-0.01199130341410637</v>
      </c>
      <c r="M17" t="n">
        <v>0.0373341329395771</v>
      </c>
      <c r="N17" t="n">
        <v>-0.02582625858485699</v>
      </c>
      <c r="O17" t="n">
        <v>0.09226197004318237</v>
      </c>
      <c r="P17" t="n">
        <v>0.0146458987146616</v>
      </c>
      <c r="Q17" t="n">
        <v>-0.005180834326893091</v>
      </c>
      <c r="R17" t="n">
        <v>0.07319866865873337</v>
      </c>
      <c r="S17" t="n">
        <v>0.03163197636604309</v>
      </c>
      <c r="T17" t="n">
        <v>0.01865179836750031</v>
      </c>
      <c r="U17" t="n">
        <v>-0.01672511547803879</v>
      </c>
      <c r="V17" t="n">
        <v>0.09162010997533798</v>
      </c>
      <c r="W17" t="n">
        <v>0.04100318253040314</v>
      </c>
      <c r="X17" t="n">
        <v>-0.01027382351458073</v>
      </c>
      <c r="Y17" t="n">
        <v>-0.07966058701276779</v>
      </c>
      <c r="Z17" t="n">
        <v>0.01883689686655998</v>
      </c>
      <c r="AA17" t="n">
        <v>-0.0577675998210907</v>
      </c>
      <c r="AB17" t="n">
        <v>-0.08666835725307465</v>
      </c>
      <c r="AC17" t="n">
        <v>-0.01409928034991026</v>
      </c>
      <c r="AD17" t="n">
        <v>0.01421643793582916</v>
      </c>
      <c r="AE17" t="n">
        <v>0.06477508693933487</v>
      </c>
      <c r="AF17" t="n">
        <v>0.01426597125828266</v>
      </c>
    </row>
    <row r="18">
      <c r="A18" t="n">
        <v>0.04071013256907463</v>
      </c>
      <c r="B18" t="n">
        <v>-0.06191642582416534</v>
      </c>
      <c r="C18" t="n">
        <v>-0.001138046849519014</v>
      </c>
      <c r="D18" t="n">
        <v>0.006273618899285793</v>
      </c>
      <c r="E18" t="n">
        <v>0.04355000704526901</v>
      </c>
      <c r="F18" t="n">
        <v>0.005861949175596237</v>
      </c>
      <c r="G18" t="n">
        <v>0.0406121201813221</v>
      </c>
      <c r="H18" t="n">
        <v>-0.02546590752899647</v>
      </c>
      <c r="I18" t="n">
        <v>0.01807945221662521</v>
      </c>
      <c r="J18" t="n">
        <v>0.02095391787588596</v>
      </c>
      <c r="K18" t="n">
        <v>-0.06312320381402969</v>
      </c>
      <c r="L18" t="n">
        <v>0.008866040036082268</v>
      </c>
      <c r="M18" t="n">
        <v>-0.01618075184524059</v>
      </c>
      <c r="N18" t="n">
        <v>-0.09617096185684204</v>
      </c>
      <c r="O18" t="n">
        <v>0.04840684682130814</v>
      </c>
      <c r="P18" t="n">
        <v>-0.01827662251889706</v>
      </c>
      <c r="Q18" t="n">
        <v>-0.04305220022797585</v>
      </c>
      <c r="R18" t="n">
        <v>-0.019057372584939</v>
      </c>
      <c r="S18" t="n">
        <v>0.00698016956448555</v>
      </c>
      <c r="T18" t="n">
        <v>0.07616093009710312</v>
      </c>
      <c r="U18" t="n">
        <v>-0.008380892686545849</v>
      </c>
      <c r="V18" t="n">
        <v>0.02386018261313438</v>
      </c>
      <c r="W18" t="n">
        <v>0.06937623769044876</v>
      </c>
      <c r="X18" t="n">
        <v>0.02694837190210819</v>
      </c>
      <c r="Y18" t="n">
        <v>0.05397063866257668</v>
      </c>
      <c r="Z18" t="n">
        <v>-0.02406738139688969</v>
      </c>
      <c r="AA18" t="n">
        <v>0.03894387185573578</v>
      </c>
      <c r="AB18" t="n">
        <v>-0.00292823021300137</v>
      </c>
      <c r="AC18" t="n">
        <v>0.05426596105098724</v>
      </c>
      <c r="AD18" t="n">
        <v>-0.05068741366267204</v>
      </c>
      <c r="AE18" t="n">
        <v>-0.03937361389398575</v>
      </c>
      <c r="AF18" t="n">
        <v>0.0640806183218956</v>
      </c>
    </row>
    <row r="19">
      <c r="A19" t="n">
        <v>-0.009903736412525177</v>
      </c>
      <c r="B19" t="n">
        <v>-0.01813025027513504</v>
      </c>
      <c r="C19" t="n">
        <v>0.003917998634278774</v>
      </c>
      <c r="D19" t="n">
        <v>-0.03482488170266151</v>
      </c>
      <c r="E19" t="n">
        <v>0.06727319955825806</v>
      </c>
      <c r="F19" t="n">
        <v>-0.06309223920106888</v>
      </c>
      <c r="G19" t="n">
        <v>-0.007606347557157278</v>
      </c>
      <c r="H19" t="n">
        <v>0.01752376183867455</v>
      </c>
      <c r="I19" t="n">
        <v>-0.005275373812764883</v>
      </c>
      <c r="J19" t="n">
        <v>-0.04052164033055305</v>
      </c>
      <c r="K19" t="n">
        <v>-0.04386027902364731</v>
      </c>
      <c r="L19" t="n">
        <v>0.02148566395044327</v>
      </c>
      <c r="M19" t="n">
        <v>-0.05204712226986885</v>
      </c>
      <c r="N19" t="n">
        <v>0.03264018520712852</v>
      </c>
      <c r="O19" t="n">
        <v>-0.07698111981153488</v>
      </c>
      <c r="P19" t="n">
        <v>-0.0280308797955513</v>
      </c>
      <c r="Q19" t="n">
        <v>0.001833731075748801</v>
      </c>
      <c r="R19" t="n">
        <v>-0.06324322521686554</v>
      </c>
      <c r="S19" t="n">
        <v>0.03293152153491974</v>
      </c>
      <c r="T19" t="n">
        <v>-0.0009363514836877584</v>
      </c>
      <c r="U19" t="n">
        <v>-0.05232962220907211</v>
      </c>
      <c r="V19" t="n">
        <v>-0.07671543955802917</v>
      </c>
      <c r="W19" t="n">
        <v>-0.0790742039680481</v>
      </c>
      <c r="X19" t="n">
        <v>0.002577603561803699</v>
      </c>
      <c r="Y19" t="n">
        <v>-0.05842874199151993</v>
      </c>
      <c r="Z19" t="n">
        <v>-0.06893683224916458</v>
      </c>
      <c r="AA19" t="n">
        <v>-0.01167867332696915</v>
      </c>
      <c r="AB19" t="n">
        <v>0.1150311455130577</v>
      </c>
      <c r="AC19" t="n">
        <v>0.01401790510863066</v>
      </c>
      <c r="AD19" t="n">
        <v>0.03853321820497513</v>
      </c>
      <c r="AE19" t="n">
        <v>0.01074389927089214</v>
      </c>
      <c r="AF19" t="n">
        <v>0.03954657167196274</v>
      </c>
    </row>
    <row r="20">
      <c r="A20" t="n">
        <v>-0.0678362175822258</v>
      </c>
      <c r="B20" t="n">
        <v>-0.0217441376298666</v>
      </c>
      <c r="C20" t="n">
        <v>0.01320021133869886</v>
      </c>
      <c r="D20" t="n">
        <v>-0.0009049358777701855</v>
      </c>
      <c r="E20" t="n">
        <v>-0.009697121568024158</v>
      </c>
      <c r="F20" t="n">
        <v>-0.0336318202316761</v>
      </c>
      <c r="G20" t="n">
        <v>-0.01305031776428223</v>
      </c>
      <c r="H20" t="n">
        <v>-0.03910289332270622</v>
      </c>
      <c r="I20" t="n">
        <v>-0.1223210394382477</v>
      </c>
      <c r="J20" t="n">
        <v>-0.0603317879140377</v>
      </c>
      <c r="K20" t="n">
        <v>0.02402410097420216</v>
      </c>
      <c r="L20" t="n">
        <v>0.07864431291818619</v>
      </c>
      <c r="M20" t="n">
        <v>0.09159962832927704</v>
      </c>
      <c r="N20" t="n">
        <v>0.00488670077174902</v>
      </c>
      <c r="O20" t="n">
        <v>0.04512268677353859</v>
      </c>
      <c r="P20" t="n">
        <v>0.04585980996489525</v>
      </c>
      <c r="Q20" t="n">
        <v>-0.03496436774730682</v>
      </c>
      <c r="R20" t="n">
        <v>-0.08575890958309174</v>
      </c>
      <c r="S20" t="n">
        <v>0.0015600451733917</v>
      </c>
      <c r="T20" t="n">
        <v>-0.08900459110736847</v>
      </c>
      <c r="U20" t="n">
        <v>-0.01615888625383377</v>
      </c>
      <c r="V20" t="n">
        <v>0.03071455098688602</v>
      </c>
      <c r="W20" t="n">
        <v>-0.07172434031963348</v>
      </c>
      <c r="X20" t="n">
        <v>0.001631163177080452</v>
      </c>
      <c r="Y20" t="n">
        <v>0.06263037025928497</v>
      </c>
      <c r="Z20" t="n">
        <v>0.01825913786888123</v>
      </c>
      <c r="AA20" t="n">
        <v>0.02638122998178005</v>
      </c>
      <c r="AB20" t="n">
        <v>0.04579730704426765</v>
      </c>
      <c r="AC20" t="n">
        <v>0.08752785623073578</v>
      </c>
      <c r="AD20" t="n">
        <v>0.007648020517081022</v>
      </c>
      <c r="AE20" t="n">
        <v>0.06209916993975639</v>
      </c>
      <c r="AF20" t="n">
        <v>-0.003241034923121333</v>
      </c>
    </row>
    <row r="21">
      <c r="A21" t="n">
        <v>-0.02758569084107876</v>
      </c>
      <c r="B21" t="n">
        <v>0.01590085960924625</v>
      </c>
      <c r="C21" t="n">
        <v>-0.03059816919267178</v>
      </c>
      <c r="D21" t="n">
        <v>-0.02894739620387554</v>
      </c>
      <c r="E21" t="n">
        <v>-0.03069553710520267</v>
      </c>
      <c r="F21" t="n">
        <v>-0.1159364283084869</v>
      </c>
      <c r="G21" t="n">
        <v>0.005328528117388487</v>
      </c>
      <c r="H21" t="n">
        <v>-0.0638333261013031</v>
      </c>
      <c r="I21" t="n">
        <v>-0.005417908541858196</v>
      </c>
      <c r="J21" t="n">
        <v>0.07323448359966278</v>
      </c>
      <c r="K21" t="n">
        <v>-0.02631448954343796</v>
      </c>
      <c r="L21" t="n">
        <v>-0.0273755956441164</v>
      </c>
      <c r="M21" t="n">
        <v>0.06888782978057861</v>
      </c>
      <c r="N21" t="n">
        <v>0.027592608705163</v>
      </c>
      <c r="O21" t="n">
        <v>0.04932206496596336</v>
      </c>
      <c r="P21" t="n">
        <v>-0.01794491708278656</v>
      </c>
      <c r="Q21" t="n">
        <v>0.0377839095890522</v>
      </c>
      <c r="R21" t="n">
        <v>-0.03465674817562103</v>
      </c>
      <c r="S21" t="n">
        <v>-0.03414324298501015</v>
      </c>
      <c r="T21" t="n">
        <v>0.03011488355696201</v>
      </c>
      <c r="U21" t="n">
        <v>-0.03022240847349167</v>
      </c>
      <c r="V21" t="n">
        <v>0.03874533623456955</v>
      </c>
      <c r="W21" t="n">
        <v>0.1207983121275902</v>
      </c>
      <c r="X21" t="n">
        <v>-0.08516356348991394</v>
      </c>
      <c r="Y21" t="n">
        <v>-0.03799205645918846</v>
      </c>
      <c r="Z21" t="n">
        <v>0.05657592415809631</v>
      </c>
      <c r="AA21" t="n">
        <v>-0.007327554281800985</v>
      </c>
      <c r="AB21" t="n">
        <v>0.0586438924074173</v>
      </c>
      <c r="AC21" t="n">
        <v>-0.0510159507393837</v>
      </c>
      <c r="AD21" t="n">
        <v>0.01673540845513344</v>
      </c>
      <c r="AE21" t="n">
        <v>-0.00760424230247736</v>
      </c>
      <c r="AF21" t="n">
        <v>0.007089792285114527</v>
      </c>
    </row>
    <row r="22">
      <c r="A22" t="n">
        <v>0.01672388426959515</v>
      </c>
      <c r="B22" t="n">
        <v>-0.06161962822079659</v>
      </c>
      <c r="C22" t="n">
        <v>-0.05425213649868965</v>
      </c>
      <c r="D22" t="n">
        <v>0.07067249715328217</v>
      </c>
      <c r="E22" t="n">
        <v>0.01480952929705381</v>
      </c>
      <c r="F22" t="n">
        <v>0.005371300969272852</v>
      </c>
      <c r="G22" t="n">
        <v>-0.002226109616458416</v>
      </c>
      <c r="H22" t="n">
        <v>0.01800811477005482</v>
      </c>
      <c r="I22" t="n">
        <v>-0.05838362127542496</v>
      </c>
      <c r="J22" t="n">
        <v>-0.05045849829912186</v>
      </c>
      <c r="K22" t="n">
        <v>0.06588761508464813</v>
      </c>
      <c r="L22" t="n">
        <v>0.007640552707016468</v>
      </c>
      <c r="M22" t="n">
        <v>0.04294668138027191</v>
      </c>
      <c r="N22" t="n">
        <v>-0.03059065155684948</v>
      </c>
      <c r="O22" t="n">
        <v>0.06953512877225876</v>
      </c>
      <c r="P22" t="n">
        <v>0.01743919216096401</v>
      </c>
      <c r="Q22" t="n">
        <v>0.02430658414959908</v>
      </c>
      <c r="R22" t="n">
        <v>0.02771501615643501</v>
      </c>
      <c r="S22" t="n">
        <v>-0.04025504738092422</v>
      </c>
      <c r="T22" t="n">
        <v>-0.09423313289880753</v>
      </c>
      <c r="U22" t="n">
        <v>-0.05428573116660118</v>
      </c>
      <c r="V22" t="n">
        <v>0.08235383778810501</v>
      </c>
      <c r="W22" t="n">
        <v>0.06569445878267288</v>
      </c>
      <c r="X22" t="n">
        <v>-0.0175221748650074</v>
      </c>
      <c r="Y22" t="n">
        <v>-0.01523695513606071</v>
      </c>
      <c r="Z22" t="n">
        <v>0.05235650390386581</v>
      </c>
      <c r="AA22" t="n">
        <v>-0.008505983278155327</v>
      </c>
      <c r="AB22" t="n">
        <v>-0.06562253087759018</v>
      </c>
      <c r="AC22" t="n">
        <v>0.06391958147287369</v>
      </c>
      <c r="AD22" t="n">
        <v>0.02410115860402584</v>
      </c>
      <c r="AE22" t="n">
        <v>-0.1270943433046341</v>
      </c>
      <c r="AF22" t="n">
        <v>-0.01581848971545696</v>
      </c>
    </row>
    <row r="23">
      <c r="A23" t="n">
        <v>0.007256441283971071</v>
      </c>
      <c r="B23" t="n">
        <v>0.0243066344410181</v>
      </c>
      <c r="C23" t="n">
        <v>0.007684795651584864</v>
      </c>
      <c r="D23" t="n">
        <v>-0.03210980817675591</v>
      </c>
      <c r="E23" t="n">
        <v>-0.005846714600920677</v>
      </c>
      <c r="F23" t="n">
        <v>0.0148896649479866</v>
      </c>
      <c r="G23" t="n">
        <v>-0.01353625021874905</v>
      </c>
      <c r="H23" t="n">
        <v>-0.0187838226556778</v>
      </c>
      <c r="I23" t="n">
        <v>0.06323979049921036</v>
      </c>
      <c r="J23" t="n">
        <v>-0.04781090840697289</v>
      </c>
      <c r="K23" t="n">
        <v>-0.01765057072043419</v>
      </c>
      <c r="L23" t="n">
        <v>-0.1025945767760277</v>
      </c>
      <c r="M23" t="n">
        <v>0.02732311002910137</v>
      </c>
      <c r="N23" t="n">
        <v>0.04183367267251015</v>
      </c>
      <c r="O23" t="n">
        <v>0.02770276926457882</v>
      </c>
      <c r="P23" t="n">
        <v>0.04634945839643478</v>
      </c>
      <c r="Q23" t="n">
        <v>0.02225905284285545</v>
      </c>
      <c r="R23" t="n">
        <v>0.01729963906109333</v>
      </c>
      <c r="S23" t="n">
        <v>0.02393794246017933</v>
      </c>
      <c r="T23" t="n">
        <v>-0.01350111421197653</v>
      </c>
      <c r="U23" t="n">
        <v>0.06001961976289749</v>
      </c>
      <c r="V23" t="n">
        <v>-0.01760554872453213</v>
      </c>
      <c r="W23" t="n">
        <v>-0.07385992258787155</v>
      </c>
      <c r="X23" t="n">
        <v>0.0429205521941185</v>
      </c>
      <c r="Y23" t="n">
        <v>0.0934746041893959</v>
      </c>
      <c r="Z23" t="n">
        <v>-0.04849495366215706</v>
      </c>
      <c r="AA23" t="n">
        <v>-0.005133147351443768</v>
      </c>
      <c r="AB23" t="n">
        <v>-0.03462005034089088</v>
      </c>
      <c r="AC23" t="n">
        <v>-0.01922235637903214</v>
      </c>
      <c r="AD23" t="n">
        <v>0.002328046597540379</v>
      </c>
      <c r="AE23" t="n">
        <v>-0.06272079795598984</v>
      </c>
      <c r="AF23" t="n">
        <v>-0.01402362808585167</v>
      </c>
    </row>
    <row r="24">
      <c r="A24" t="n">
        <v>-0.07404253631830215</v>
      </c>
      <c r="B24" t="n">
        <v>-0.02869983017444611</v>
      </c>
      <c r="C24" t="n">
        <v>-0.05990556254982948</v>
      </c>
      <c r="D24" t="n">
        <v>-0.05349064245820045</v>
      </c>
      <c r="E24" t="n">
        <v>-0.08686860650777817</v>
      </c>
      <c r="F24" t="n">
        <v>0.06158670783042908</v>
      </c>
      <c r="G24" t="n">
        <v>0.02571136690676212</v>
      </c>
      <c r="H24" t="n">
        <v>-0.0968465581536293</v>
      </c>
      <c r="I24" t="n">
        <v>-0.0301443450152874</v>
      </c>
      <c r="J24" t="n">
        <v>-0.03386226296424866</v>
      </c>
      <c r="K24" t="n">
        <v>-0.03489794954657555</v>
      </c>
      <c r="L24" t="n">
        <v>-0.07307865470647812</v>
      </c>
      <c r="M24" t="n">
        <v>0.03810223191976547</v>
      </c>
      <c r="N24" t="n">
        <v>-0.01999413967132568</v>
      </c>
      <c r="O24" t="n">
        <v>0.02364508993923664</v>
      </c>
      <c r="P24" t="n">
        <v>0.02660518325865269</v>
      </c>
      <c r="Q24" t="n">
        <v>0.06947048008441925</v>
      </c>
      <c r="R24" t="n">
        <v>-0.09166489541530609</v>
      </c>
      <c r="S24" t="n">
        <v>0.08781266957521439</v>
      </c>
      <c r="T24" t="n">
        <v>0.06408485025167465</v>
      </c>
      <c r="U24" t="n">
        <v>0.02894420363008976</v>
      </c>
      <c r="V24" t="n">
        <v>0.1203895881772041</v>
      </c>
      <c r="W24" t="n">
        <v>0.01035298220813274</v>
      </c>
      <c r="X24" t="n">
        <v>0.04149094969034195</v>
      </c>
      <c r="Y24" t="n">
        <v>-0.03729553893208504</v>
      </c>
      <c r="Z24" t="n">
        <v>0.05729370191693306</v>
      </c>
      <c r="AA24" t="n">
        <v>0.008476491086184978</v>
      </c>
      <c r="AB24" t="n">
        <v>-0.02278904803097248</v>
      </c>
      <c r="AC24" t="n">
        <v>0.1069215759634972</v>
      </c>
      <c r="AD24" t="n">
        <v>-0.01539470814168453</v>
      </c>
      <c r="AE24" t="n">
        <v>0.0004475646419450641</v>
      </c>
      <c r="AF24" t="n">
        <v>-0.009964142926037312</v>
      </c>
    </row>
    <row r="25">
      <c r="A25" t="n">
        <v>-0.03816714510321617</v>
      </c>
      <c r="B25" t="n">
        <v>0.0268333088606596</v>
      </c>
      <c r="C25" t="n">
        <v>0.03729531541466713</v>
      </c>
      <c r="D25" t="n">
        <v>0.01789851486682892</v>
      </c>
      <c r="E25" t="n">
        <v>-0.1192272081971169</v>
      </c>
      <c r="F25" t="n">
        <v>0.05091153830289841</v>
      </c>
      <c r="G25" t="n">
        <v>-0.01768970862030983</v>
      </c>
      <c r="H25" t="n">
        <v>-0.06143360957503319</v>
      </c>
      <c r="I25" t="n">
        <v>0.03047028928995132</v>
      </c>
      <c r="J25" t="n">
        <v>0.02842818945646286</v>
      </c>
      <c r="K25" t="n">
        <v>-0.05268317833542824</v>
      </c>
      <c r="L25" t="n">
        <v>0.124876856803894</v>
      </c>
      <c r="M25" t="n">
        <v>-0.06109536811709404</v>
      </c>
      <c r="N25" t="n">
        <v>-0.08752985298633575</v>
      </c>
      <c r="O25" t="n">
        <v>-0.05829446017742157</v>
      </c>
      <c r="P25" t="n">
        <v>0.07176122814416885</v>
      </c>
      <c r="Q25" t="n">
        <v>-0.008882106281816959</v>
      </c>
      <c r="R25" t="n">
        <v>-0.01879169978201389</v>
      </c>
      <c r="S25" t="n">
        <v>-0.003139439038932323</v>
      </c>
      <c r="T25" t="n">
        <v>-0.03013355284929276</v>
      </c>
      <c r="U25" t="n">
        <v>-0.03486356884241104</v>
      </c>
      <c r="V25" t="n">
        <v>-0.03238627314567566</v>
      </c>
      <c r="W25" t="n">
        <v>0.0357571542263031</v>
      </c>
      <c r="X25" t="n">
        <v>0.051540806889534</v>
      </c>
      <c r="Y25" t="n">
        <v>-0.0532902218401432</v>
      </c>
      <c r="Z25" t="n">
        <v>0.01208283752202988</v>
      </c>
      <c r="AA25" t="n">
        <v>0.03981047868728638</v>
      </c>
      <c r="AB25" t="n">
        <v>-0.05463672429323196</v>
      </c>
      <c r="AC25" t="n">
        <v>-0.02538344636559486</v>
      </c>
      <c r="AD25" t="n">
        <v>-0.0524301566183567</v>
      </c>
      <c r="AE25" t="n">
        <v>-0.06520678848028183</v>
      </c>
      <c r="AF25" t="n">
        <v>0.005144851747900248</v>
      </c>
    </row>
    <row r="26">
      <c r="A26" t="n">
        <v>-0.03718030080199242</v>
      </c>
      <c r="B26" t="n">
        <v>0.0318768322467804</v>
      </c>
      <c r="C26" t="n">
        <v>-0.001486031454987824</v>
      </c>
      <c r="D26" t="n">
        <v>0.02084082923829556</v>
      </c>
      <c r="E26" t="n">
        <v>-0.01476251613348722</v>
      </c>
      <c r="F26" t="n">
        <v>-0.03207221254706383</v>
      </c>
      <c r="G26" t="n">
        <v>-0.004579684697091579</v>
      </c>
      <c r="H26" t="n">
        <v>-0.0002523426956031471</v>
      </c>
      <c r="I26" t="n">
        <v>-0.03565108776092529</v>
      </c>
      <c r="J26" t="n">
        <v>0.02154632471501827</v>
      </c>
      <c r="K26" t="n">
        <v>0.03770873323082924</v>
      </c>
      <c r="L26" t="n">
        <v>0.007984382100403309</v>
      </c>
      <c r="M26" t="n">
        <v>0.08654435724020004</v>
      </c>
      <c r="N26" t="n">
        <v>-0.03193794190883636</v>
      </c>
      <c r="O26" t="n">
        <v>0.02629408985376358</v>
      </c>
      <c r="P26" t="n">
        <v>-0.02064422518014908</v>
      </c>
      <c r="Q26" t="n">
        <v>0.0118505796417594</v>
      </c>
      <c r="R26" t="n">
        <v>-0.04191877320408821</v>
      </c>
      <c r="S26" t="n">
        <v>0.05632223561406136</v>
      </c>
      <c r="T26" t="n">
        <v>0.008890397846698761</v>
      </c>
      <c r="U26" t="n">
        <v>0.06021744012832642</v>
      </c>
      <c r="V26" t="n">
        <v>-0.06394748389720917</v>
      </c>
      <c r="W26" t="n">
        <v>-0.02492628246545792</v>
      </c>
      <c r="X26" t="n">
        <v>-0.04508138075470924</v>
      </c>
      <c r="Y26" t="n">
        <v>-0.02686712145805359</v>
      </c>
      <c r="Z26" t="n">
        <v>-0.03498207405209541</v>
      </c>
      <c r="AA26" t="n">
        <v>-0.006088236346840858</v>
      </c>
      <c r="AB26" t="n">
        <v>-0.0008711122791282833</v>
      </c>
      <c r="AC26" t="n">
        <v>-0.002070048358291388</v>
      </c>
      <c r="AD26" t="n">
        <v>-0.02805819362401962</v>
      </c>
      <c r="AE26" t="n">
        <v>0.009466401301324368</v>
      </c>
      <c r="AF26" t="n">
        <v>0.04422526061534882</v>
      </c>
    </row>
    <row r="27">
      <c r="A27" t="n">
        <v>-0.04557179659605026</v>
      </c>
      <c r="B27" t="n">
        <v>4.488234117161483e-05</v>
      </c>
      <c r="C27" t="n">
        <v>-0.003741144901141524</v>
      </c>
      <c r="D27" t="n">
        <v>0.0236554816365242</v>
      </c>
      <c r="E27" t="n">
        <v>-0.003225345630198717</v>
      </c>
      <c r="F27" t="n">
        <v>-0.0007911920547485352</v>
      </c>
      <c r="G27" t="n">
        <v>-0.05005789548158646</v>
      </c>
      <c r="H27" t="n">
        <v>0.001096209394745529</v>
      </c>
      <c r="I27" t="n">
        <v>-0.04656219854950905</v>
      </c>
      <c r="J27" t="n">
        <v>0.0260469987988472</v>
      </c>
      <c r="K27" t="n">
        <v>-0.005213343538343906</v>
      </c>
      <c r="L27" t="n">
        <v>0.002013154095038772</v>
      </c>
      <c r="M27" t="n">
        <v>-0.04501191154122353</v>
      </c>
      <c r="N27" t="n">
        <v>0.0405958890914917</v>
      </c>
      <c r="O27" t="n">
        <v>0.03496713191270828</v>
      </c>
      <c r="P27" t="n">
        <v>0.04351352900266647</v>
      </c>
      <c r="Q27" t="n">
        <v>0.1124999895691872</v>
      </c>
      <c r="R27" t="n">
        <v>-0.002652629278600216</v>
      </c>
      <c r="S27" t="n">
        <v>0.06078102067112923</v>
      </c>
      <c r="T27" t="n">
        <v>-0.006254248786717653</v>
      </c>
      <c r="U27" t="n">
        <v>0.01990441419184208</v>
      </c>
      <c r="V27" t="n">
        <v>0.01845232583582401</v>
      </c>
      <c r="W27" t="n">
        <v>0.01336390245705843</v>
      </c>
      <c r="X27" t="n">
        <v>0.0332469567656517</v>
      </c>
      <c r="Y27" t="n">
        <v>-0.01535110548138618</v>
      </c>
      <c r="Z27" t="n">
        <v>0.002067392459139228</v>
      </c>
      <c r="AA27" t="n">
        <v>0.02703722007572651</v>
      </c>
      <c r="AB27" t="n">
        <v>0.08827995508909225</v>
      </c>
      <c r="AC27" t="n">
        <v>-0.04254543781280518</v>
      </c>
      <c r="AD27" t="n">
        <v>-0.09122347086668015</v>
      </c>
      <c r="AE27" t="n">
        <v>-0.02445000968873501</v>
      </c>
      <c r="AF27" t="n">
        <v>0.004542071837931871</v>
      </c>
    </row>
    <row r="28">
      <c r="A28" t="n">
        <v>0.008837677538394928</v>
      </c>
      <c r="B28" t="n">
        <v>0.004657701589167118</v>
      </c>
      <c r="C28" t="n">
        <v>0.05973992124199867</v>
      </c>
      <c r="D28" t="n">
        <v>0.04929795861244202</v>
      </c>
      <c r="E28" t="n">
        <v>-0.002488404978066683</v>
      </c>
      <c r="F28" t="n">
        <v>-0.02371571026742458</v>
      </c>
      <c r="G28" t="n">
        <v>-0.01747608743607998</v>
      </c>
      <c r="H28" t="n">
        <v>-0.01799607649445534</v>
      </c>
      <c r="I28" t="n">
        <v>-0.01139449421316385</v>
      </c>
      <c r="J28" t="n">
        <v>-0.07943084836006165</v>
      </c>
      <c r="K28" t="n">
        <v>-0.02328607439994812</v>
      </c>
      <c r="L28" t="n">
        <v>-0.02145968191325665</v>
      </c>
      <c r="M28" t="n">
        <v>-0.009539900347590446</v>
      </c>
      <c r="N28" t="n">
        <v>-0.01284409034997225</v>
      </c>
      <c r="O28" t="n">
        <v>0.03394148498773575</v>
      </c>
      <c r="P28" t="n">
        <v>-0.02686719596385956</v>
      </c>
      <c r="Q28" t="n">
        <v>-0.02215151861310005</v>
      </c>
      <c r="R28" t="n">
        <v>0.02737203985452652</v>
      </c>
      <c r="S28" t="n">
        <v>-0.01188519410789013</v>
      </c>
      <c r="T28" t="n">
        <v>0.01093261502683163</v>
      </c>
      <c r="U28" t="n">
        <v>0.03380655869841576</v>
      </c>
      <c r="V28" t="n">
        <v>0.02131267823278904</v>
      </c>
      <c r="W28" t="n">
        <v>0.01263511180877686</v>
      </c>
      <c r="X28" t="n">
        <v>-0.00992179661989212</v>
      </c>
      <c r="Y28" t="n">
        <v>0.03444085270166397</v>
      </c>
      <c r="Z28" t="n">
        <v>0.008866610936820507</v>
      </c>
      <c r="AA28" t="n">
        <v>-0.02549891546368599</v>
      </c>
      <c r="AB28" t="n">
        <v>-0.007617013994604349</v>
      </c>
      <c r="AC28" t="n">
        <v>-0.06152482330799103</v>
      </c>
      <c r="AD28" t="n">
        <v>-0.04856590926647186</v>
      </c>
      <c r="AE28" t="n">
        <v>-0.09510121494531631</v>
      </c>
      <c r="AF28" t="n">
        <v>-0.0343417190015316</v>
      </c>
    </row>
    <row r="29">
      <c r="A29" t="n">
        <v>0.0674552321434021</v>
      </c>
      <c r="B29" t="n">
        <v>-0.0281069315969944</v>
      </c>
      <c r="C29" t="n">
        <v>0.03977681696414948</v>
      </c>
      <c r="D29" t="n">
        <v>-0.000174243949004449</v>
      </c>
      <c r="E29" t="n">
        <v>-0.03538306057453156</v>
      </c>
      <c r="F29" t="n">
        <v>0.06759332120418549</v>
      </c>
      <c r="G29" t="n">
        <v>0.02940583601593971</v>
      </c>
      <c r="H29" t="n">
        <v>-0.08847928792238235</v>
      </c>
      <c r="I29" t="n">
        <v>0.05259875580668449</v>
      </c>
      <c r="J29" t="n">
        <v>-0.05428516864776611</v>
      </c>
      <c r="K29" t="n">
        <v>-0.008986011147499084</v>
      </c>
      <c r="L29" t="n">
        <v>0.03374482318758965</v>
      </c>
      <c r="M29" t="n">
        <v>-0.01514487154781818</v>
      </c>
      <c r="N29" t="n">
        <v>0.05651520937681198</v>
      </c>
      <c r="O29" t="n">
        <v>0.03844962641596794</v>
      </c>
      <c r="P29" t="n">
        <v>-0.07964424788951874</v>
      </c>
      <c r="Q29" t="n">
        <v>-0.02386152744293213</v>
      </c>
      <c r="R29" t="n">
        <v>0.01424687542021275</v>
      </c>
      <c r="S29" t="n">
        <v>-0.02904181927442551</v>
      </c>
      <c r="T29" t="n">
        <v>-0.01092361286282539</v>
      </c>
      <c r="U29" t="n">
        <v>0.04039523750543594</v>
      </c>
      <c r="V29" t="n">
        <v>0.01599987223744392</v>
      </c>
      <c r="W29" t="n">
        <v>-0.04649828374385834</v>
      </c>
      <c r="X29" t="n">
        <v>0.008818953298032284</v>
      </c>
      <c r="Y29" t="n">
        <v>-0.03092428669333458</v>
      </c>
      <c r="Z29" t="n">
        <v>-0.06137648224830627</v>
      </c>
      <c r="AA29" t="n">
        <v>-0.05707643926143646</v>
      </c>
      <c r="AB29" t="n">
        <v>0.01449344307184219</v>
      </c>
      <c r="AC29" t="n">
        <v>-0.001419956563040614</v>
      </c>
      <c r="AD29" t="n">
        <v>0.000274347752565518</v>
      </c>
      <c r="AE29" t="n">
        <v>-0.05789230018854141</v>
      </c>
      <c r="AF29" t="n">
        <v>-0.009289844892919064</v>
      </c>
    </row>
    <row r="30">
      <c r="A30" t="n">
        <v>-0.156747043132782</v>
      </c>
      <c r="B30" t="n">
        <v>-0.3029614090919495</v>
      </c>
      <c r="C30" t="n">
        <v>0.04235966503620148</v>
      </c>
      <c r="D30" t="n">
        <v>0.01828295551240444</v>
      </c>
      <c r="E30" t="n">
        <v>-0.4179300963878632</v>
      </c>
      <c r="F30" t="n">
        <v>0.01423386856913567</v>
      </c>
      <c r="G30" t="n">
        <v>0.2759196758270264</v>
      </c>
      <c r="H30" t="n">
        <v>0.1074849739670753</v>
      </c>
      <c r="I30" t="n">
        <v>0.3146297931671143</v>
      </c>
      <c r="J30" t="n">
        <v>0.3898424208164215</v>
      </c>
      <c r="K30" t="n">
        <v>-0.1919321715831757</v>
      </c>
      <c r="L30" t="n">
        <v>-0.4463673830032349</v>
      </c>
      <c r="M30" t="n">
        <v>0.04345674440264702</v>
      </c>
      <c r="N30" t="n">
        <v>-0.08146263659000397</v>
      </c>
      <c r="O30" t="n">
        <v>-0.3217746615409851</v>
      </c>
      <c r="P30" t="n">
        <v>-0.3576919436454773</v>
      </c>
      <c r="Q30" t="n">
        <v>0.5418458580970764</v>
      </c>
      <c r="R30" t="n">
        <v>0.2340693026781082</v>
      </c>
      <c r="S30" t="n">
        <v>-0.2116713672876358</v>
      </c>
      <c r="T30" t="n">
        <v>-0.08614851534366608</v>
      </c>
      <c r="U30" t="n">
        <v>0.1616026312112808</v>
      </c>
      <c r="V30" t="n">
        <v>-0.2264023870229721</v>
      </c>
      <c r="W30" t="n">
        <v>0.3823485672473907</v>
      </c>
      <c r="X30" t="n">
        <v>0.2926933467388153</v>
      </c>
      <c r="Y30" t="n">
        <v>-0.301160991191864</v>
      </c>
      <c r="Z30" t="n">
        <v>0.3073715269565582</v>
      </c>
      <c r="AA30" t="n">
        <v>-0.2534169256687164</v>
      </c>
      <c r="AB30" t="n">
        <v>0.129767507314682</v>
      </c>
      <c r="AC30" t="n">
        <v>0.06847859919071198</v>
      </c>
      <c r="AD30" t="n">
        <v>0.008161395788192749</v>
      </c>
      <c r="AE30" t="n">
        <v>-0.111510381102562</v>
      </c>
      <c r="AF30" t="n">
        <v>0.3451213240623474</v>
      </c>
    </row>
    <row r="31">
      <c r="A31" t="n">
        <v>-0.3691018521785736</v>
      </c>
      <c r="B31" t="n">
        <v>0.0508127473294735</v>
      </c>
      <c r="C31" t="n">
        <v>0.1898041069507599</v>
      </c>
      <c r="D31" t="n">
        <v>-0.1438232064247131</v>
      </c>
      <c r="E31" t="n">
        <v>-0.1122900694608688</v>
      </c>
      <c r="F31" t="n">
        <v>-0.1051579788327217</v>
      </c>
      <c r="G31" t="n">
        <v>-0.06579021364450455</v>
      </c>
      <c r="H31" t="n">
        <v>-0.103507898747921</v>
      </c>
      <c r="I31" t="n">
        <v>0.4035884737968445</v>
      </c>
      <c r="J31" t="n">
        <v>0.4289789497852325</v>
      </c>
      <c r="K31" t="n">
        <v>0.1077926084399223</v>
      </c>
      <c r="L31" t="n">
        <v>-0.3264799416065216</v>
      </c>
      <c r="M31" t="n">
        <v>-0.1988119632005692</v>
      </c>
      <c r="N31" t="n">
        <v>-0.04017486050724983</v>
      </c>
      <c r="O31" t="n">
        <v>-0.4863614141941071</v>
      </c>
      <c r="P31" t="n">
        <v>-0.3786855041980743</v>
      </c>
      <c r="Q31" t="n">
        <v>0.2179795503616333</v>
      </c>
      <c r="R31" t="n">
        <v>0.04743309319019318</v>
      </c>
      <c r="S31" t="n">
        <v>0.3123997449874878</v>
      </c>
      <c r="T31" t="n">
        <v>0.1417282223701477</v>
      </c>
      <c r="U31" t="n">
        <v>0.5039358139038086</v>
      </c>
      <c r="V31" t="n">
        <v>0.02607357315719128</v>
      </c>
      <c r="W31" t="n">
        <v>-0.2645511031150818</v>
      </c>
      <c r="X31" t="n">
        <v>-0.1582125872373581</v>
      </c>
      <c r="Y31" t="n">
        <v>-0.3706077933311462</v>
      </c>
      <c r="Z31" t="n">
        <v>0.05505936220288277</v>
      </c>
      <c r="AA31" t="n">
        <v>-0.3643541932106018</v>
      </c>
      <c r="AB31" t="n">
        <v>0.1877415776252747</v>
      </c>
      <c r="AC31" t="n">
        <v>-0.03043297305703163</v>
      </c>
      <c r="AD31" t="n">
        <v>-0.3172549307346344</v>
      </c>
      <c r="AE31" t="n">
        <v>0.06257570534944534</v>
      </c>
      <c r="AF31" t="n">
        <v>0.009108458645641804</v>
      </c>
    </row>
    <row r="32">
      <c r="A32" t="n">
        <v>0.04224012047052383</v>
      </c>
      <c r="B32" t="n">
        <v>-0.3443244099617004</v>
      </c>
      <c r="C32" t="n">
        <v>0.2489122003316879</v>
      </c>
      <c r="D32" t="n">
        <v>0.2284135669469833</v>
      </c>
      <c r="E32" t="n">
        <v>0.02840473130345345</v>
      </c>
      <c r="F32" t="n">
        <v>-0.3117316365242004</v>
      </c>
      <c r="G32" t="n">
        <v>-0.1777424514293671</v>
      </c>
      <c r="H32" t="n">
        <v>0.2071332335472107</v>
      </c>
      <c r="I32" t="n">
        <v>-0.1399936527013779</v>
      </c>
      <c r="J32" t="n">
        <v>0.2036597579717636</v>
      </c>
      <c r="K32" t="n">
        <v>-0.01212683599442244</v>
      </c>
      <c r="L32" t="n">
        <v>-0.1419489979743958</v>
      </c>
      <c r="M32" t="n">
        <v>-0.4508408308029175</v>
      </c>
      <c r="N32" t="n">
        <v>0.06676981598138809</v>
      </c>
      <c r="O32" t="n">
        <v>-0.1081113889813423</v>
      </c>
      <c r="P32" t="n">
        <v>-0.1283529698848724</v>
      </c>
      <c r="Q32" t="n">
        <v>-0.01803799532353878</v>
      </c>
      <c r="R32" t="n">
        <v>-0.4492714703083038</v>
      </c>
      <c r="S32" t="n">
        <v>0.07465319335460663</v>
      </c>
      <c r="T32" t="n">
        <v>0.1110083013772964</v>
      </c>
      <c r="U32" t="n">
        <v>0.5184723734855652</v>
      </c>
      <c r="V32" t="n">
        <v>-0.1956809759140015</v>
      </c>
      <c r="W32" t="n">
        <v>0.01431243121623993</v>
      </c>
      <c r="X32" t="n">
        <v>0.3338448107242584</v>
      </c>
      <c r="Y32" t="n">
        <v>-0.3624148964881897</v>
      </c>
      <c r="Z32" t="n">
        <v>0.2525143921375275</v>
      </c>
      <c r="AA32" t="n">
        <v>-0.1987236738204956</v>
      </c>
      <c r="AB32" t="n">
        <v>0.04118399322032928</v>
      </c>
      <c r="AC32" t="n">
        <v>0.005649430211633444</v>
      </c>
      <c r="AD32" t="n">
        <v>-0.0237974189221859</v>
      </c>
      <c r="AE32" t="n">
        <v>-0.2758237719535828</v>
      </c>
      <c r="AF32" t="n">
        <v>-0.06471353024244308</v>
      </c>
    </row>
    <row r="33">
      <c r="A33" t="n">
        <v>0.03586157411336899</v>
      </c>
      <c r="B33" t="n">
        <v>-0.07778932154178619</v>
      </c>
      <c r="C33" t="n">
        <v>0.2083369791507721</v>
      </c>
      <c r="D33" t="n">
        <v>-0.1663577854633331</v>
      </c>
      <c r="E33" t="n">
        <v>0.06940612196922302</v>
      </c>
      <c r="F33" t="n">
        <v>-0.4680846035480499</v>
      </c>
      <c r="G33" t="n">
        <v>0.2325373739004135</v>
      </c>
      <c r="H33" t="n">
        <v>0.08321471512317657</v>
      </c>
      <c r="I33" t="n">
        <v>-0.20345638692379</v>
      </c>
      <c r="J33" t="n">
        <v>0.000292200013063848</v>
      </c>
      <c r="K33" t="n">
        <v>0.2366794049739838</v>
      </c>
      <c r="L33" t="n">
        <v>-0.1727255135774612</v>
      </c>
      <c r="M33" t="n">
        <v>0.09990754723548889</v>
      </c>
      <c r="N33" t="n">
        <v>-0.2487611919641495</v>
      </c>
      <c r="O33" t="n">
        <v>-0.2067055553197861</v>
      </c>
      <c r="P33" t="n">
        <v>-0.1865960657596588</v>
      </c>
      <c r="Q33" t="n">
        <v>0.1473849713802338</v>
      </c>
      <c r="R33" t="n">
        <v>-0.3144317269325256</v>
      </c>
      <c r="S33" t="n">
        <v>-0.2321142256259918</v>
      </c>
      <c r="T33" t="n">
        <v>0.1675969362258911</v>
      </c>
      <c r="U33" t="n">
        <v>0.305001825094223</v>
      </c>
      <c r="V33" t="n">
        <v>-0.3018415570259094</v>
      </c>
      <c r="W33" t="n">
        <v>0.3438068032264709</v>
      </c>
      <c r="X33" t="n">
        <v>0.294316828250885</v>
      </c>
      <c r="Y33" t="n">
        <v>-0.2626571953296661</v>
      </c>
      <c r="Z33" t="n">
        <v>0.3940535485744476</v>
      </c>
      <c r="AA33" t="n">
        <v>-0.05512366443872452</v>
      </c>
      <c r="AB33" t="n">
        <v>0.1161946058273315</v>
      </c>
      <c r="AC33" t="n">
        <v>0.3511804938316345</v>
      </c>
      <c r="AD33" t="n">
        <v>-0.1032813638448715</v>
      </c>
      <c r="AE33" t="n">
        <v>-0.1588836461305618</v>
      </c>
      <c r="AF33" t="n">
        <v>-0.08477465063333511</v>
      </c>
    </row>
    <row r="34">
      <c r="A34" t="n">
        <v>0.2591345906257629</v>
      </c>
      <c r="B34" t="n">
        <v>-0.336717814207077</v>
      </c>
      <c r="C34" t="n">
        <v>0.3683588802814484</v>
      </c>
      <c r="D34" t="n">
        <v>-0.1206870451569557</v>
      </c>
      <c r="E34" t="n">
        <v>-0.4667232036590576</v>
      </c>
      <c r="F34" t="n">
        <v>-0.05768478289246559</v>
      </c>
      <c r="G34" t="n">
        <v>-0.3567550778388977</v>
      </c>
      <c r="H34" t="n">
        <v>-0.2161785066127777</v>
      </c>
      <c r="I34" t="n">
        <v>0.02552625350654125</v>
      </c>
      <c r="J34" t="n">
        <v>-0.2139148563146591</v>
      </c>
      <c r="K34" t="n">
        <v>-0.3093877136707306</v>
      </c>
      <c r="L34" t="n">
        <v>-0.08083254843950272</v>
      </c>
      <c r="M34" t="n">
        <v>-0.122263565659523</v>
      </c>
      <c r="N34" t="n">
        <v>-0.2292952686548233</v>
      </c>
      <c r="O34" t="n">
        <v>-0.3480592966079712</v>
      </c>
      <c r="P34" t="n">
        <v>-0.3522607982158661</v>
      </c>
      <c r="Q34" t="n">
        <v>0.1313683837652206</v>
      </c>
      <c r="R34" t="n">
        <v>-0.3292497396469116</v>
      </c>
      <c r="S34" t="n">
        <v>-0.2674311101436615</v>
      </c>
      <c r="T34" t="n">
        <v>0.4545571208000183</v>
      </c>
      <c r="U34" t="n">
        <v>0.4846650362014771</v>
      </c>
      <c r="V34" t="n">
        <v>-0.2832302749156952</v>
      </c>
      <c r="W34" t="n">
        <v>0.4886051416397095</v>
      </c>
      <c r="X34" t="n">
        <v>0.2489236444234848</v>
      </c>
      <c r="Y34" t="n">
        <v>-0.3706250786781311</v>
      </c>
      <c r="Z34" t="n">
        <v>0.02535507269203663</v>
      </c>
      <c r="AA34" t="n">
        <v>-0.098190538585186</v>
      </c>
      <c r="AB34" t="n">
        <v>0.09056711196899414</v>
      </c>
      <c r="AC34" t="n">
        <v>0.4607683122158051</v>
      </c>
      <c r="AD34" t="n">
        <v>-0.2252121716737747</v>
      </c>
      <c r="AE34" t="n">
        <v>-0.3575368523597717</v>
      </c>
      <c r="AF34" t="n">
        <v>-0.07927809655666351</v>
      </c>
    </row>
    <row r="35">
      <c r="A35" t="n">
        <v>0.3538227081298828</v>
      </c>
      <c r="B35" t="n">
        <v>-0.03978484869003296</v>
      </c>
      <c r="C35" t="n">
        <v>0.2139736711978912</v>
      </c>
      <c r="D35" t="n">
        <v>-0.1263244301080704</v>
      </c>
      <c r="E35" t="n">
        <v>-0.02678599581122398</v>
      </c>
      <c r="F35" t="n">
        <v>-0.1625109165906906</v>
      </c>
      <c r="G35" t="n">
        <v>0.2426602989435196</v>
      </c>
      <c r="H35" t="n">
        <v>0.03237307071685791</v>
      </c>
      <c r="I35" t="n">
        <v>-0.281515508890152</v>
      </c>
      <c r="J35" t="n">
        <v>-0.05063065141439438</v>
      </c>
      <c r="K35" t="n">
        <v>-0.004257583990693092</v>
      </c>
      <c r="L35" t="n">
        <v>0.02426278963685036</v>
      </c>
      <c r="M35" t="n">
        <v>-0.1607152074575424</v>
      </c>
      <c r="N35" t="n">
        <v>-0.1827534437179565</v>
      </c>
      <c r="O35" t="n">
        <v>-0.0008060652762651443</v>
      </c>
      <c r="P35" t="n">
        <v>-0.4261886477470398</v>
      </c>
      <c r="Q35" t="n">
        <v>0.1984569579362869</v>
      </c>
      <c r="R35" t="n">
        <v>-0.3513302803039551</v>
      </c>
      <c r="S35" t="n">
        <v>-0.01543340738862753</v>
      </c>
      <c r="T35" t="n">
        <v>0.2112841457128525</v>
      </c>
      <c r="U35" t="n">
        <v>0.4919610917568207</v>
      </c>
      <c r="V35" t="n">
        <v>-0.1468761712312698</v>
      </c>
      <c r="W35" t="n">
        <v>0.6040074825286865</v>
      </c>
      <c r="X35" t="n">
        <v>0.09445600956678391</v>
      </c>
      <c r="Y35" t="n">
        <v>-0.3578013777732849</v>
      </c>
      <c r="Z35" t="n">
        <v>-0.2594778537750244</v>
      </c>
      <c r="AA35" t="n">
        <v>-0.07041257619857788</v>
      </c>
      <c r="AB35" t="n">
        <v>0.1577494889497757</v>
      </c>
      <c r="AC35" t="n">
        <v>0.4055730700492859</v>
      </c>
      <c r="AD35" t="n">
        <v>0.160875678062439</v>
      </c>
      <c r="AE35" t="n">
        <v>-0.2878503799438477</v>
      </c>
      <c r="AF35" t="n">
        <v>-0.006481388118118048</v>
      </c>
    </row>
    <row r="36">
      <c r="A36" t="n">
        <v>0.1108478009700775</v>
      </c>
      <c r="B36" t="n">
        <v>-0.1709156930446625</v>
      </c>
      <c r="C36" t="n">
        <v>-0.007057259790599346</v>
      </c>
      <c r="D36" t="n">
        <v>0.02648080140352249</v>
      </c>
      <c r="E36" t="n">
        <v>0.1251846998929977</v>
      </c>
      <c r="F36" t="n">
        <v>-0.2952923178672791</v>
      </c>
      <c r="G36" t="n">
        <v>-0.2159022092819214</v>
      </c>
      <c r="H36" t="n">
        <v>-0.03062424622476101</v>
      </c>
      <c r="I36" t="n">
        <v>-0.2912120223045349</v>
      </c>
      <c r="J36" t="n">
        <v>0.05166611075401306</v>
      </c>
      <c r="K36" t="n">
        <v>-0.1608195751905441</v>
      </c>
      <c r="L36" t="n">
        <v>0.2124579250812531</v>
      </c>
      <c r="M36" t="n">
        <v>-0.3848766088485718</v>
      </c>
      <c r="N36" t="n">
        <v>0.09566783905029297</v>
      </c>
      <c r="O36" t="n">
        <v>-0.2816086411476135</v>
      </c>
      <c r="P36" t="n">
        <v>-0.1362449675798416</v>
      </c>
      <c r="Q36" t="n">
        <v>-0.09351713955402374</v>
      </c>
      <c r="R36" t="n">
        <v>-0.1556961089372635</v>
      </c>
      <c r="S36" t="n">
        <v>-0.02058603800833225</v>
      </c>
      <c r="T36" t="n">
        <v>0.1927241384983063</v>
      </c>
      <c r="U36" t="n">
        <v>0.2748246192932129</v>
      </c>
      <c r="V36" t="n">
        <v>0.01274335477501154</v>
      </c>
      <c r="W36" t="n">
        <v>0.3829140067100525</v>
      </c>
      <c r="X36" t="n">
        <v>0.2866846024990082</v>
      </c>
      <c r="Y36" t="n">
        <v>0.01175079680979252</v>
      </c>
      <c r="Z36" t="n">
        <v>0.1284045279026031</v>
      </c>
      <c r="AA36" t="n">
        <v>0.002685642102733254</v>
      </c>
      <c r="AB36" t="n">
        <v>0.2338916063308716</v>
      </c>
      <c r="AC36" t="n">
        <v>0.295952171087265</v>
      </c>
      <c r="AD36" t="n">
        <v>0.09774407744407654</v>
      </c>
      <c r="AE36" t="n">
        <v>-0.3768240809440613</v>
      </c>
      <c r="AF36" t="n">
        <v>0.02328109741210938</v>
      </c>
    </row>
    <row r="37">
      <c r="A37" t="n">
        <v>-0.006245326716452837</v>
      </c>
      <c r="B37" t="n">
        <v>-0.1825673580169678</v>
      </c>
      <c r="C37" t="n">
        <v>-0.008098612539470196</v>
      </c>
      <c r="D37" t="n">
        <v>-0.1621742993593216</v>
      </c>
      <c r="E37" t="n">
        <v>0.0593842975795269</v>
      </c>
      <c r="F37" t="n">
        <v>-0.4729771912097931</v>
      </c>
      <c r="G37" t="n">
        <v>-0.0593688040971756</v>
      </c>
      <c r="H37" t="n">
        <v>-0.002302592154592276</v>
      </c>
      <c r="I37" t="n">
        <v>-0.3068520128726959</v>
      </c>
      <c r="J37" t="n">
        <v>0.0673576146364212</v>
      </c>
      <c r="K37" t="n">
        <v>0.1305468827486038</v>
      </c>
      <c r="L37" t="n">
        <v>0.2111469656229019</v>
      </c>
      <c r="M37" t="n">
        <v>-0.3833891153335571</v>
      </c>
      <c r="N37" t="n">
        <v>0.3234388828277588</v>
      </c>
      <c r="O37" t="n">
        <v>0.003488073125481606</v>
      </c>
      <c r="P37" t="n">
        <v>-0.3077885806560516</v>
      </c>
      <c r="Q37" t="n">
        <v>0.1201394498348236</v>
      </c>
      <c r="R37" t="n">
        <v>-0.05781719461083412</v>
      </c>
      <c r="S37" t="n">
        <v>-0.1220742166042328</v>
      </c>
      <c r="T37" t="n">
        <v>0.3012632131576538</v>
      </c>
      <c r="U37" t="n">
        <v>0.216288685798645</v>
      </c>
      <c r="V37" t="n">
        <v>-0.3610564470291138</v>
      </c>
      <c r="W37" t="n">
        <v>0.3543585538864136</v>
      </c>
      <c r="X37" t="n">
        <v>0.152839332818985</v>
      </c>
      <c r="Y37" t="n">
        <v>0.2488161772489548</v>
      </c>
      <c r="Z37" t="n">
        <v>0.1768927425146103</v>
      </c>
      <c r="AA37" t="n">
        <v>0.1906573474407196</v>
      </c>
      <c r="AB37" t="n">
        <v>0.2922402322292328</v>
      </c>
      <c r="AC37" t="n">
        <v>0.120457150042057</v>
      </c>
      <c r="AD37" t="n">
        <v>0.05917833372950554</v>
      </c>
      <c r="AE37" t="n">
        <v>-0.2359294891357422</v>
      </c>
      <c r="AF37" t="n">
        <v>0.07039794325828552</v>
      </c>
    </row>
    <row r="38">
      <c r="A38" t="n">
        <v>0.2000926434993744</v>
      </c>
      <c r="B38" t="n">
        <v>-0.4134171903133392</v>
      </c>
      <c r="C38" t="n">
        <v>0.1474104970693588</v>
      </c>
      <c r="D38" t="n">
        <v>0.1510971337556839</v>
      </c>
      <c r="E38" t="n">
        <v>0.05864015221595764</v>
      </c>
      <c r="F38" t="n">
        <v>-0.6951411962509155</v>
      </c>
      <c r="G38" t="n">
        <v>0.2566328942775726</v>
      </c>
      <c r="H38" t="n">
        <v>0.01528986729681492</v>
      </c>
      <c r="I38" t="n">
        <v>-0.2907532453536987</v>
      </c>
      <c r="J38" t="n">
        <v>-0.2205729186534882</v>
      </c>
      <c r="K38" t="n">
        <v>-0.06916804611682892</v>
      </c>
      <c r="L38" t="n">
        <v>0.2091571688652039</v>
      </c>
      <c r="M38" t="n">
        <v>-0.3202584981918335</v>
      </c>
      <c r="N38" t="n">
        <v>0.0934690460562706</v>
      </c>
      <c r="O38" t="n">
        <v>-0.1824299693107605</v>
      </c>
      <c r="P38" t="n">
        <v>-0.6472067832946777</v>
      </c>
      <c r="Q38" t="n">
        <v>0.1442996114492416</v>
      </c>
      <c r="R38" t="n">
        <v>-0.02203597873449326</v>
      </c>
      <c r="S38" t="n">
        <v>-0.09138677269220352</v>
      </c>
      <c r="T38" t="n">
        <v>0.1834390908479691</v>
      </c>
      <c r="U38" t="n">
        <v>0.2913464605808258</v>
      </c>
      <c r="V38" t="n">
        <v>-0.3906599283218384</v>
      </c>
      <c r="W38" t="n">
        <v>0.2668700814247131</v>
      </c>
      <c r="X38" t="n">
        <v>0.3834361135959625</v>
      </c>
      <c r="Y38" t="n">
        <v>-0.02215677127242088</v>
      </c>
      <c r="Z38" t="n">
        <v>0.2648375928401947</v>
      </c>
      <c r="AA38" t="n">
        <v>0.0605112798511982</v>
      </c>
      <c r="AB38" t="n">
        <v>0.1151712164282799</v>
      </c>
      <c r="AC38" t="n">
        <v>0.1044652089476585</v>
      </c>
      <c r="AD38" t="n">
        <v>-0.008495415560901165</v>
      </c>
      <c r="AE38" t="n">
        <v>-0.3451659977436066</v>
      </c>
      <c r="AF38" t="n">
        <v>-0.1610689759254456</v>
      </c>
    </row>
    <row r="39">
      <c r="A39" t="n">
        <v>0.1426494419574738</v>
      </c>
      <c r="B39" t="n">
        <v>-0.4088898599147797</v>
      </c>
      <c r="C39" t="n">
        <v>0.279381275177002</v>
      </c>
      <c r="D39" t="n">
        <v>0.2619686126708984</v>
      </c>
      <c r="E39" t="n">
        <v>0.007838333956897259</v>
      </c>
      <c r="F39" t="n">
        <v>-0.6622087955474854</v>
      </c>
      <c r="G39" t="n">
        <v>0.1282983124256134</v>
      </c>
      <c r="H39" t="n">
        <v>0.1314808279275894</v>
      </c>
      <c r="I39" t="n">
        <v>0.01623625494539738</v>
      </c>
      <c r="J39" t="n">
        <v>0.06489849835634232</v>
      </c>
      <c r="K39" t="n">
        <v>-0.2629128396511078</v>
      </c>
      <c r="L39" t="n">
        <v>0.1366808712482452</v>
      </c>
      <c r="M39" t="n">
        <v>-0.2444934844970703</v>
      </c>
      <c r="N39" t="n">
        <v>0.1039850413799286</v>
      </c>
      <c r="O39" t="n">
        <v>-0.03451073169708252</v>
      </c>
      <c r="P39" t="n">
        <v>-0.1056749448180199</v>
      </c>
      <c r="Q39" t="n">
        <v>-0.2117757499217987</v>
      </c>
      <c r="R39" t="n">
        <v>-0.2154436707496643</v>
      </c>
      <c r="S39" t="n">
        <v>-0.05955410003662109</v>
      </c>
      <c r="T39" t="n">
        <v>0.1451597660779953</v>
      </c>
      <c r="U39" t="n">
        <v>0.09809020906686783</v>
      </c>
      <c r="V39" t="n">
        <v>-0.2010721266269684</v>
      </c>
      <c r="W39" t="n">
        <v>0.2664236426353455</v>
      </c>
      <c r="X39" t="n">
        <v>0.3411830365657806</v>
      </c>
      <c r="Y39" t="n">
        <v>0.1113283336162567</v>
      </c>
      <c r="Z39" t="n">
        <v>0.3046565353870392</v>
      </c>
      <c r="AA39" t="n">
        <v>-0.04670523107051849</v>
      </c>
      <c r="AB39" t="n">
        <v>-0.03834472224116325</v>
      </c>
      <c r="AC39" t="n">
        <v>-0.02656949497759342</v>
      </c>
      <c r="AD39" t="n">
        <v>-0.07537088543176651</v>
      </c>
      <c r="AE39" t="n">
        <v>-0.1855451464653015</v>
      </c>
      <c r="AF39" t="n">
        <v>-0.12470792979002</v>
      </c>
    </row>
    <row r="40">
      <c r="A40" t="n">
        <v>0.09144587069749832</v>
      </c>
      <c r="B40" t="n">
        <v>-0.3466047644615173</v>
      </c>
      <c r="C40" t="n">
        <v>0.1527025550603867</v>
      </c>
      <c r="D40" t="n">
        <v>0.1867116689682007</v>
      </c>
      <c r="E40" t="n">
        <v>0.05154368653893471</v>
      </c>
      <c r="F40" t="n">
        <v>-0.4778925180435181</v>
      </c>
      <c r="G40" t="n">
        <v>0.0933372750878334</v>
      </c>
      <c r="H40" t="n">
        <v>0.3903938829898834</v>
      </c>
      <c r="I40" t="n">
        <v>-0.2426941245794296</v>
      </c>
      <c r="J40" t="n">
        <v>-0.0450228713452816</v>
      </c>
      <c r="K40" t="n">
        <v>0.1775084137916565</v>
      </c>
      <c r="L40" t="n">
        <v>-0.3663680255413055</v>
      </c>
      <c r="M40" t="n">
        <v>-0.424213320016861</v>
      </c>
      <c r="N40" t="n">
        <v>0.159398689866066</v>
      </c>
      <c r="O40" t="n">
        <v>-0.1331378817558289</v>
      </c>
      <c r="P40" t="n">
        <v>0.07388820499181747</v>
      </c>
      <c r="Q40" t="n">
        <v>-0.1512041985988617</v>
      </c>
      <c r="R40" t="n">
        <v>-0.1410501003265381</v>
      </c>
      <c r="S40" t="n">
        <v>0.1361868381500244</v>
      </c>
      <c r="T40" t="n">
        <v>-0.07340341061353683</v>
      </c>
      <c r="U40" t="n">
        <v>-0.1104314923286438</v>
      </c>
      <c r="V40" t="n">
        <v>-0.1757677793502808</v>
      </c>
      <c r="W40" t="n">
        <v>0.1309914737939835</v>
      </c>
      <c r="X40" t="n">
        <v>0.3766808211803436</v>
      </c>
      <c r="Y40" t="n">
        <v>0.08087655156850815</v>
      </c>
      <c r="Z40" t="n">
        <v>0.30075603723526</v>
      </c>
      <c r="AA40" t="n">
        <v>0.0291966050863266</v>
      </c>
      <c r="AB40" t="n">
        <v>0.08301941305398941</v>
      </c>
      <c r="AC40" t="n">
        <v>0.05295490100979805</v>
      </c>
      <c r="AD40" t="n">
        <v>-0.02836004830896854</v>
      </c>
      <c r="AE40" t="n">
        <v>-0.03819544985890388</v>
      </c>
      <c r="AF40" t="n">
        <v>-0.1013799905776978</v>
      </c>
    </row>
    <row r="41">
      <c r="A41" t="n">
        <v>-0.05324470996856689</v>
      </c>
      <c r="B41" t="n">
        <v>-0.1574756652116776</v>
      </c>
      <c r="C41" t="n">
        <v>0.05374895036220551</v>
      </c>
      <c r="D41" t="n">
        <v>-0.07286166399717331</v>
      </c>
      <c r="E41" t="n">
        <v>-0.1089561060070992</v>
      </c>
      <c r="F41" t="n">
        <v>-0.3244380056858063</v>
      </c>
      <c r="G41" t="n">
        <v>-0.07033856213092804</v>
      </c>
      <c r="H41" t="n">
        <v>0.4573352932929993</v>
      </c>
      <c r="I41" t="n">
        <v>0.06329049170017242</v>
      </c>
      <c r="J41" t="n">
        <v>-0.1370079219341278</v>
      </c>
      <c r="K41" t="n">
        <v>0.05125409737229347</v>
      </c>
      <c r="L41" t="n">
        <v>-0.003091223770752549</v>
      </c>
      <c r="M41" t="n">
        <v>-0.3422357439994812</v>
      </c>
      <c r="N41" t="n">
        <v>0.001683296402916312</v>
      </c>
      <c r="O41" t="n">
        <v>0.1317732930183411</v>
      </c>
      <c r="P41" t="n">
        <v>0.2555915713310242</v>
      </c>
      <c r="Q41" t="n">
        <v>0.1356746107339859</v>
      </c>
      <c r="R41" t="n">
        <v>-0.1436343640089035</v>
      </c>
      <c r="S41" t="n">
        <v>0.1454466432332993</v>
      </c>
      <c r="T41" t="n">
        <v>0.03390099853277206</v>
      </c>
      <c r="U41" t="n">
        <v>0.05130327492952347</v>
      </c>
      <c r="V41" t="n">
        <v>0.01778026670217514</v>
      </c>
      <c r="W41" t="n">
        <v>-0.05375812575221062</v>
      </c>
      <c r="X41" t="n">
        <v>0.1121597066521645</v>
      </c>
      <c r="Y41" t="n">
        <v>0.2056621611118317</v>
      </c>
      <c r="Z41" t="n">
        <v>0.169736921787262</v>
      </c>
      <c r="AA41" t="n">
        <v>0.09695766121149063</v>
      </c>
      <c r="AB41" t="n">
        <v>0.2484142482280731</v>
      </c>
      <c r="AC41" t="n">
        <v>0.1278674453496933</v>
      </c>
      <c r="AD41" t="n">
        <v>0.02566575445234776</v>
      </c>
      <c r="AE41" t="n">
        <v>0.06092073768377304</v>
      </c>
      <c r="AF41" t="n">
        <v>-0.01289980486035347</v>
      </c>
    </row>
    <row r="42">
      <c r="A42" t="n">
        <v>-0.1031083092093468</v>
      </c>
      <c r="B42" t="n">
        <v>0.1111799478530884</v>
      </c>
      <c r="C42" t="n">
        <v>-0.111884668469429</v>
      </c>
      <c r="D42" t="n">
        <v>-0.1955903172492981</v>
      </c>
      <c r="E42" t="n">
        <v>-0.1630224287509918</v>
      </c>
      <c r="F42" t="n">
        <v>-0.4089646637439728</v>
      </c>
      <c r="G42" t="n">
        <v>0.006105073727667332</v>
      </c>
      <c r="H42" t="n">
        <v>0.04314664751291275</v>
      </c>
      <c r="I42" t="n">
        <v>0.0121756149455905</v>
      </c>
      <c r="J42" t="n">
        <v>-0.08850803971290588</v>
      </c>
      <c r="K42" t="n">
        <v>0.03349140658974648</v>
      </c>
      <c r="L42" t="n">
        <v>-0.06109458953142166</v>
      </c>
      <c r="M42" t="n">
        <v>-0.1015461832284927</v>
      </c>
      <c r="N42" t="n">
        <v>0.1358409970998764</v>
      </c>
      <c r="O42" t="n">
        <v>0.02730557508766651</v>
      </c>
      <c r="P42" t="n">
        <v>0.4752842783927917</v>
      </c>
      <c r="Q42" t="n">
        <v>0.2186849415302277</v>
      </c>
      <c r="R42" t="n">
        <v>-0.1812879294157028</v>
      </c>
      <c r="S42" t="n">
        <v>-0.1756075769662857</v>
      </c>
      <c r="T42" t="n">
        <v>-0.04384053871035576</v>
      </c>
      <c r="U42" t="n">
        <v>0.1207767352461815</v>
      </c>
      <c r="V42" t="n">
        <v>0.08936493098735809</v>
      </c>
      <c r="W42" t="n">
        <v>-0.1931590139865875</v>
      </c>
      <c r="X42" t="n">
        <v>0.09836327284574509</v>
      </c>
      <c r="Y42" t="n">
        <v>0.1867638528347015</v>
      </c>
      <c r="Z42" t="n">
        <v>0.0507025234401226</v>
      </c>
      <c r="AA42" t="n">
        <v>0.4001260995864868</v>
      </c>
      <c r="AB42" t="n">
        <v>0.05243939906358719</v>
      </c>
      <c r="AC42" t="n">
        <v>0.3051552474498749</v>
      </c>
      <c r="AD42" t="n">
        <v>0.04207686707377434</v>
      </c>
      <c r="AE42" t="n">
        <v>0.1006742268800735</v>
      </c>
      <c r="AF42" t="n">
        <v>0.1345401555299759</v>
      </c>
    </row>
    <row r="43">
      <c r="A43" t="n">
        <v>0.04883600398898125</v>
      </c>
      <c r="B43" t="n">
        <v>0.07154841721057892</v>
      </c>
      <c r="C43" t="n">
        <v>-0.09521139413118362</v>
      </c>
      <c r="D43" t="n">
        <v>-0.2040001600980759</v>
      </c>
      <c r="E43" t="n">
        <v>0.04846027866005898</v>
      </c>
      <c r="F43" t="n">
        <v>-0.2245009541511536</v>
      </c>
      <c r="G43" t="n">
        <v>-0.04599693790078163</v>
      </c>
      <c r="H43" t="n">
        <v>0.1479331105947495</v>
      </c>
      <c r="I43" t="n">
        <v>0.0007181403925642371</v>
      </c>
      <c r="J43" t="n">
        <v>-0.06791257113218307</v>
      </c>
      <c r="K43" t="n">
        <v>0.05293263122439384</v>
      </c>
      <c r="L43" t="n">
        <v>0.008544703014194965</v>
      </c>
      <c r="M43" t="n">
        <v>-0.295605331659317</v>
      </c>
      <c r="N43" t="n">
        <v>0.1214159429073334</v>
      </c>
      <c r="O43" t="n">
        <v>-0.03317185863852501</v>
      </c>
      <c r="P43" t="n">
        <v>0.4515963196754456</v>
      </c>
      <c r="Q43" t="n">
        <v>-0.07675092667341232</v>
      </c>
      <c r="R43" t="n">
        <v>-0.1359628736972809</v>
      </c>
      <c r="S43" t="n">
        <v>-0.1886049211025238</v>
      </c>
      <c r="T43" t="n">
        <v>-0.03665393590927124</v>
      </c>
      <c r="U43" t="n">
        <v>-0.1575608253479004</v>
      </c>
      <c r="V43" t="n">
        <v>0.03453115001320839</v>
      </c>
      <c r="W43" t="n">
        <v>-0.07979141920804977</v>
      </c>
      <c r="X43" t="n">
        <v>0.1591263562440872</v>
      </c>
      <c r="Y43" t="n">
        <v>0.2701451778411865</v>
      </c>
      <c r="Z43" t="n">
        <v>0.3206198811531067</v>
      </c>
      <c r="AA43" t="n">
        <v>0.2537347972393036</v>
      </c>
      <c r="AB43" t="n">
        <v>0.1604572981595993</v>
      </c>
      <c r="AC43" t="n">
        <v>0.3747238218784332</v>
      </c>
      <c r="AD43" t="n">
        <v>-0.08947285264730453</v>
      </c>
      <c r="AE43" t="n">
        <v>-0.2852321863174438</v>
      </c>
      <c r="AF43" t="n">
        <v>0.03842325881123543</v>
      </c>
    </row>
    <row r="44">
      <c r="A44" t="n">
        <v>0.002351942239329219</v>
      </c>
      <c r="B44" t="n">
        <v>-0.01878055743873119</v>
      </c>
      <c r="C44" t="n">
        <v>-0.07529249042272568</v>
      </c>
      <c r="D44" t="n">
        <v>-0.1224039793014526</v>
      </c>
      <c r="E44" t="n">
        <v>0.037401482462883</v>
      </c>
      <c r="F44" t="n">
        <v>0.1107392013072968</v>
      </c>
      <c r="G44" t="n">
        <v>0.1217939928174019</v>
      </c>
      <c r="H44" t="n">
        <v>0.1223930269479752</v>
      </c>
      <c r="I44" t="n">
        <v>0.1210061237215996</v>
      </c>
      <c r="J44" t="n">
        <v>-0.23410364985466</v>
      </c>
      <c r="K44" t="n">
        <v>-0.1689961850643158</v>
      </c>
      <c r="L44" t="n">
        <v>-0.1181953772902489</v>
      </c>
      <c r="M44" t="n">
        <v>-0.1036015152931213</v>
      </c>
      <c r="N44" t="n">
        <v>0.08033166825771332</v>
      </c>
      <c r="O44" t="n">
        <v>0.08771421015262604</v>
      </c>
      <c r="P44" t="n">
        <v>0.5106842517852783</v>
      </c>
      <c r="Q44" t="n">
        <v>-0.09674153476953506</v>
      </c>
      <c r="R44" t="n">
        <v>0.02147378586232662</v>
      </c>
      <c r="S44" t="n">
        <v>-0.2403777688741684</v>
      </c>
      <c r="T44" t="n">
        <v>0.3563419282436371</v>
      </c>
      <c r="U44" t="n">
        <v>0.07248067110776901</v>
      </c>
      <c r="V44" t="n">
        <v>-0.03301185742020607</v>
      </c>
      <c r="W44" t="n">
        <v>0.070205457508564</v>
      </c>
      <c r="X44" t="n">
        <v>0.2102111876010895</v>
      </c>
      <c r="Y44" t="n">
        <v>0.4171004295349121</v>
      </c>
      <c r="Z44" t="n">
        <v>-0.05613929033279419</v>
      </c>
      <c r="AA44" t="n">
        <v>0.2506528794765472</v>
      </c>
      <c r="AB44" t="n">
        <v>0.1761794686317444</v>
      </c>
      <c r="AC44" t="n">
        <v>0.1532581448554993</v>
      </c>
      <c r="AD44" t="n">
        <v>-0.1991583704948425</v>
      </c>
      <c r="AE44" t="n">
        <v>-0.3547960519790649</v>
      </c>
      <c r="AF44" t="n">
        <v>0.09098267555236816</v>
      </c>
    </row>
    <row r="45">
      <c r="A45" t="n">
        <v>-0.03583550080657005</v>
      </c>
      <c r="B45" t="n">
        <v>-0.394296795129776</v>
      </c>
      <c r="C45" t="n">
        <v>0.05894927307963371</v>
      </c>
      <c r="D45" t="n">
        <v>-0.156878337264061</v>
      </c>
      <c r="E45" t="n">
        <v>-0.004004450980573893</v>
      </c>
      <c r="F45" t="n">
        <v>0.1016673594713211</v>
      </c>
      <c r="G45" t="n">
        <v>0.3225035667419434</v>
      </c>
      <c r="H45" t="n">
        <v>0.009784228168427944</v>
      </c>
      <c r="I45" t="n">
        <v>-0.02604671940207481</v>
      </c>
      <c r="J45" t="n">
        <v>-0.2148009687662125</v>
      </c>
      <c r="K45" t="n">
        <v>-0.07361622899770737</v>
      </c>
      <c r="L45" t="n">
        <v>-0.07984441518783569</v>
      </c>
      <c r="M45" t="n">
        <v>-0.08311648666858673</v>
      </c>
      <c r="N45" t="n">
        <v>0.02013470977544785</v>
      </c>
      <c r="O45" t="n">
        <v>0.04761798307299614</v>
      </c>
      <c r="P45" t="n">
        <v>0.06362111866474152</v>
      </c>
      <c r="Q45" t="n">
        <v>-0.1206080988049507</v>
      </c>
      <c r="R45" t="n">
        <v>-0.09452445805072784</v>
      </c>
      <c r="S45" t="n">
        <v>0.04308069124817848</v>
      </c>
      <c r="T45" t="n">
        <v>-0.06634878367185593</v>
      </c>
      <c r="U45" t="n">
        <v>0.1103583574295044</v>
      </c>
      <c r="V45" t="n">
        <v>-0.006784041877835989</v>
      </c>
      <c r="W45" t="n">
        <v>0.01739572361111641</v>
      </c>
      <c r="X45" t="n">
        <v>0.1308661550283432</v>
      </c>
      <c r="Y45" t="n">
        <v>0.2219963222742081</v>
      </c>
      <c r="Z45" t="n">
        <v>0.2981226146221161</v>
      </c>
      <c r="AA45" t="n">
        <v>0.3900405466556549</v>
      </c>
      <c r="AB45" t="n">
        <v>0.1999984532594681</v>
      </c>
      <c r="AC45" t="n">
        <v>0.2541598379611969</v>
      </c>
      <c r="AD45" t="n">
        <v>-0.2923064529895782</v>
      </c>
      <c r="AE45" t="n">
        <v>-0.4728435873985291</v>
      </c>
      <c r="AF45" t="n">
        <v>-0.006309535820037127</v>
      </c>
    </row>
    <row r="46">
      <c r="A46" t="n">
        <v>-0.09149295091629028</v>
      </c>
      <c r="B46" t="n">
        <v>-0.4713535010814667</v>
      </c>
      <c r="C46" t="n">
        <v>0.1259431093931198</v>
      </c>
      <c r="D46" t="n">
        <v>0.01925408281385899</v>
      </c>
      <c r="E46" t="n">
        <v>0.165961354970932</v>
      </c>
      <c r="F46" t="n">
        <v>0.2333934158086777</v>
      </c>
      <c r="G46" t="n">
        <v>0.2602793276309967</v>
      </c>
      <c r="H46" t="n">
        <v>0.07149175554513931</v>
      </c>
      <c r="I46" t="n">
        <v>-0.09933619201183319</v>
      </c>
      <c r="J46" t="n">
        <v>-0.1053313016891479</v>
      </c>
      <c r="K46" t="n">
        <v>-0.3122555911540985</v>
      </c>
      <c r="L46" t="n">
        <v>-0.07646571844816208</v>
      </c>
      <c r="M46" t="n">
        <v>-0.1625811159610748</v>
      </c>
      <c r="N46" t="n">
        <v>0.1508521884679794</v>
      </c>
      <c r="O46" t="n">
        <v>0.09408573061227798</v>
      </c>
      <c r="P46" t="n">
        <v>0.01039664261043072</v>
      </c>
      <c r="Q46" t="n">
        <v>-0.3755047023296356</v>
      </c>
      <c r="R46" t="n">
        <v>-0.1464365273714066</v>
      </c>
      <c r="S46" t="n">
        <v>-0.2268398702144623</v>
      </c>
      <c r="T46" t="n">
        <v>-0.06229997798800468</v>
      </c>
      <c r="U46" t="n">
        <v>-0.09276075661182404</v>
      </c>
      <c r="V46" t="n">
        <v>-0.08961391448974609</v>
      </c>
      <c r="W46" t="n">
        <v>0.199333518743515</v>
      </c>
      <c r="X46" t="n">
        <v>0.2818707823753357</v>
      </c>
      <c r="Y46" t="n">
        <v>0.03717790544033051</v>
      </c>
      <c r="Z46" t="n">
        <v>0.2044756412506104</v>
      </c>
      <c r="AA46" t="n">
        <v>-0.06748668104410172</v>
      </c>
      <c r="AB46" t="n">
        <v>0.1440654098987579</v>
      </c>
      <c r="AC46" t="n">
        <v>0.2073492258787155</v>
      </c>
      <c r="AD46" t="n">
        <v>-0.03841275349259377</v>
      </c>
      <c r="AE46" t="n">
        <v>-0.4652908742427826</v>
      </c>
      <c r="AF46" t="n">
        <v>-0.04297193139791489</v>
      </c>
    </row>
    <row r="47">
      <c r="A47" t="n">
        <v>-0.2586696743965149</v>
      </c>
      <c r="B47" t="n">
        <v>-0.4133040904998779</v>
      </c>
      <c r="C47" t="n">
        <v>0.04415067285299301</v>
      </c>
      <c r="D47" t="n">
        <v>-0.05305071920156479</v>
      </c>
      <c r="E47" t="n">
        <v>0.01150055043399334</v>
      </c>
      <c r="F47" t="n">
        <v>0.06107926368713379</v>
      </c>
      <c r="G47" t="n">
        <v>0.2877169251441956</v>
      </c>
      <c r="H47" t="n">
        <v>0.30539870262146</v>
      </c>
      <c r="I47" t="n">
        <v>-0.1679375171661377</v>
      </c>
      <c r="J47" t="n">
        <v>0.04688051715493202</v>
      </c>
      <c r="K47" t="n">
        <v>0.19642473757267</v>
      </c>
      <c r="L47" t="n">
        <v>0.3354524374008179</v>
      </c>
      <c r="M47" t="n">
        <v>0.008797497488558292</v>
      </c>
      <c r="N47" t="n">
        <v>-0.108382023870945</v>
      </c>
      <c r="O47" t="n">
        <v>-0.04444945231080055</v>
      </c>
      <c r="P47" t="n">
        <v>-0.1496685892343521</v>
      </c>
      <c r="Q47" t="n">
        <v>-0.587899386882782</v>
      </c>
      <c r="R47" t="n">
        <v>-0.026718994602561</v>
      </c>
      <c r="S47" t="n">
        <v>-0.1686867922544479</v>
      </c>
      <c r="T47" t="n">
        <v>0.02591627091169357</v>
      </c>
      <c r="U47" t="n">
        <v>-0.02803689986467361</v>
      </c>
      <c r="V47" t="n">
        <v>0.0173757653683424</v>
      </c>
      <c r="W47" t="n">
        <v>0.1163913086056709</v>
      </c>
      <c r="X47" t="n">
        <v>0.07019899040460587</v>
      </c>
      <c r="Y47" t="n">
        <v>0.1951047480106354</v>
      </c>
      <c r="Z47" t="n">
        <v>0.2131438404321671</v>
      </c>
      <c r="AA47" t="n">
        <v>-0.09842691570520401</v>
      </c>
      <c r="AB47" t="n">
        <v>0.1238741278648376</v>
      </c>
      <c r="AC47" t="n">
        <v>0.02100396156311035</v>
      </c>
      <c r="AD47" t="n">
        <v>-0.03264591097831726</v>
      </c>
      <c r="AE47" t="n">
        <v>-0.3445757031440735</v>
      </c>
      <c r="AF47" t="n">
        <v>0.1832583695650101</v>
      </c>
    </row>
    <row r="48">
      <c r="A48" t="n">
        <v>-0.07680527865886688</v>
      </c>
      <c r="B48" t="n">
        <v>-0.3998676240444183</v>
      </c>
      <c r="C48" t="n">
        <v>-0.05753449723124504</v>
      </c>
      <c r="D48" t="n">
        <v>0.2372148931026459</v>
      </c>
      <c r="E48" t="n">
        <v>0.2648717164993286</v>
      </c>
      <c r="F48" t="n">
        <v>-0.3321255147457123</v>
      </c>
      <c r="G48" t="n">
        <v>0.1163752228021622</v>
      </c>
      <c r="H48" t="n">
        <v>0.1573475450277328</v>
      </c>
      <c r="I48" t="n">
        <v>-0.08274218440055847</v>
      </c>
      <c r="J48" t="n">
        <v>0.1974971741437912</v>
      </c>
      <c r="K48" t="n">
        <v>-0.1206745058298111</v>
      </c>
      <c r="L48" t="n">
        <v>0.09562734514474869</v>
      </c>
      <c r="M48" t="n">
        <v>-0.3926490843296051</v>
      </c>
      <c r="N48" t="n">
        <v>-0.1062665358185768</v>
      </c>
      <c r="O48" t="n">
        <v>0.1098838672041893</v>
      </c>
      <c r="P48" t="n">
        <v>-0.2629534602165222</v>
      </c>
      <c r="Q48" t="n">
        <v>-0.376708447933197</v>
      </c>
      <c r="R48" t="n">
        <v>-0.3771370053291321</v>
      </c>
      <c r="S48" t="n">
        <v>0.02224969863891602</v>
      </c>
      <c r="T48" t="n">
        <v>0.02990871109068394</v>
      </c>
      <c r="U48" t="n">
        <v>0.1504300832748413</v>
      </c>
      <c r="V48" t="n">
        <v>-0.1034773364663124</v>
      </c>
      <c r="W48" t="n">
        <v>0.374605655670166</v>
      </c>
      <c r="X48" t="n">
        <v>0.1515508443117142</v>
      </c>
      <c r="Y48" t="n">
        <v>0.005170285236090422</v>
      </c>
      <c r="Z48" t="n">
        <v>0.5149253010749817</v>
      </c>
      <c r="AA48" t="n">
        <v>0.06952730566263199</v>
      </c>
      <c r="AB48" t="n">
        <v>0.1506555378437042</v>
      </c>
      <c r="AC48" t="n">
        <v>-0.08566934615373611</v>
      </c>
      <c r="AD48" t="n">
        <v>-0.2730314135551453</v>
      </c>
      <c r="AE48" t="n">
        <v>-0.1680531352758408</v>
      </c>
      <c r="AF48" t="n">
        <v>-0.240061491727829</v>
      </c>
    </row>
    <row r="49">
      <c r="A49" t="n">
        <v>0.1748964935541153</v>
      </c>
      <c r="B49" t="n">
        <v>0.0253253597766161</v>
      </c>
      <c r="C49" t="n">
        <v>0.130793422460556</v>
      </c>
      <c r="D49" t="n">
        <v>0.1927130073308945</v>
      </c>
      <c r="E49" t="n">
        <v>-0.02708699740469456</v>
      </c>
      <c r="F49" t="n">
        <v>0.06877227127552032</v>
      </c>
      <c r="G49" t="n">
        <v>0.04674607515335083</v>
      </c>
      <c r="H49" t="n">
        <v>-0.2618778944015503</v>
      </c>
      <c r="I49" t="n">
        <v>0.03447765856981277</v>
      </c>
      <c r="J49" t="n">
        <v>-0.01485850289463997</v>
      </c>
      <c r="K49" t="n">
        <v>-0.07129207998514175</v>
      </c>
      <c r="L49" t="n">
        <v>-0.1305859386920929</v>
      </c>
      <c r="M49" t="n">
        <v>-0.1157172992825508</v>
      </c>
      <c r="N49" t="n">
        <v>-0.3021445870399475</v>
      </c>
      <c r="O49" t="n">
        <v>-0.1070115938782692</v>
      </c>
      <c r="P49" t="n">
        <v>-0.3269290030002594</v>
      </c>
      <c r="Q49" t="n">
        <v>0.0148945264518261</v>
      </c>
      <c r="R49" t="n">
        <v>-0.1756248325109482</v>
      </c>
      <c r="S49" t="n">
        <v>-0.3008614480495453</v>
      </c>
      <c r="T49" t="n">
        <v>-0.03645749017596245</v>
      </c>
      <c r="U49" t="n">
        <v>0.388075590133667</v>
      </c>
      <c r="V49" t="n">
        <v>0.05666970461606979</v>
      </c>
      <c r="W49" t="n">
        <v>0.2154307812452316</v>
      </c>
      <c r="X49" t="n">
        <v>0.1652937978506088</v>
      </c>
      <c r="Y49" t="n">
        <v>0.1437352150678635</v>
      </c>
      <c r="Z49" t="n">
        <v>-0.2662343084812164</v>
      </c>
      <c r="AA49" t="n">
        <v>-0.02175459265708923</v>
      </c>
      <c r="AB49" t="n">
        <v>-0.006710122805088758</v>
      </c>
      <c r="AC49" t="n">
        <v>0.1380829513072968</v>
      </c>
      <c r="AD49" t="n">
        <v>-0.190758228302002</v>
      </c>
      <c r="AE49" t="n">
        <v>-0.04128351435065269</v>
      </c>
      <c r="AF49" t="n">
        <v>-0.02329442277550697</v>
      </c>
    </row>
    <row r="50">
      <c r="A50" t="n">
        <v>-0.06593111902475357</v>
      </c>
      <c r="B50" t="n">
        <v>-0.2345297038555145</v>
      </c>
      <c r="C50" t="n">
        <v>0.3716485202312469</v>
      </c>
      <c r="D50" t="n">
        <v>0.192749410867691</v>
      </c>
      <c r="E50" t="n">
        <v>-0.1099736914038658</v>
      </c>
      <c r="F50" t="n">
        <v>-0.1909202188253403</v>
      </c>
      <c r="G50" t="n">
        <v>0.1513197422027588</v>
      </c>
      <c r="H50" t="n">
        <v>-0.009226321242749691</v>
      </c>
      <c r="I50" t="n">
        <v>0.1112561970949173</v>
      </c>
      <c r="J50" t="n">
        <v>-0.06035830080509186</v>
      </c>
      <c r="K50" t="n">
        <v>-0.1585556417703629</v>
      </c>
      <c r="L50" t="n">
        <v>0.01870791427791119</v>
      </c>
      <c r="M50" t="n">
        <v>-0.2754232287406921</v>
      </c>
      <c r="N50" t="n">
        <v>-0.3835216760635376</v>
      </c>
      <c r="O50" t="n">
        <v>-0.2867400944232941</v>
      </c>
      <c r="P50" t="n">
        <v>-0.2261864989995956</v>
      </c>
      <c r="Q50" t="n">
        <v>0.03263323754072189</v>
      </c>
      <c r="R50" t="n">
        <v>-0.367496520280838</v>
      </c>
      <c r="S50" t="n">
        <v>-0.3389200866222382</v>
      </c>
      <c r="T50" t="n">
        <v>0.2264848798513412</v>
      </c>
      <c r="U50" t="n">
        <v>0.2929604351520538</v>
      </c>
      <c r="V50" t="n">
        <v>-0.3601844608783722</v>
      </c>
      <c r="W50" t="n">
        <v>0.1818369030952454</v>
      </c>
      <c r="X50" t="n">
        <v>0.2699504494667053</v>
      </c>
      <c r="Y50" t="n">
        <v>0.2080948501825333</v>
      </c>
      <c r="Z50" t="n">
        <v>0.04832898080348969</v>
      </c>
      <c r="AA50" t="n">
        <v>-0.09935282915830612</v>
      </c>
      <c r="AB50" t="n">
        <v>0.08497311919927597</v>
      </c>
      <c r="AC50" t="n">
        <v>0.2529526948928833</v>
      </c>
      <c r="AD50" t="n">
        <v>-0.2629159092903137</v>
      </c>
      <c r="AE50" t="n">
        <v>-0.3781035542488098</v>
      </c>
      <c r="AF50" t="n">
        <v>-0.07893815636634827</v>
      </c>
    </row>
    <row r="51">
      <c r="A51" t="n">
        <v>0.1270431578159332</v>
      </c>
      <c r="B51" t="n">
        <v>-0.2501203715801239</v>
      </c>
      <c r="C51" t="n">
        <v>0.1271108239889145</v>
      </c>
      <c r="D51" t="n">
        <v>-0.1097769886255264</v>
      </c>
      <c r="E51" t="n">
        <v>-0.1747266501188278</v>
      </c>
      <c r="F51" t="n">
        <v>-0.007862475700676441</v>
      </c>
      <c r="G51" t="n">
        <v>0.03465404734015465</v>
      </c>
      <c r="H51" t="n">
        <v>0.01091232057660818</v>
      </c>
      <c r="I51" t="n">
        <v>0.01614180207252502</v>
      </c>
      <c r="J51" t="n">
        <v>-0.07294684648513794</v>
      </c>
      <c r="K51" t="n">
        <v>0.3926711082458496</v>
      </c>
      <c r="L51" t="n">
        <v>-0.01668654195964336</v>
      </c>
      <c r="M51" t="n">
        <v>-0.1597579568624496</v>
      </c>
      <c r="N51" t="n">
        <v>-0.2008189111948013</v>
      </c>
      <c r="O51" t="n">
        <v>-0.1923493891954422</v>
      </c>
      <c r="P51" t="n">
        <v>-0.04222163558006287</v>
      </c>
      <c r="Q51" t="n">
        <v>0.2076453268527985</v>
      </c>
      <c r="R51" t="n">
        <v>-0.2083958387374878</v>
      </c>
      <c r="S51" t="n">
        <v>0.0485554039478302</v>
      </c>
      <c r="T51" t="n">
        <v>0.4412708878517151</v>
      </c>
      <c r="U51" t="n">
        <v>0.2733718752861023</v>
      </c>
      <c r="V51" t="n">
        <v>-0.2111486196517944</v>
      </c>
      <c r="W51" t="n">
        <v>0.2794726192951202</v>
      </c>
      <c r="X51" t="n">
        <v>0.01888586767017841</v>
      </c>
      <c r="Y51" t="n">
        <v>0.06931218504905701</v>
      </c>
      <c r="Z51" t="n">
        <v>0.05210081860423088</v>
      </c>
      <c r="AA51" t="n">
        <v>-0.1376767605543137</v>
      </c>
      <c r="AB51" t="n">
        <v>-0.0196149293333292</v>
      </c>
      <c r="AC51" t="n">
        <v>0.2610566020011902</v>
      </c>
      <c r="AD51" t="n">
        <v>-0.3270526230335236</v>
      </c>
      <c r="AE51" t="n">
        <v>-0.2717272937297821</v>
      </c>
      <c r="AF51" t="n">
        <v>-0.3793205320835114</v>
      </c>
    </row>
    <row r="52">
      <c r="A52" t="n">
        <v>-0.0001939463109010831</v>
      </c>
      <c r="B52" t="n">
        <v>-0.3890104591846466</v>
      </c>
      <c r="C52" t="n">
        <v>0.01016064640134573</v>
      </c>
      <c r="D52" t="n">
        <v>-0.06891940534114838</v>
      </c>
      <c r="E52" t="n">
        <v>-0.2957799434661865</v>
      </c>
      <c r="F52" t="n">
        <v>-0.1925168484449387</v>
      </c>
      <c r="G52" t="n">
        <v>-0.15973961353302</v>
      </c>
      <c r="H52" t="n">
        <v>-0.05432471632957458</v>
      </c>
      <c r="I52" t="n">
        <v>-0.06823557615280151</v>
      </c>
      <c r="J52" t="n">
        <v>-0.04955092445015907</v>
      </c>
      <c r="K52" t="n">
        <v>0.1956142336130142</v>
      </c>
      <c r="L52" t="n">
        <v>-0.3932042717933655</v>
      </c>
      <c r="M52" t="n">
        <v>-0.5377256274223328</v>
      </c>
      <c r="N52" t="n">
        <v>-0.1906700879335403</v>
      </c>
      <c r="O52" t="n">
        <v>-0.06911538541316986</v>
      </c>
      <c r="P52" t="n">
        <v>-0.4171139597892761</v>
      </c>
      <c r="Q52" t="n">
        <v>0.2360544055700302</v>
      </c>
      <c r="R52" t="n">
        <v>-0.3675151765346527</v>
      </c>
      <c r="S52" t="n">
        <v>0.1885558366775513</v>
      </c>
      <c r="T52" t="n">
        <v>0.3352158963680267</v>
      </c>
      <c r="U52" t="n">
        <v>0.1579824686050415</v>
      </c>
      <c r="V52" t="n">
        <v>0.09615010768175125</v>
      </c>
      <c r="W52" t="n">
        <v>0.4513475298881531</v>
      </c>
      <c r="X52" t="n">
        <v>0.02022062800824642</v>
      </c>
      <c r="Y52" t="n">
        <v>-0.2462891042232513</v>
      </c>
      <c r="Z52" t="n">
        <v>0.1797285228967667</v>
      </c>
      <c r="AA52" t="n">
        <v>-0.07339128106832504</v>
      </c>
      <c r="AB52" t="n">
        <v>0.2232442498207092</v>
      </c>
      <c r="AC52" t="n">
        <v>0.3299088180065155</v>
      </c>
      <c r="AD52" t="n">
        <v>-0.3756918907165527</v>
      </c>
      <c r="AE52" t="n">
        <v>-0.2217537313699722</v>
      </c>
      <c r="AF52" t="n">
        <v>-0.2908155620098114</v>
      </c>
    </row>
    <row r="53">
      <c r="A53" t="n">
        <v>-0.4967911243438721</v>
      </c>
      <c r="B53" t="n">
        <v>-0.06081368774175644</v>
      </c>
      <c r="C53" t="n">
        <v>0.06684424728155136</v>
      </c>
      <c r="D53" t="n">
        <v>-0.131224513053894</v>
      </c>
      <c r="E53" t="n">
        <v>-0.1421021372079849</v>
      </c>
      <c r="F53" t="n">
        <v>-0.1044706106185913</v>
      </c>
      <c r="G53" t="n">
        <v>-0.04695085436105728</v>
      </c>
      <c r="H53" t="n">
        <v>-0.01197596080601215</v>
      </c>
      <c r="I53" t="n">
        <v>-0.01743567362427711</v>
      </c>
      <c r="J53" t="n">
        <v>-0.1792167872190475</v>
      </c>
      <c r="K53" t="n">
        <v>-0.09731759876012802</v>
      </c>
      <c r="L53" t="n">
        <v>-0.6199421286582947</v>
      </c>
      <c r="M53" t="n">
        <v>-0.41180419921875</v>
      </c>
      <c r="N53" t="n">
        <v>-0.1099887490272522</v>
      </c>
      <c r="O53" t="n">
        <v>-0.07643533498048782</v>
      </c>
      <c r="P53" t="n">
        <v>-0.3241092264652252</v>
      </c>
      <c r="Q53" t="n">
        <v>0.1801619529724121</v>
      </c>
      <c r="R53" t="n">
        <v>-0.2323041558265686</v>
      </c>
      <c r="S53" t="n">
        <v>0.07056979089975357</v>
      </c>
      <c r="T53" t="n">
        <v>0.06130944192409515</v>
      </c>
      <c r="U53" t="n">
        <v>-0.04202355816960335</v>
      </c>
      <c r="V53" t="n">
        <v>0.1699777394533157</v>
      </c>
      <c r="W53" t="n">
        <v>0.2010506391525269</v>
      </c>
      <c r="X53" t="n">
        <v>0.02849055640399456</v>
      </c>
      <c r="Y53" t="n">
        <v>-0.2268908768892288</v>
      </c>
      <c r="Z53" t="n">
        <v>0.4620307385921478</v>
      </c>
      <c r="AA53" t="n">
        <v>-0.1942547112703323</v>
      </c>
      <c r="AB53" t="n">
        <v>-0.1492442786693573</v>
      </c>
      <c r="AC53" t="n">
        <v>0.05689549446105957</v>
      </c>
      <c r="AD53" t="n">
        <v>-0.3090031147003174</v>
      </c>
      <c r="AE53" t="n">
        <v>0.01786105148494244</v>
      </c>
      <c r="AF53" t="n">
        <v>-0.3074566721916199</v>
      </c>
    </row>
    <row r="54">
      <c r="A54" t="n">
        <v>-0.1982080489397049</v>
      </c>
      <c r="B54" t="n">
        <v>0.1410490721464157</v>
      </c>
      <c r="C54" t="n">
        <v>-0.01432534586638212</v>
      </c>
      <c r="D54" t="n">
        <v>-0.1826877892017365</v>
      </c>
      <c r="E54" t="n">
        <v>-0.2514727711677551</v>
      </c>
      <c r="F54" t="n">
        <v>0.02000302821397781</v>
      </c>
      <c r="G54" t="n">
        <v>0.5995863676071167</v>
      </c>
      <c r="H54" t="n">
        <v>0.22411148250103</v>
      </c>
      <c r="I54" t="n">
        <v>-0.06809356063604355</v>
      </c>
      <c r="J54" t="n">
        <v>0.136039674282074</v>
      </c>
      <c r="K54" t="n">
        <v>0.1402505785226822</v>
      </c>
      <c r="L54" t="n">
        <v>-0.3401906192302704</v>
      </c>
      <c r="M54" t="n">
        <v>-0.2317551076412201</v>
      </c>
      <c r="N54" t="n">
        <v>0.1297340244054794</v>
      </c>
      <c r="O54" t="n">
        <v>0.07738711684942245</v>
      </c>
      <c r="P54" t="n">
        <v>-0.3916455209255219</v>
      </c>
      <c r="Q54" t="n">
        <v>0.02845025435090065</v>
      </c>
      <c r="R54" t="n">
        <v>-0.1611922383308411</v>
      </c>
      <c r="S54" t="n">
        <v>0.2376827001571655</v>
      </c>
      <c r="T54" t="n">
        <v>-0.02581273950636387</v>
      </c>
      <c r="U54" t="n">
        <v>-0.1810232698917389</v>
      </c>
      <c r="V54" t="n">
        <v>-0.1914198845624924</v>
      </c>
      <c r="W54" t="n">
        <v>-0.1772063672542572</v>
      </c>
      <c r="X54" t="n">
        <v>-0.1599612832069397</v>
      </c>
      <c r="Y54" t="n">
        <v>-0.3573797345161438</v>
      </c>
      <c r="Z54" t="n">
        <v>-0.07279150187969208</v>
      </c>
      <c r="AA54" t="n">
        <v>-0.1257615834474564</v>
      </c>
      <c r="AB54" t="n">
        <v>0.04048456251621246</v>
      </c>
      <c r="AC54" t="n">
        <v>-0.1536152362823486</v>
      </c>
      <c r="AD54" t="n">
        <v>-0.1672825068235397</v>
      </c>
      <c r="AE54" t="n">
        <v>0.1233674362301826</v>
      </c>
      <c r="AF54" t="n">
        <v>0.1728343218564987</v>
      </c>
    </row>
    <row r="55">
      <c r="A55" t="n">
        <v>0.3071722388267517</v>
      </c>
      <c r="B55" t="n">
        <v>0.589995265007019</v>
      </c>
      <c r="C55" t="n">
        <v>-0.7305697798728943</v>
      </c>
      <c r="D55" t="n">
        <v>-0.2477119565010071</v>
      </c>
      <c r="E55" t="n">
        <v>-0.1356229186058044</v>
      </c>
      <c r="F55" t="n">
        <v>-0.3915644586086273</v>
      </c>
      <c r="G55" t="n">
        <v>0.009087104350328445</v>
      </c>
      <c r="H55" t="n">
        <v>-0.4144483804702759</v>
      </c>
      <c r="I55" t="n">
        <v>0.3126884400844574</v>
      </c>
      <c r="J55" t="n">
        <v>-0.08709054440259933</v>
      </c>
      <c r="K55" t="n">
        <v>0.239576444029808</v>
      </c>
      <c r="L55" t="n">
        <v>-0.4651076197624207</v>
      </c>
      <c r="M55" t="n">
        <v>0.1501948088407516</v>
      </c>
      <c r="N55" t="n">
        <v>-0.2640274465084076</v>
      </c>
      <c r="O55" t="n">
        <v>0.3186528384685516</v>
      </c>
      <c r="P55" t="n">
        <v>0.08626048266887665</v>
      </c>
      <c r="Q55" t="n">
        <v>0.1966338753700256</v>
      </c>
      <c r="R55" t="n">
        <v>-0.2102535367012024</v>
      </c>
      <c r="S55" t="n">
        <v>0.02878656424582005</v>
      </c>
      <c r="T55" t="n">
        <v>0.1737428158521652</v>
      </c>
      <c r="U55" t="n">
        <v>0.02674698084592819</v>
      </c>
      <c r="V55" t="n">
        <v>0.2631456553936005</v>
      </c>
      <c r="W55" t="n">
        <v>-0.1317614167928696</v>
      </c>
      <c r="X55" t="n">
        <v>-0.2694063484668732</v>
      </c>
      <c r="Y55" t="n">
        <v>0.1560129970312119</v>
      </c>
      <c r="Z55" t="n">
        <v>-0.2288521081209183</v>
      </c>
      <c r="AA55" t="n">
        <v>0.1015572100877762</v>
      </c>
      <c r="AB55" t="n">
        <v>0.01034271065145731</v>
      </c>
      <c r="AC55" t="n">
        <v>0.2405848503112793</v>
      </c>
      <c r="AD55" t="n">
        <v>0.2926074266433716</v>
      </c>
      <c r="AE55" t="n">
        <v>0.6234207153320312</v>
      </c>
      <c r="AF55" t="n">
        <v>0.2877365946769714</v>
      </c>
    </row>
    <row r="56">
      <c r="A56" t="n">
        <v>-0.04744596406817436</v>
      </c>
      <c r="B56" t="n">
        <v>0.02587370201945305</v>
      </c>
      <c r="C56" t="n">
        <v>0.07879629731178284</v>
      </c>
      <c r="D56" t="n">
        <v>-0.05950230732560158</v>
      </c>
      <c r="E56" t="n">
        <v>0.1360047906637192</v>
      </c>
      <c r="F56" t="n">
        <v>-0.02206824533641338</v>
      </c>
      <c r="G56" t="n">
        <v>0.04179040715098381</v>
      </c>
      <c r="H56" t="n">
        <v>-0.04172489419579506</v>
      </c>
      <c r="I56" t="n">
        <v>0.01971846260130405</v>
      </c>
      <c r="J56" t="n">
        <v>-0.0643436536192894</v>
      </c>
      <c r="K56" t="n">
        <v>-0.03328422456979752</v>
      </c>
      <c r="L56" t="n">
        <v>-0.01154489628970623</v>
      </c>
      <c r="M56" t="n">
        <v>-0.03312399238348007</v>
      </c>
      <c r="N56" t="n">
        <v>-0.01219405513256788</v>
      </c>
      <c r="O56" t="n">
        <v>0.04929306358098984</v>
      </c>
      <c r="P56" t="n">
        <v>-0.0645025447010994</v>
      </c>
      <c r="Q56" t="n">
        <v>-0.06039465591311455</v>
      </c>
      <c r="R56" t="n">
        <v>0.002376851392909884</v>
      </c>
      <c r="S56" t="n">
        <v>-0.02849588170647621</v>
      </c>
      <c r="T56" t="n">
        <v>-0.05069698393344879</v>
      </c>
      <c r="U56" t="n">
        <v>0.006668663118034601</v>
      </c>
      <c r="V56" t="n">
        <v>-0.02850482985377312</v>
      </c>
      <c r="W56" t="n">
        <v>0.01697764359414577</v>
      </c>
      <c r="X56" t="n">
        <v>-0.00200818688608706</v>
      </c>
      <c r="Y56" t="n">
        <v>-0.01016288716346025</v>
      </c>
      <c r="Z56" t="n">
        <v>-0.003446638351306319</v>
      </c>
      <c r="AA56" t="n">
        <v>0.05168144404888153</v>
      </c>
      <c r="AB56" t="n">
        <v>0.06637229770421982</v>
      </c>
      <c r="AC56" t="n">
        <v>-0.008061233907938004</v>
      </c>
      <c r="AD56" t="n">
        <v>-0.05202121660113335</v>
      </c>
      <c r="AE56" t="n">
        <v>-0.07633174955844879</v>
      </c>
      <c r="AF56" t="n">
        <v>-0.1128127351403236</v>
      </c>
    </row>
    <row r="57">
      <c r="A57" t="n">
        <v>-0.05939474329352379</v>
      </c>
      <c r="B57" t="n">
        <v>-0.04304864630103111</v>
      </c>
      <c r="C57" t="n">
        <v>-0.00265344581566751</v>
      </c>
      <c r="D57" t="n">
        <v>-0.09498155117034912</v>
      </c>
      <c r="E57" t="n">
        <v>0.07221031188964844</v>
      </c>
      <c r="F57" t="n">
        <v>0.05371767655014992</v>
      </c>
      <c r="G57" t="n">
        <v>0.06289059668779373</v>
      </c>
      <c r="H57" t="n">
        <v>-0.02590486779808998</v>
      </c>
      <c r="I57" t="n">
        <v>0.01232392434030771</v>
      </c>
      <c r="J57" t="n">
        <v>-0.04784912243485451</v>
      </c>
      <c r="K57" t="n">
        <v>0.07827720046043396</v>
      </c>
      <c r="L57" t="n">
        <v>-0.06126701831817627</v>
      </c>
      <c r="M57" t="n">
        <v>-0.0259419959038496</v>
      </c>
      <c r="N57" t="n">
        <v>0.0718933567404747</v>
      </c>
      <c r="O57" t="n">
        <v>0.1257545053958893</v>
      </c>
      <c r="P57" t="n">
        <v>-0.004632886964827776</v>
      </c>
      <c r="Q57" t="n">
        <v>-0.02092198841273785</v>
      </c>
      <c r="R57" t="n">
        <v>-0.1266292780637741</v>
      </c>
      <c r="S57" t="n">
        <v>0.08639087527990341</v>
      </c>
      <c r="T57" t="n">
        <v>0.01556555088609457</v>
      </c>
      <c r="U57" t="n">
        <v>-0.09515338391065598</v>
      </c>
      <c r="V57" t="n">
        <v>0.04401016980409622</v>
      </c>
      <c r="W57" t="n">
        <v>0.03100568614900112</v>
      </c>
      <c r="X57" t="n">
        <v>-0.0178998839110136</v>
      </c>
      <c r="Y57" t="n">
        <v>-0.02817499078810215</v>
      </c>
      <c r="Z57" t="n">
        <v>0.03687689825892448</v>
      </c>
      <c r="AA57" t="n">
        <v>0.01181602384895086</v>
      </c>
      <c r="AB57" t="n">
        <v>0.02458881214261055</v>
      </c>
      <c r="AC57" t="n">
        <v>0.06194733828306198</v>
      </c>
      <c r="AD57" t="n">
        <v>0.0602651946246624</v>
      </c>
      <c r="AE57" t="n">
        <v>0.03841171413660049</v>
      </c>
      <c r="AF57" t="n">
        <v>0.02956134080886841</v>
      </c>
    </row>
    <row r="58">
      <c r="A58" t="n">
        <v>-0.255154013633728</v>
      </c>
      <c r="B58" t="n">
        <v>-0.3302772343158722</v>
      </c>
      <c r="C58" t="n">
        <v>0.1232118085026741</v>
      </c>
      <c r="D58" t="n">
        <v>-0.1707361042499542</v>
      </c>
      <c r="E58" t="n">
        <v>-0.3675367534160614</v>
      </c>
      <c r="F58" t="n">
        <v>0.1721151918172836</v>
      </c>
      <c r="G58" t="n">
        <v>0.06670551747083664</v>
      </c>
      <c r="H58" t="n">
        <v>0.2419714480638504</v>
      </c>
      <c r="I58" t="n">
        <v>0.1229686811566353</v>
      </c>
      <c r="J58" t="n">
        <v>0.294239342212677</v>
      </c>
      <c r="K58" t="n">
        <v>0.1595357060432434</v>
      </c>
      <c r="L58" t="n">
        <v>-0.02969078719615936</v>
      </c>
      <c r="M58" t="n">
        <v>0.04406943917274475</v>
      </c>
      <c r="N58" t="n">
        <v>-0.03690390288829803</v>
      </c>
      <c r="O58" t="n">
        <v>0.08372484892606735</v>
      </c>
      <c r="P58" t="n">
        <v>-0.2983347773551941</v>
      </c>
      <c r="Q58" t="n">
        <v>-0.1252330839633942</v>
      </c>
      <c r="R58" t="n">
        <v>-0.09720038622617722</v>
      </c>
      <c r="S58" t="n">
        <v>-0.1770529747009277</v>
      </c>
      <c r="T58" t="n">
        <v>0.007271452806890011</v>
      </c>
      <c r="U58" t="n">
        <v>0.5173273682594299</v>
      </c>
      <c r="V58" t="n">
        <v>-0.2243743538856506</v>
      </c>
      <c r="W58" t="n">
        <v>-0.003052297746762633</v>
      </c>
      <c r="X58" t="n">
        <v>0.07671748846769333</v>
      </c>
      <c r="Y58" t="n">
        <v>-0.1745349317789078</v>
      </c>
      <c r="Z58" t="n">
        <v>0.1391915380954742</v>
      </c>
      <c r="AA58" t="n">
        <v>-0.09249033778905869</v>
      </c>
      <c r="AB58" t="n">
        <v>0.140996053814888</v>
      </c>
      <c r="AC58" t="n">
        <v>0.2003543674945831</v>
      </c>
      <c r="AD58" t="n">
        <v>-0.4036925733089447</v>
      </c>
      <c r="AE58" t="n">
        <v>-0.2532019019126892</v>
      </c>
      <c r="AF58" t="n">
        <v>-0.08310332894325256</v>
      </c>
    </row>
    <row r="59">
      <c r="A59" t="n">
        <v>-0.4208232760429382</v>
      </c>
      <c r="B59" t="n">
        <v>-0.02940366230905056</v>
      </c>
      <c r="C59" t="n">
        <v>0.07605978846549988</v>
      </c>
      <c r="D59" t="n">
        <v>-0.4683866202831268</v>
      </c>
      <c r="E59" t="n">
        <v>-0.1859539747238159</v>
      </c>
      <c r="F59" t="n">
        <v>0.02024509385228157</v>
      </c>
      <c r="G59" t="n">
        <v>-0.1204010024666786</v>
      </c>
      <c r="H59" t="n">
        <v>0.05940046906471252</v>
      </c>
      <c r="I59" t="n">
        <v>0.3747545182704926</v>
      </c>
      <c r="J59" t="n">
        <v>0.1719754785299301</v>
      </c>
      <c r="K59" t="n">
        <v>0.2567758560180664</v>
      </c>
      <c r="L59" t="n">
        <v>-0.0334172360599041</v>
      </c>
      <c r="M59" t="n">
        <v>-0.08087696880102158</v>
      </c>
      <c r="N59" t="n">
        <v>-0.1552935093641281</v>
      </c>
      <c r="O59" t="n">
        <v>-0.2074528932571411</v>
      </c>
      <c r="P59" t="n">
        <v>-0.316057950258255</v>
      </c>
      <c r="Q59" t="n">
        <v>0.09476204961538315</v>
      </c>
      <c r="R59" t="n">
        <v>-0.04635601118206978</v>
      </c>
      <c r="S59" t="n">
        <v>-0.1556633859872818</v>
      </c>
      <c r="T59" t="n">
        <v>0.3230084478855133</v>
      </c>
      <c r="U59" t="n">
        <v>0.5160797834396362</v>
      </c>
      <c r="V59" t="n">
        <v>0.06169761717319489</v>
      </c>
      <c r="W59" t="n">
        <v>-0.2274608910083771</v>
      </c>
      <c r="X59" t="n">
        <v>-0.01033978722989559</v>
      </c>
      <c r="Y59" t="n">
        <v>-0.4771274328231812</v>
      </c>
      <c r="Z59" t="n">
        <v>0.06807175278663635</v>
      </c>
      <c r="AA59" t="n">
        <v>-0.2313577085733414</v>
      </c>
      <c r="AB59" t="n">
        <v>0.1999857276678085</v>
      </c>
      <c r="AC59" t="n">
        <v>0.08197344094514847</v>
      </c>
      <c r="AD59" t="n">
        <v>-0.635627269744873</v>
      </c>
      <c r="AE59" t="n">
        <v>-0.1224624440073967</v>
      </c>
      <c r="AF59" t="n">
        <v>0.03593350574374199</v>
      </c>
    </row>
    <row r="60">
      <c r="A60" t="n">
        <v>-0.06723682582378387</v>
      </c>
      <c r="B60" t="n">
        <v>0.2827613949775696</v>
      </c>
      <c r="C60" t="n">
        <v>-0.02674123458564281</v>
      </c>
      <c r="D60" t="n">
        <v>-0.5637572407722473</v>
      </c>
      <c r="E60" t="n">
        <v>0.1888276189565659</v>
      </c>
      <c r="F60" t="n">
        <v>-0.4939147531986237</v>
      </c>
      <c r="G60" t="n">
        <v>-0.1503557115793228</v>
      </c>
      <c r="H60" t="n">
        <v>-0.01295670308172703</v>
      </c>
      <c r="I60" t="n">
        <v>0.02572168968617916</v>
      </c>
      <c r="J60" t="n">
        <v>0.1580702066421509</v>
      </c>
      <c r="K60" t="n">
        <v>0.3177501559257507</v>
      </c>
      <c r="L60" t="n">
        <v>-0.2483335137367249</v>
      </c>
      <c r="M60" t="n">
        <v>0.06860357522964478</v>
      </c>
      <c r="N60" t="n">
        <v>-0.07219269126653671</v>
      </c>
      <c r="O60" t="n">
        <v>-0.04501455649733543</v>
      </c>
      <c r="P60" t="n">
        <v>-0.1914001405239105</v>
      </c>
      <c r="Q60" t="n">
        <v>0.07608838379383087</v>
      </c>
      <c r="R60" t="n">
        <v>-0.2878600358963013</v>
      </c>
      <c r="S60" t="n">
        <v>-0.01399922277778387</v>
      </c>
      <c r="T60" t="n">
        <v>0.0465400293469429</v>
      </c>
      <c r="U60" t="n">
        <v>0.3736107051372528</v>
      </c>
      <c r="V60" t="n">
        <v>0.3696519732475281</v>
      </c>
      <c r="W60" t="n">
        <v>-0.06109009310603142</v>
      </c>
      <c r="X60" t="n">
        <v>0.09715922921895981</v>
      </c>
      <c r="Y60" t="n">
        <v>-0.6318739056587219</v>
      </c>
      <c r="Z60" t="n">
        <v>-0.2511543333530426</v>
      </c>
      <c r="AA60" t="n">
        <v>-0.2381943315267563</v>
      </c>
      <c r="AB60" t="n">
        <v>-0.01856346055865288</v>
      </c>
      <c r="AC60" t="n">
        <v>0.1139030903577805</v>
      </c>
      <c r="AD60" t="n">
        <v>-0.3612139523029327</v>
      </c>
      <c r="AE60" t="n">
        <v>0.139512687921524</v>
      </c>
      <c r="AF60" t="n">
        <v>-0.05476268753409386</v>
      </c>
    </row>
    <row r="61">
      <c r="A61" t="n">
        <v>0.07928270101547241</v>
      </c>
      <c r="B61" t="n">
        <v>0.1755177080631256</v>
      </c>
      <c r="C61" t="n">
        <v>-0.002525941701605916</v>
      </c>
      <c r="D61" t="n">
        <v>-0.427885115146637</v>
      </c>
      <c r="E61" t="n">
        <v>0.07540356367826462</v>
      </c>
      <c r="F61" t="n">
        <v>-0.5477588772773743</v>
      </c>
      <c r="G61" t="n">
        <v>0.09792188555002213</v>
      </c>
      <c r="H61" t="n">
        <v>0.05159107223153114</v>
      </c>
      <c r="I61" t="n">
        <v>0.0900643989443779</v>
      </c>
      <c r="J61" t="n">
        <v>0.1215270832180977</v>
      </c>
      <c r="K61" t="n">
        <v>0.01582791842520237</v>
      </c>
      <c r="L61" t="n">
        <v>-0.04795655235648155</v>
      </c>
      <c r="M61" t="n">
        <v>0.1450027078390121</v>
      </c>
      <c r="N61" t="n">
        <v>-0.3090189397335052</v>
      </c>
      <c r="O61" t="n">
        <v>0.1059762015938759</v>
      </c>
      <c r="P61" t="n">
        <v>-0.2270584404468536</v>
      </c>
      <c r="Q61" t="n">
        <v>-0.1207741871476173</v>
      </c>
      <c r="R61" t="n">
        <v>-0.2930548489093781</v>
      </c>
      <c r="S61" t="n">
        <v>-0.05791101232171059</v>
      </c>
      <c r="T61" t="n">
        <v>0.09363866597414017</v>
      </c>
      <c r="U61" t="n">
        <v>0.1679840832948685</v>
      </c>
      <c r="V61" t="n">
        <v>0.1649876832962036</v>
      </c>
      <c r="W61" t="n">
        <v>0.01753823272883892</v>
      </c>
      <c r="X61" t="n">
        <v>0.2019509375095367</v>
      </c>
      <c r="Y61" t="n">
        <v>-0.4127035737037659</v>
      </c>
      <c r="Z61" t="n">
        <v>0.158806249499321</v>
      </c>
      <c r="AA61" t="n">
        <v>-0.3027669489383698</v>
      </c>
      <c r="AB61" t="n">
        <v>0.1276819109916687</v>
      </c>
      <c r="AC61" t="n">
        <v>0.1645343154668808</v>
      </c>
      <c r="AD61" t="n">
        <v>-0.2745412290096283</v>
      </c>
      <c r="AE61" t="n">
        <v>0.1225770935416222</v>
      </c>
      <c r="AF61" t="n">
        <v>0.1240533217787743</v>
      </c>
    </row>
    <row r="62">
      <c r="A62" t="n">
        <v>0.0403815284371376</v>
      </c>
      <c r="B62" t="n">
        <v>0.2234394550323486</v>
      </c>
      <c r="C62" t="n">
        <v>0.0337369441986084</v>
      </c>
      <c r="D62" t="n">
        <v>-0.2934703230857849</v>
      </c>
      <c r="E62" t="n">
        <v>-0.2074979096651077</v>
      </c>
      <c r="F62" t="n">
        <v>-0.2095405161380768</v>
      </c>
      <c r="G62" t="n">
        <v>-0.05090220645070076</v>
      </c>
      <c r="H62" t="n">
        <v>-0.0762048065662384</v>
      </c>
      <c r="I62" t="n">
        <v>-0.04908750206232071</v>
      </c>
      <c r="J62" t="n">
        <v>-0.141769602894783</v>
      </c>
      <c r="K62" t="n">
        <v>-0.01949885301291943</v>
      </c>
      <c r="L62" t="n">
        <v>-0.2300409823656082</v>
      </c>
      <c r="M62" t="n">
        <v>0.1037891358137131</v>
      </c>
      <c r="N62" t="n">
        <v>-0.2008446455001831</v>
      </c>
      <c r="O62" t="n">
        <v>-0.0469895526766777</v>
      </c>
      <c r="P62" t="n">
        <v>-0.10006333142519</v>
      </c>
      <c r="Q62" t="n">
        <v>-0.1637665033340454</v>
      </c>
      <c r="R62" t="n">
        <v>-0.1866060942411423</v>
      </c>
      <c r="S62" t="n">
        <v>-0.009448479861021042</v>
      </c>
      <c r="T62" t="n">
        <v>0.2010925710201263</v>
      </c>
      <c r="U62" t="n">
        <v>0.1534488797187805</v>
      </c>
      <c r="V62" t="n">
        <v>0.04263516142964363</v>
      </c>
      <c r="W62" t="n">
        <v>-0.04264050722122192</v>
      </c>
      <c r="X62" t="n">
        <v>0.3488500714302063</v>
      </c>
      <c r="Y62" t="n">
        <v>-0.21706523001194</v>
      </c>
      <c r="Z62" t="n">
        <v>-0.02220072038471699</v>
      </c>
      <c r="AA62" t="n">
        <v>-0.2285512685775757</v>
      </c>
      <c r="AB62" t="n">
        <v>0.09345448762178421</v>
      </c>
      <c r="AC62" t="n">
        <v>0.4526159763336182</v>
      </c>
      <c r="AD62" t="n">
        <v>-0.04673660546541214</v>
      </c>
      <c r="AE62" t="n">
        <v>-0.09450426697731018</v>
      </c>
      <c r="AF62" t="n">
        <v>0.1956769824028015</v>
      </c>
    </row>
    <row r="63">
      <c r="A63" t="n">
        <v>0.1774040907621384</v>
      </c>
      <c r="B63" t="n">
        <v>0.05924167856574059</v>
      </c>
      <c r="C63" t="n">
        <v>-0.0330045223236084</v>
      </c>
      <c r="D63" t="n">
        <v>-0.1391888111829758</v>
      </c>
      <c r="E63" t="n">
        <v>0.02355718240141869</v>
      </c>
      <c r="F63" t="n">
        <v>-0.2906705439090729</v>
      </c>
      <c r="G63" t="n">
        <v>0.1435518264770508</v>
      </c>
      <c r="H63" t="n">
        <v>-0.004434681031852961</v>
      </c>
      <c r="I63" t="n">
        <v>0.1298844218254089</v>
      </c>
      <c r="J63" t="n">
        <v>0.03352927044034004</v>
      </c>
      <c r="K63" t="n">
        <v>0.167517676949501</v>
      </c>
      <c r="L63" t="n">
        <v>-0.03293507918715477</v>
      </c>
      <c r="M63" t="n">
        <v>0.1463700234889984</v>
      </c>
      <c r="N63" t="n">
        <v>-0.5008235573768616</v>
      </c>
      <c r="O63" t="n">
        <v>-0.1837896704673767</v>
      </c>
      <c r="P63" t="n">
        <v>-0.1505338400602341</v>
      </c>
      <c r="Q63" t="n">
        <v>-0.1234243214130402</v>
      </c>
      <c r="R63" t="n">
        <v>-0.0626303032040596</v>
      </c>
      <c r="S63" t="n">
        <v>0.1137363836169243</v>
      </c>
      <c r="T63" t="n">
        <v>-0.06269782036542892</v>
      </c>
      <c r="U63" t="n">
        <v>0.13422030210495</v>
      </c>
      <c r="V63" t="n">
        <v>-0.009847617708146572</v>
      </c>
      <c r="W63" t="n">
        <v>0.06366672366857529</v>
      </c>
      <c r="X63" t="n">
        <v>0.3148767352104187</v>
      </c>
      <c r="Y63" t="n">
        <v>-0.3011131286621094</v>
      </c>
      <c r="Z63" t="n">
        <v>-0.408400684595108</v>
      </c>
      <c r="AA63" t="n">
        <v>-0.1566236764192581</v>
      </c>
      <c r="AB63" t="n">
        <v>-0.08238721638917923</v>
      </c>
      <c r="AC63" t="n">
        <v>0.196384996175766</v>
      </c>
      <c r="AD63" t="n">
        <v>0.166485995054245</v>
      </c>
      <c r="AE63" t="n">
        <v>-0.2561136782169342</v>
      </c>
      <c r="AF63" t="n">
        <v>0.1184516996145248</v>
      </c>
    </row>
    <row r="64">
      <c r="A64" t="n">
        <v>-0.1057716682553291</v>
      </c>
      <c r="B64" t="n">
        <v>0.01187523175030947</v>
      </c>
      <c r="C64" t="n">
        <v>0.09661818295717239</v>
      </c>
      <c r="D64" t="n">
        <v>-0.05128048732876778</v>
      </c>
      <c r="E64" t="n">
        <v>0.0723743662238121</v>
      </c>
      <c r="F64" t="n">
        <v>-0.3822745084762573</v>
      </c>
      <c r="G64" t="n">
        <v>-0.04551472887396812</v>
      </c>
      <c r="H64" t="n">
        <v>-0.01921380683779716</v>
      </c>
      <c r="I64" t="n">
        <v>0.04747431725263596</v>
      </c>
      <c r="J64" t="n">
        <v>0.08193647861480713</v>
      </c>
      <c r="K64" t="n">
        <v>0.1554023176431656</v>
      </c>
      <c r="L64" t="n">
        <v>0.09362825751304626</v>
      </c>
      <c r="M64" t="n">
        <v>-0.1195560991764069</v>
      </c>
      <c r="N64" t="n">
        <v>-0.007975717075169086</v>
      </c>
      <c r="O64" t="n">
        <v>-0.07176659256219864</v>
      </c>
      <c r="P64" t="n">
        <v>-0.01901673711836338</v>
      </c>
      <c r="Q64" t="n">
        <v>0.04548254981637001</v>
      </c>
      <c r="R64" t="n">
        <v>-0.0977511927485466</v>
      </c>
      <c r="S64" t="n">
        <v>0.3087513744831085</v>
      </c>
      <c r="T64" t="n">
        <v>0.09803948551416397</v>
      </c>
      <c r="U64" t="n">
        <v>0.2665388286113739</v>
      </c>
      <c r="V64" t="n">
        <v>0.1446012109518051</v>
      </c>
      <c r="W64" t="n">
        <v>0.08098690956830978</v>
      </c>
      <c r="X64" t="n">
        <v>0.3926625549793243</v>
      </c>
      <c r="Y64" t="n">
        <v>-0.05911151692271233</v>
      </c>
      <c r="Z64" t="n">
        <v>-0.1097609251737595</v>
      </c>
      <c r="AA64" t="n">
        <v>-0.2122339010238647</v>
      </c>
      <c r="AB64" t="n">
        <v>0.08881548047065735</v>
      </c>
      <c r="AC64" t="n">
        <v>0.01511709578335285</v>
      </c>
      <c r="AD64" t="n">
        <v>0.04175489395856857</v>
      </c>
      <c r="AE64" t="n">
        <v>-0.03197136148810387</v>
      </c>
      <c r="AF64" t="n">
        <v>0.09428006410598755</v>
      </c>
    </row>
    <row r="65">
      <c r="A65" t="n">
        <v>0.0009654915193095803</v>
      </c>
      <c r="B65" t="n">
        <v>-0.06305842101573944</v>
      </c>
      <c r="C65" t="n">
        <v>-0.1172809973359108</v>
      </c>
      <c r="D65" t="n">
        <v>0.101320207118988</v>
      </c>
      <c r="E65" t="n">
        <v>-0.0624663233757019</v>
      </c>
      <c r="F65" t="n">
        <v>-0.4156506359577179</v>
      </c>
      <c r="G65" t="n">
        <v>-0.0667438879609108</v>
      </c>
      <c r="H65" t="n">
        <v>0.03585658222436905</v>
      </c>
      <c r="I65" t="n">
        <v>0.005042601842433214</v>
      </c>
      <c r="J65" t="n">
        <v>0.08043885231018066</v>
      </c>
      <c r="K65" t="n">
        <v>-0.06694424897432327</v>
      </c>
      <c r="L65" t="n">
        <v>0.1405126005411148</v>
      </c>
      <c r="M65" t="n">
        <v>-0.3237530589103699</v>
      </c>
      <c r="N65" t="n">
        <v>0.3860872685909271</v>
      </c>
      <c r="O65" t="n">
        <v>-0.06309569627046585</v>
      </c>
      <c r="P65" t="n">
        <v>-0.1963866502046585</v>
      </c>
      <c r="Q65" t="n">
        <v>-0.1634267568588257</v>
      </c>
      <c r="R65" t="n">
        <v>-0.04378735274076462</v>
      </c>
      <c r="S65" t="n">
        <v>0.0059785689227283</v>
      </c>
      <c r="T65" t="n">
        <v>0.03756759315729141</v>
      </c>
      <c r="U65" t="n">
        <v>0.09345194697380066</v>
      </c>
      <c r="V65" t="n">
        <v>-0.05533319711685181</v>
      </c>
      <c r="W65" t="n">
        <v>0.03704255446791649</v>
      </c>
      <c r="X65" t="n">
        <v>0.1476360708475113</v>
      </c>
      <c r="Y65" t="n">
        <v>0.1767861843109131</v>
      </c>
      <c r="Z65" t="n">
        <v>-0.0867883637547493</v>
      </c>
      <c r="AA65" t="n">
        <v>-0.2118720710277557</v>
      </c>
      <c r="AB65" t="n">
        <v>-0.01931888796389103</v>
      </c>
      <c r="AC65" t="n">
        <v>0.03774792701005936</v>
      </c>
      <c r="AD65" t="n">
        <v>0.2091736644506454</v>
      </c>
      <c r="AE65" t="n">
        <v>0.01089083217084408</v>
      </c>
      <c r="AF65" t="n">
        <v>0.005589799955487251</v>
      </c>
    </row>
    <row r="66">
      <c r="A66" t="n">
        <v>0.04005869850516319</v>
      </c>
      <c r="B66" t="n">
        <v>-0.1731619238853455</v>
      </c>
      <c r="C66" t="n">
        <v>-0.0311551745980978</v>
      </c>
      <c r="D66" t="n">
        <v>0.1460820734500885</v>
      </c>
      <c r="E66" t="n">
        <v>0.07211393117904663</v>
      </c>
      <c r="F66" t="n">
        <v>-0.7928829789161682</v>
      </c>
      <c r="G66" t="n">
        <v>0.07904669642448425</v>
      </c>
      <c r="H66" t="n">
        <v>0.1099674999713898</v>
      </c>
      <c r="I66" t="n">
        <v>-0.04203621298074722</v>
      </c>
      <c r="J66" t="n">
        <v>0.07906762510538101</v>
      </c>
      <c r="K66" t="n">
        <v>-0.1599408239126205</v>
      </c>
      <c r="L66" t="n">
        <v>-0.0341336652636528</v>
      </c>
      <c r="M66" t="n">
        <v>-0.3833589851856232</v>
      </c>
      <c r="N66" t="n">
        <v>0.1953750848770142</v>
      </c>
      <c r="O66" t="n">
        <v>-0.01615948975086212</v>
      </c>
      <c r="P66" t="n">
        <v>-0.2290002852678299</v>
      </c>
      <c r="Q66" t="n">
        <v>-0.05977332964539528</v>
      </c>
      <c r="R66" t="n">
        <v>-0.1772692948579788</v>
      </c>
      <c r="S66" t="n">
        <v>-0.08026925474405289</v>
      </c>
      <c r="T66" t="n">
        <v>0.06775061041116714</v>
      </c>
      <c r="U66" t="n">
        <v>0.1966080665588379</v>
      </c>
      <c r="V66" t="n">
        <v>-0.01462322939187288</v>
      </c>
      <c r="W66" t="n">
        <v>0.1826965659856796</v>
      </c>
      <c r="X66" t="n">
        <v>0.3056477904319763</v>
      </c>
      <c r="Y66" t="n">
        <v>0.2792806625366211</v>
      </c>
      <c r="Z66" t="n">
        <v>0.06970144808292389</v>
      </c>
      <c r="AA66" t="n">
        <v>-0.1016027629375458</v>
      </c>
      <c r="AB66" t="n">
        <v>0.06267304718494415</v>
      </c>
      <c r="AC66" t="n">
        <v>0.05574462562799454</v>
      </c>
      <c r="AD66" t="n">
        <v>0.06194724515080452</v>
      </c>
      <c r="AE66" t="n">
        <v>-0.02192291803658009</v>
      </c>
      <c r="AF66" t="n">
        <v>-0.1096566095948219</v>
      </c>
    </row>
    <row r="67">
      <c r="A67" t="n">
        <v>0.05361650884151459</v>
      </c>
      <c r="B67" t="n">
        <v>-0.1403533518314362</v>
      </c>
      <c r="C67" t="n">
        <v>0.04732284694910049</v>
      </c>
      <c r="D67" t="n">
        <v>0.05115651339292526</v>
      </c>
      <c r="E67" t="n">
        <v>0.005461180582642555</v>
      </c>
      <c r="F67" t="n">
        <v>-0.7534043788909912</v>
      </c>
      <c r="G67" t="n">
        <v>-0.01931989006698132</v>
      </c>
      <c r="H67" t="n">
        <v>0.1713477969169617</v>
      </c>
      <c r="I67" t="n">
        <v>0.08472835272550583</v>
      </c>
      <c r="J67" t="n">
        <v>0.2263592481613159</v>
      </c>
      <c r="K67" t="n">
        <v>0.02163898944854736</v>
      </c>
      <c r="L67" t="n">
        <v>-0.2802784740924835</v>
      </c>
      <c r="M67" t="n">
        <v>-0.4389362335205078</v>
      </c>
      <c r="N67" t="n">
        <v>0.005256690550595522</v>
      </c>
      <c r="O67" t="n">
        <v>0.03212802857160568</v>
      </c>
      <c r="P67" t="n">
        <v>-0.1484038382768631</v>
      </c>
      <c r="Q67" t="n">
        <v>-0.2603527903556824</v>
      </c>
      <c r="R67" t="n">
        <v>-0.2000077366828918</v>
      </c>
      <c r="S67" t="n">
        <v>0.1527425646781921</v>
      </c>
      <c r="T67" t="n">
        <v>0.08594319969415665</v>
      </c>
      <c r="U67" t="n">
        <v>0.02513185888528824</v>
      </c>
      <c r="V67" t="n">
        <v>-0.05019156634807587</v>
      </c>
      <c r="W67" t="n">
        <v>0.09691669791936874</v>
      </c>
      <c r="X67" t="n">
        <v>0.1805582046508789</v>
      </c>
      <c r="Y67" t="n">
        <v>0.2505546510219574</v>
      </c>
      <c r="Z67" t="n">
        <v>0.2512758672237396</v>
      </c>
      <c r="AA67" t="n">
        <v>0.004572832956910133</v>
      </c>
      <c r="AB67" t="n">
        <v>-0.04028031975030899</v>
      </c>
      <c r="AC67" t="n">
        <v>-0.1176155507564545</v>
      </c>
      <c r="AD67" t="n">
        <v>0.1584942191839218</v>
      </c>
      <c r="AE67" t="n">
        <v>0.09242804348468781</v>
      </c>
      <c r="AF67" t="n">
        <v>-0.05169643461704254</v>
      </c>
    </row>
    <row r="68">
      <c r="A68" t="n">
        <v>0.09466898441314697</v>
      </c>
      <c r="B68" t="n">
        <v>-0.1124832183122635</v>
      </c>
      <c r="C68" t="n">
        <v>0.3135875761508942</v>
      </c>
      <c r="D68" t="n">
        <v>0.009310487657785416</v>
      </c>
      <c r="E68" t="n">
        <v>-0.139157235622406</v>
      </c>
      <c r="F68" t="n">
        <v>-0.5321033000946045</v>
      </c>
      <c r="G68" t="n">
        <v>0.02898548357188702</v>
      </c>
      <c r="H68" t="n">
        <v>0.06833450496196747</v>
      </c>
      <c r="I68" t="n">
        <v>-0.06515341997146606</v>
      </c>
      <c r="J68" t="n">
        <v>-0.05494371429085732</v>
      </c>
      <c r="K68" t="n">
        <v>0.05204622447490692</v>
      </c>
      <c r="L68" t="n">
        <v>-0.1645237952470779</v>
      </c>
      <c r="M68" t="n">
        <v>-0.1963213384151459</v>
      </c>
      <c r="N68" t="n">
        <v>0.1792124807834625</v>
      </c>
      <c r="O68" t="n">
        <v>0.07538624852895737</v>
      </c>
      <c r="P68" t="n">
        <v>-0.0651806965470314</v>
      </c>
      <c r="Q68" t="n">
        <v>-0.0612373910844326</v>
      </c>
      <c r="R68" t="n">
        <v>-0.1036738082766533</v>
      </c>
      <c r="S68" t="n">
        <v>-0.08082517236471176</v>
      </c>
      <c r="T68" t="n">
        <v>0.1602721512317657</v>
      </c>
      <c r="U68" t="n">
        <v>0.02486640587449074</v>
      </c>
      <c r="V68" t="n">
        <v>0.04026131331920624</v>
      </c>
      <c r="W68" t="n">
        <v>0.03282115235924721</v>
      </c>
      <c r="X68" t="n">
        <v>0.168252021074295</v>
      </c>
      <c r="Y68" t="n">
        <v>0.1643719971179962</v>
      </c>
      <c r="Z68" t="n">
        <v>0.5031927824020386</v>
      </c>
      <c r="AA68" t="n">
        <v>0.08420061320066452</v>
      </c>
      <c r="AB68" t="n">
        <v>-0.007696127984672785</v>
      </c>
      <c r="AC68" t="n">
        <v>0.1438811868429184</v>
      </c>
      <c r="AD68" t="n">
        <v>0.1470325142145157</v>
      </c>
      <c r="AE68" t="n">
        <v>0.02258105762302876</v>
      </c>
      <c r="AF68" t="n">
        <v>-0.09352236241102219</v>
      </c>
    </row>
    <row r="69">
      <c r="A69" t="n">
        <v>0.01084878202527761</v>
      </c>
      <c r="B69" t="n">
        <v>-0.1766805201768875</v>
      </c>
      <c r="C69" t="n">
        <v>0.3197546601295471</v>
      </c>
      <c r="D69" t="n">
        <v>0.09304709732532501</v>
      </c>
      <c r="E69" t="n">
        <v>-0.05254971608519554</v>
      </c>
      <c r="F69" t="n">
        <v>-0.3317487239837646</v>
      </c>
      <c r="G69" t="n">
        <v>1.780017919372767e-05</v>
      </c>
      <c r="H69" t="n">
        <v>0.2438683658838272</v>
      </c>
      <c r="I69" t="n">
        <v>-0.06644214689731598</v>
      </c>
      <c r="J69" t="n">
        <v>-0.284188836812973</v>
      </c>
      <c r="K69" t="n">
        <v>-0.2765222489833832</v>
      </c>
      <c r="L69" t="n">
        <v>-0.1337675303220749</v>
      </c>
      <c r="M69" t="n">
        <v>-0.04787058755755424</v>
      </c>
      <c r="N69" t="n">
        <v>-0.09226027876138687</v>
      </c>
      <c r="O69" t="n">
        <v>-0.1005014553666115</v>
      </c>
      <c r="P69" t="n">
        <v>0.2927745878696442</v>
      </c>
      <c r="Q69" t="n">
        <v>-0.06133135408163071</v>
      </c>
      <c r="R69" t="n">
        <v>-0.06222721561789513</v>
      </c>
      <c r="S69" t="n">
        <v>-0.01018356345593929</v>
      </c>
      <c r="T69" t="n">
        <v>0.128680095076561</v>
      </c>
      <c r="U69" t="n">
        <v>0.101477824151516</v>
      </c>
      <c r="V69" t="n">
        <v>-0.01061181258410215</v>
      </c>
      <c r="W69" t="n">
        <v>0.1151736751198769</v>
      </c>
      <c r="X69" t="n">
        <v>0.08326049149036407</v>
      </c>
      <c r="Y69" t="n">
        <v>0.1324765682220459</v>
      </c>
      <c r="Z69" t="n">
        <v>0.2570225298404694</v>
      </c>
      <c r="AA69" t="n">
        <v>0.09880842268466949</v>
      </c>
      <c r="AB69" t="n">
        <v>0.0003975614090450108</v>
      </c>
      <c r="AC69" t="n">
        <v>-0.1127207353711128</v>
      </c>
      <c r="AD69" t="n">
        <v>-0.04578909650444984</v>
      </c>
      <c r="AE69" t="n">
        <v>-0.05872277542948723</v>
      </c>
      <c r="AF69" t="n">
        <v>-0.0513853058218956</v>
      </c>
    </row>
    <row r="70">
      <c r="A70" t="n">
        <v>0.05803359299898148</v>
      </c>
      <c r="B70" t="n">
        <v>-0.06715758889913559</v>
      </c>
      <c r="C70" t="n">
        <v>0.1205842643976212</v>
      </c>
      <c r="D70" t="n">
        <v>0.04456411674618721</v>
      </c>
      <c r="E70" t="n">
        <v>0.002200438641011715</v>
      </c>
      <c r="F70" t="n">
        <v>-0.2069566398859024</v>
      </c>
      <c r="G70" t="n">
        <v>-0.1704724133014679</v>
      </c>
      <c r="H70" t="n">
        <v>0.05337138473987579</v>
      </c>
      <c r="I70" t="n">
        <v>0.1085658818483353</v>
      </c>
      <c r="J70" t="n">
        <v>-0.2054075300693512</v>
      </c>
      <c r="K70" t="n">
        <v>-0.3493036925792694</v>
      </c>
      <c r="L70" t="n">
        <v>-0.09929756820201874</v>
      </c>
      <c r="M70" t="n">
        <v>-0.1482906192541122</v>
      </c>
      <c r="N70" t="n">
        <v>-0.1365075558423996</v>
      </c>
      <c r="O70" t="n">
        <v>0.06939845532178879</v>
      </c>
      <c r="P70" t="n">
        <v>0.4626502096652985</v>
      </c>
      <c r="Q70" t="n">
        <v>-0.06182568892836571</v>
      </c>
      <c r="R70" t="n">
        <v>-0.1526268720626831</v>
      </c>
      <c r="S70" t="n">
        <v>-0.2071039527654648</v>
      </c>
      <c r="T70" t="n">
        <v>0.0553879514336586</v>
      </c>
      <c r="U70" t="n">
        <v>0.128986120223999</v>
      </c>
      <c r="V70" t="n">
        <v>-0.02555320598185062</v>
      </c>
      <c r="W70" t="n">
        <v>-0.06880442053079605</v>
      </c>
      <c r="X70" t="n">
        <v>0.09080203622579575</v>
      </c>
      <c r="Y70" t="n">
        <v>0.09957916289567947</v>
      </c>
      <c r="Z70" t="n">
        <v>0.2476485222578049</v>
      </c>
      <c r="AA70" t="n">
        <v>0.3161821663379669</v>
      </c>
      <c r="AB70" t="n">
        <v>-0.08072603493928909</v>
      </c>
      <c r="AC70" t="n">
        <v>0.04483744874596596</v>
      </c>
      <c r="AD70" t="n">
        <v>-0.01422046031802893</v>
      </c>
      <c r="AE70" t="n">
        <v>-0.09070584923028946</v>
      </c>
      <c r="AF70" t="n">
        <v>-0.1225754246115685</v>
      </c>
    </row>
    <row r="71">
      <c r="A71" t="n">
        <v>0.1109288334846497</v>
      </c>
      <c r="B71" t="n">
        <v>-0.07545818388462067</v>
      </c>
      <c r="C71" t="n">
        <v>0.1522532850503922</v>
      </c>
      <c r="D71" t="n">
        <v>-0.1169440299272537</v>
      </c>
      <c r="E71" t="n">
        <v>0.01175923086702824</v>
      </c>
      <c r="F71" t="n">
        <v>-0.1527918130159378</v>
      </c>
      <c r="G71" t="n">
        <v>-0.07314436882734299</v>
      </c>
      <c r="H71" t="n">
        <v>0.1176134049892426</v>
      </c>
      <c r="I71" t="n">
        <v>0.008362419903278351</v>
      </c>
      <c r="J71" t="n">
        <v>-0.2042029947042465</v>
      </c>
      <c r="K71" t="n">
        <v>-0.2090771049261093</v>
      </c>
      <c r="L71" t="n">
        <v>0.03330583497881889</v>
      </c>
      <c r="M71" t="n">
        <v>-0.1003456115722656</v>
      </c>
      <c r="N71" t="n">
        <v>-0.007866018451750278</v>
      </c>
      <c r="O71" t="n">
        <v>0.1573450863361359</v>
      </c>
      <c r="P71" t="n">
        <v>0.4240608513355255</v>
      </c>
      <c r="Q71" t="n">
        <v>-0.1133242249488831</v>
      </c>
      <c r="R71" t="n">
        <v>-0.1772095263004303</v>
      </c>
      <c r="S71" t="n">
        <v>-0.1734431236982346</v>
      </c>
      <c r="T71" t="n">
        <v>0.1089572161436081</v>
      </c>
      <c r="U71" t="n">
        <v>0.007996166124939919</v>
      </c>
      <c r="V71" t="n">
        <v>0.1145280823111534</v>
      </c>
      <c r="W71" t="n">
        <v>-0.1585432142019272</v>
      </c>
      <c r="X71" t="n">
        <v>0.05567885935306549</v>
      </c>
      <c r="Y71" t="n">
        <v>0.09805099666118622</v>
      </c>
      <c r="Z71" t="n">
        <v>0.1756879240274429</v>
      </c>
      <c r="AA71" t="n">
        <v>0.2429953366518021</v>
      </c>
      <c r="AB71" t="n">
        <v>-0.04389173537492752</v>
      </c>
      <c r="AC71" t="n">
        <v>0.1145872101187706</v>
      </c>
      <c r="AD71" t="n">
        <v>-0.1976868063211441</v>
      </c>
      <c r="AE71" t="n">
        <v>-0.2814328074455261</v>
      </c>
      <c r="AF71" t="n">
        <v>0.0255767572671175</v>
      </c>
    </row>
    <row r="72">
      <c r="A72" t="n">
        <v>0.1028612703084946</v>
      </c>
      <c r="B72" t="n">
        <v>-0.196086049079895</v>
      </c>
      <c r="C72" t="n">
        <v>0.2552188038825989</v>
      </c>
      <c r="D72" t="n">
        <v>-0.1958876103162766</v>
      </c>
      <c r="E72" t="n">
        <v>-0.07753831148147583</v>
      </c>
      <c r="F72" t="n">
        <v>0.00828468706458807</v>
      </c>
      <c r="G72" t="n">
        <v>0.1696010679006577</v>
      </c>
      <c r="H72" t="n">
        <v>0.002704204991459846</v>
      </c>
      <c r="I72" t="n">
        <v>0.09826521575450897</v>
      </c>
      <c r="J72" t="n">
        <v>-0.2800920009613037</v>
      </c>
      <c r="K72" t="n">
        <v>-0.2310231029987335</v>
      </c>
      <c r="L72" t="n">
        <v>-0.1094204112887383</v>
      </c>
      <c r="M72" t="n">
        <v>-0.05175075307488441</v>
      </c>
      <c r="N72" t="n">
        <v>-0.02803256921470165</v>
      </c>
      <c r="O72" t="n">
        <v>-0.0954563319683075</v>
      </c>
      <c r="P72" t="n">
        <v>0.4089410603046417</v>
      </c>
      <c r="Q72" t="n">
        <v>-0.09312435239553452</v>
      </c>
      <c r="R72" t="n">
        <v>-0.2061395794153214</v>
      </c>
      <c r="S72" t="n">
        <v>-0.1561446338891983</v>
      </c>
      <c r="T72" t="n">
        <v>0.06394550204277039</v>
      </c>
      <c r="U72" t="n">
        <v>0.03472411632537842</v>
      </c>
      <c r="V72" t="n">
        <v>0.02280920743942261</v>
      </c>
      <c r="W72" t="n">
        <v>0.02248401939868927</v>
      </c>
      <c r="X72" t="n">
        <v>0.02868450991809368</v>
      </c>
      <c r="Y72" t="n">
        <v>0.3549877405166626</v>
      </c>
      <c r="Z72" t="n">
        <v>0.2048766762018204</v>
      </c>
      <c r="AA72" t="n">
        <v>0.1915063410997391</v>
      </c>
      <c r="AB72" t="n">
        <v>0.0317048653960228</v>
      </c>
      <c r="AC72" t="n">
        <v>0.2076957523822784</v>
      </c>
      <c r="AD72" t="n">
        <v>-0.2186110615730286</v>
      </c>
      <c r="AE72" t="n">
        <v>-0.4172738194465637</v>
      </c>
      <c r="AF72" t="n">
        <v>0.001004992285743356</v>
      </c>
    </row>
    <row r="73">
      <c r="A73" t="n">
        <v>-0.04736996069550514</v>
      </c>
      <c r="B73" t="n">
        <v>-0.1111498177051544</v>
      </c>
      <c r="C73" t="n">
        <v>0.03670962899923325</v>
      </c>
      <c r="D73" t="n">
        <v>-0.1138672679662704</v>
      </c>
      <c r="E73" t="n">
        <v>0.03854979574680328</v>
      </c>
      <c r="F73" t="n">
        <v>0.08313918113708496</v>
      </c>
      <c r="G73" t="n">
        <v>0.174663320183754</v>
      </c>
      <c r="H73" t="n">
        <v>-0.144726574420929</v>
      </c>
      <c r="I73" t="n">
        <v>0.0271601639688015</v>
      </c>
      <c r="J73" t="n">
        <v>-0.07284653931856155</v>
      </c>
      <c r="K73" t="n">
        <v>-0.1510936915874481</v>
      </c>
      <c r="L73" t="n">
        <v>-0.1974188685417175</v>
      </c>
      <c r="M73" t="n">
        <v>-0.1021856591105461</v>
      </c>
      <c r="N73" t="n">
        <v>0.117264911532402</v>
      </c>
      <c r="O73" t="n">
        <v>0.1198148280382156</v>
      </c>
      <c r="P73" t="n">
        <v>0.06309740245342255</v>
      </c>
      <c r="Q73" t="n">
        <v>-0.4450172483921051</v>
      </c>
      <c r="R73" t="n">
        <v>-0.07302471250295639</v>
      </c>
      <c r="S73" t="n">
        <v>-0.2571003139019012</v>
      </c>
      <c r="T73" t="n">
        <v>0.1869596093893051</v>
      </c>
      <c r="U73" t="n">
        <v>0.1857247203588486</v>
      </c>
      <c r="V73" t="n">
        <v>0.01537164952605963</v>
      </c>
      <c r="W73" t="n">
        <v>0.05294239148497581</v>
      </c>
      <c r="X73" t="n">
        <v>0.1064384430646896</v>
      </c>
      <c r="Y73" t="n">
        <v>0.2191750407218933</v>
      </c>
      <c r="Z73" t="n">
        <v>0.152923509478569</v>
      </c>
      <c r="AA73" t="n">
        <v>0.1177517920732498</v>
      </c>
      <c r="AB73" t="n">
        <v>0.08038470149040222</v>
      </c>
      <c r="AC73" t="n">
        <v>0.1296513229608536</v>
      </c>
      <c r="AD73" t="n">
        <v>-0.2133757919073105</v>
      </c>
      <c r="AE73" t="n">
        <v>-0.3493051528930664</v>
      </c>
      <c r="AF73" t="n">
        <v>-0.09792301058769226</v>
      </c>
    </row>
    <row r="74">
      <c r="A74" t="n">
        <v>-0.1181171387434006</v>
      </c>
      <c r="B74" t="n">
        <v>-0.2552597522735596</v>
      </c>
      <c r="C74" t="n">
        <v>-0.08999545872211456</v>
      </c>
      <c r="D74" t="n">
        <v>0.01594330742955208</v>
      </c>
      <c r="E74" t="n">
        <v>-0.08605796843767166</v>
      </c>
      <c r="F74" t="n">
        <v>0.1520668715238571</v>
      </c>
      <c r="G74" t="n">
        <v>0.1249436140060425</v>
      </c>
      <c r="H74" t="n">
        <v>-0.2720305323600769</v>
      </c>
      <c r="I74" t="n">
        <v>-0.1377122849225998</v>
      </c>
      <c r="J74" t="n">
        <v>0.04180757328867912</v>
      </c>
      <c r="K74" t="n">
        <v>0.05238144844770432</v>
      </c>
      <c r="L74" t="n">
        <v>-0.1004198417067528</v>
      </c>
      <c r="M74" t="n">
        <v>-0.1388135254383087</v>
      </c>
      <c r="N74" t="n">
        <v>-0.06275320053100586</v>
      </c>
      <c r="O74" t="n">
        <v>0.1541019976139069</v>
      </c>
      <c r="P74" t="n">
        <v>-0.1042505353689194</v>
      </c>
      <c r="Q74" t="n">
        <v>-0.6184198260307312</v>
      </c>
      <c r="R74" t="n">
        <v>-0.08544889092445374</v>
      </c>
      <c r="S74" t="n">
        <v>-0.4148042500019073</v>
      </c>
      <c r="T74" t="n">
        <v>0.09999949485063553</v>
      </c>
      <c r="U74" t="n">
        <v>0.05911915376782417</v>
      </c>
      <c r="V74" t="n">
        <v>0.1211556419730186</v>
      </c>
      <c r="W74" t="n">
        <v>0.1350778341293335</v>
      </c>
      <c r="X74" t="n">
        <v>0.214418038725853</v>
      </c>
      <c r="Y74" t="n">
        <v>0.1439273357391357</v>
      </c>
      <c r="Z74" t="n">
        <v>0.08304671943187714</v>
      </c>
      <c r="AA74" t="n">
        <v>0.08549270778894424</v>
      </c>
      <c r="AB74" t="n">
        <v>0.1598317623138428</v>
      </c>
      <c r="AC74" t="n">
        <v>0.218144103884697</v>
      </c>
      <c r="AD74" t="n">
        <v>-0.003587211947888136</v>
      </c>
      <c r="AE74" t="n">
        <v>-0.3807332813739777</v>
      </c>
      <c r="AF74" t="n">
        <v>-0.07861671596765518</v>
      </c>
    </row>
    <row r="75">
      <c r="A75" t="n">
        <v>0.01568908803164959</v>
      </c>
      <c r="B75" t="n">
        <v>-0.172350138425827</v>
      </c>
      <c r="C75" t="n">
        <v>-0.02009967900812626</v>
      </c>
      <c r="D75" t="n">
        <v>-0.02565626800060272</v>
      </c>
      <c r="E75" t="n">
        <v>0.02195600979030132</v>
      </c>
      <c r="F75" t="n">
        <v>0.07813436537981033</v>
      </c>
      <c r="G75" t="n">
        <v>0.1420046836137772</v>
      </c>
      <c r="H75" t="n">
        <v>-0.08911532908678055</v>
      </c>
      <c r="I75" t="n">
        <v>-0.01457408908754587</v>
      </c>
      <c r="J75" t="n">
        <v>0.02850452251732349</v>
      </c>
      <c r="K75" t="n">
        <v>0.2332462966442108</v>
      </c>
      <c r="L75" t="n">
        <v>0.06436984986066818</v>
      </c>
      <c r="M75" t="n">
        <v>-0.1702545434236526</v>
      </c>
      <c r="N75" t="n">
        <v>-0.1323077380657196</v>
      </c>
      <c r="O75" t="n">
        <v>0.07613170146942139</v>
      </c>
      <c r="P75" t="n">
        <v>-0.2005913555622101</v>
      </c>
      <c r="Q75" t="n">
        <v>-0.6859626173973083</v>
      </c>
      <c r="R75" t="n">
        <v>-0.1102734208106995</v>
      </c>
      <c r="S75" t="n">
        <v>-0.2983948886394501</v>
      </c>
      <c r="T75" t="n">
        <v>0.04223493859171867</v>
      </c>
      <c r="U75" t="n">
        <v>0.1311250776052475</v>
      </c>
      <c r="V75" t="n">
        <v>0.2078917324542999</v>
      </c>
      <c r="W75" t="n">
        <v>0.06504634767770767</v>
      </c>
      <c r="X75" t="n">
        <v>0.195514976978302</v>
      </c>
      <c r="Y75" t="n">
        <v>0.04455538839101791</v>
      </c>
      <c r="Z75" t="n">
        <v>0.1717516332864761</v>
      </c>
      <c r="AA75" t="n">
        <v>-0.02552395313978195</v>
      </c>
      <c r="AB75" t="n">
        <v>0.1258219182491302</v>
      </c>
      <c r="AC75" t="n">
        <v>0.0736304447054863</v>
      </c>
      <c r="AD75" t="n">
        <v>0.005123607814311981</v>
      </c>
      <c r="AE75" t="n">
        <v>-0.298681229352951</v>
      </c>
      <c r="AF75" t="n">
        <v>0.0891324058175087</v>
      </c>
    </row>
    <row r="76">
      <c r="A76" t="n">
        <v>-0.0396311916410923</v>
      </c>
      <c r="B76" t="n">
        <v>-0.1901145279407501</v>
      </c>
      <c r="C76" t="n">
        <v>-0.04185004904866219</v>
      </c>
      <c r="D76" t="n">
        <v>0.1222243085503578</v>
      </c>
      <c r="E76" t="n">
        <v>-0.09343533962965012</v>
      </c>
      <c r="F76" t="n">
        <v>-0.0529220923781395</v>
      </c>
      <c r="G76" t="n">
        <v>0.0003549564280547202</v>
      </c>
      <c r="H76" t="n">
        <v>-0.07422896474599838</v>
      </c>
      <c r="I76" t="n">
        <v>-0.03549271821975708</v>
      </c>
      <c r="J76" t="n">
        <v>-0.001072930288501084</v>
      </c>
      <c r="K76" t="n">
        <v>0.1530114114284515</v>
      </c>
      <c r="L76" t="n">
        <v>-0.1660004705190659</v>
      </c>
      <c r="M76" t="n">
        <v>-0.3297789096832275</v>
      </c>
      <c r="N76" t="n">
        <v>-0.163164809346199</v>
      </c>
      <c r="O76" t="n">
        <v>-0.04774944111704826</v>
      </c>
      <c r="P76" t="n">
        <v>-0.1918864846229553</v>
      </c>
      <c r="Q76" t="n">
        <v>-0.5191359519958496</v>
      </c>
      <c r="R76" t="n">
        <v>-0.2579052150249481</v>
      </c>
      <c r="S76" t="n">
        <v>-0.1858383417129517</v>
      </c>
      <c r="T76" t="n">
        <v>0.0342530868947506</v>
      </c>
      <c r="U76" t="n">
        <v>0.2048100978136063</v>
      </c>
      <c r="V76" t="n">
        <v>0.01770781166851521</v>
      </c>
      <c r="W76" t="n">
        <v>0.2447886765003204</v>
      </c>
      <c r="X76" t="n">
        <v>0.1705786436796188</v>
      </c>
      <c r="Y76" t="n">
        <v>0.04444840177893639</v>
      </c>
      <c r="Z76" t="n">
        <v>0.05339229479432106</v>
      </c>
      <c r="AA76" t="n">
        <v>0.02574608661234379</v>
      </c>
      <c r="AB76" t="n">
        <v>-0.04289991036057472</v>
      </c>
      <c r="AC76" t="n">
        <v>-0.04680650308728218</v>
      </c>
      <c r="AD76" t="n">
        <v>0.007612219080328941</v>
      </c>
      <c r="AE76" t="n">
        <v>-0.09009481221437454</v>
      </c>
      <c r="AF76" t="n">
        <v>0.1120799034833908</v>
      </c>
    </row>
    <row r="77">
      <c r="A77" t="n">
        <v>-0.07343067228794098</v>
      </c>
      <c r="B77" t="n">
        <v>-0.03124694526195526</v>
      </c>
      <c r="C77" t="n">
        <v>0.07075337320566177</v>
      </c>
      <c r="D77" t="n">
        <v>0.2902702689170837</v>
      </c>
      <c r="E77" t="n">
        <v>-0.1170643791556358</v>
      </c>
      <c r="F77" t="n">
        <v>0.008404634892940521</v>
      </c>
      <c r="G77" t="n">
        <v>-0.02221156843006611</v>
      </c>
      <c r="H77" t="n">
        <v>-0.1215758696198463</v>
      </c>
      <c r="I77" t="n">
        <v>0.1579128801822662</v>
      </c>
      <c r="J77" t="n">
        <v>0.123504526913166</v>
      </c>
      <c r="K77" t="n">
        <v>-0.1523546576499939</v>
      </c>
      <c r="L77" t="n">
        <v>-0.03288847208023071</v>
      </c>
      <c r="M77" t="n">
        <v>-0.2415428310632706</v>
      </c>
      <c r="N77" t="n">
        <v>0.03876804932951927</v>
      </c>
      <c r="O77" t="n">
        <v>-0.01437541469931602</v>
      </c>
      <c r="P77" t="n">
        <v>-0.175664097070694</v>
      </c>
      <c r="Q77" t="n">
        <v>-0.3358701467514038</v>
      </c>
      <c r="R77" t="n">
        <v>-0.10157310962677</v>
      </c>
      <c r="S77" t="n">
        <v>-0.2226923853158951</v>
      </c>
      <c r="T77" t="n">
        <v>-0.0819607600569725</v>
      </c>
      <c r="U77" t="n">
        <v>0.09765162318944931</v>
      </c>
      <c r="V77" t="n">
        <v>-0.06958073377609253</v>
      </c>
      <c r="W77" t="n">
        <v>0.05273405089974403</v>
      </c>
      <c r="X77" t="n">
        <v>0.1154608204960823</v>
      </c>
      <c r="Y77" t="n">
        <v>0.05662545934319496</v>
      </c>
      <c r="Z77" t="n">
        <v>-0.01384176779538393</v>
      </c>
      <c r="AA77" t="n">
        <v>-0.1003875732421875</v>
      </c>
      <c r="AB77" t="n">
        <v>-0.07500740885734558</v>
      </c>
      <c r="AC77" t="n">
        <v>-0.04615498334169388</v>
      </c>
      <c r="AD77" t="n">
        <v>-0.1194347739219666</v>
      </c>
      <c r="AE77" t="n">
        <v>0.09237031638622284</v>
      </c>
      <c r="AF77" t="n">
        <v>0.1240280866622925</v>
      </c>
    </row>
    <row r="78">
      <c r="A78" t="n">
        <v>-0.04766865447163582</v>
      </c>
      <c r="B78" t="n">
        <v>0.0534110814332962</v>
      </c>
      <c r="C78" t="n">
        <v>0.01676387339830399</v>
      </c>
      <c r="D78" t="n">
        <v>-0.03033255413174629</v>
      </c>
      <c r="E78" t="n">
        <v>-0.07574146240949631</v>
      </c>
      <c r="F78" t="n">
        <v>-0.07988934963941574</v>
      </c>
      <c r="G78" t="n">
        <v>0.04222165793180466</v>
      </c>
      <c r="H78" t="n">
        <v>-0.03903849050402641</v>
      </c>
      <c r="I78" t="n">
        <v>0.07971038669347763</v>
      </c>
      <c r="J78" t="n">
        <v>0.02145197056233883</v>
      </c>
      <c r="K78" t="n">
        <v>-0.05560776591300964</v>
      </c>
      <c r="L78" t="n">
        <v>0.03750237077474594</v>
      </c>
      <c r="M78" t="n">
        <v>-0.07471609115600586</v>
      </c>
      <c r="N78" t="n">
        <v>0.04477642476558685</v>
      </c>
      <c r="O78" t="n">
        <v>-0.07994847744703293</v>
      </c>
      <c r="P78" t="n">
        <v>-0.3075123131275177</v>
      </c>
      <c r="Q78" t="n">
        <v>0.1016866639256477</v>
      </c>
      <c r="R78" t="n">
        <v>-0.05856465920805931</v>
      </c>
      <c r="S78" t="n">
        <v>-0.08418508619070053</v>
      </c>
      <c r="T78" t="n">
        <v>0.04544181749224663</v>
      </c>
      <c r="U78" t="n">
        <v>0.1475702971220016</v>
      </c>
      <c r="V78" t="n">
        <v>-0.2224538922309875</v>
      </c>
      <c r="W78" t="n">
        <v>-0.09661944210529327</v>
      </c>
      <c r="X78" t="n">
        <v>-0.0265525858849287</v>
      </c>
      <c r="Y78" t="n">
        <v>-0.1184675991535187</v>
      </c>
      <c r="Z78" t="n">
        <v>-0.1378614157438278</v>
      </c>
      <c r="AA78" t="n">
        <v>-0.06456071138381958</v>
      </c>
      <c r="AB78" t="n">
        <v>-0.1916468292474747</v>
      </c>
      <c r="AC78" t="n">
        <v>0.1245915070176125</v>
      </c>
      <c r="AD78" t="n">
        <v>-0.1922112703323364</v>
      </c>
      <c r="AE78" t="n">
        <v>0.1047887951135635</v>
      </c>
      <c r="AF78" t="n">
        <v>-0.02928090468049049</v>
      </c>
    </row>
    <row r="79">
      <c r="A79" t="n">
        <v>-0.1483681499958038</v>
      </c>
      <c r="B79" t="n">
        <v>0.02363778650760651</v>
      </c>
      <c r="C79" t="n">
        <v>0.0986734926700592</v>
      </c>
      <c r="D79" t="n">
        <v>-0.09461548924446106</v>
      </c>
      <c r="E79" t="n">
        <v>-0.1441130638122559</v>
      </c>
      <c r="F79" t="n">
        <v>-0.07157173007726669</v>
      </c>
      <c r="G79" t="n">
        <v>0.142649307847023</v>
      </c>
      <c r="H79" t="n">
        <v>-0.05196308344602585</v>
      </c>
      <c r="I79" t="n">
        <v>0.1569893062114716</v>
      </c>
      <c r="J79" t="n">
        <v>0.03655323758721352</v>
      </c>
      <c r="K79" t="n">
        <v>0.2312980741262436</v>
      </c>
      <c r="L79" t="n">
        <v>-0.05950507894158363</v>
      </c>
      <c r="M79" t="n">
        <v>-0.0713033527135849</v>
      </c>
      <c r="N79" t="n">
        <v>-0.003529288107529283</v>
      </c>
      <c r="O79" t="n">
        <v>-0.202292412519455</v>
      </c>
      <c r="P79" t="n">
        <v>-0.2507697343826294</v>
      </c>
      <c r="Q79" t="n">
        <v>0.3882832527160645</v>
      </c>
      <c r="R79" t="n">
        <v>-0.07659569382667542</v>
      </c>
      <c r="S79" t="n">
        <v>0.02333452180027962</v>
      </c>
      <c r="T79" t="n">
        <v>0.2231405824422836</v>
      </c>
      <c r="U79" t="n">
        <v>0.06435172259807587</v>
      </c>
      <c r="V79" t="n">
        <v>0.01427153777331114</v>
      </c>
      <c r="W79" t="n">
        <v>0.08060481399297714</v>
      </c>
      <c r="X79" t="n">
        <v>0.002005799906328321</v>
      </c>
      <c r="Y79" t="n">
        <v>0.0163616631180048</v>
      </c>
      <c r="Z79" t="n">
        <v>0.1048082336783409</v>
      </c>
      <c r="AA79" t="n">
        <v>-0.08616680651903152</v>
      </c>
      <c r="AB79" t="n">
        <v>-0.05038409680128098</v>
      </c>
      <c r="AC79" t="n">
        <v>0.1671582758426666</v>
      </c>
      <c r="AD79" t="n">
        <v>-0.3319150507450104</v>
      </c>
      <c r="AE79" t="n">
        <v>0.01148977968841791</v>
      </c>
      <c r="AF79" t="n">
        <v>-0.0953548401594162</v>
      </c>
    </row>
    <row r="80">
      <c r="A80" t="n">
        <v>-0.09664345532655716</v>
      </c>
      <c r="B80" t="n">
        <v>-0.02945768088102341</v>
      </c>
      <c r="C80" t="n">
        <v>0.1339398920536041</v>
      </c>
      <c r="D80" t="n">
        <v>-0.008810789324343204</v>
      </c>
      <c r="E80" t="n">
        <v>-0.1076508760452271</v>
      </c>
      <c r="F80" t="n">
        <v>0.01640520244836807</v>
      </c>
      <c r="G80" t="n">
        <v>-0.1620097905397415</v>
      </c>
      <c r="H80" t="n">
        <v>-0.2703621387481689</v>
      </c>
      <c r="I80" t="n">
        <v>-0.07276280969381332</v>
      </c>
      <c r="J80" t="n">
        <v>-0.04720677435398102</v>
      </c>
      <c r="K80" t="n">
        <v>0.09690374881029129</v>
      </c>
      <c r="L80" t="n">
        <v>-0.3095982372760773</v>
      </c>
      <c r="M80" t="n">
        <v>-0.2271713465452194</v>
      </c>
      <c r="N80" t="n">
        <v>-0.1599906980991364</v>
      </c>
      <c r="O80" t="n">
        <v>-0.141265332698822</v>
      </c>
      <c r="P80" t="n">
        <v>-0.2464046478271484</v>
      </c>
      <c r="Q80" t="n">
        <v>0.311710923910141</v>
      </c>
      <c r="R80" t="n">
        <v>-0.1027501299977303</v>
      </c>
      <c r="S80" t="n">
        <v>0.00297031132504344</v>
      </c>
      <c r="T80" t="n">
        <v>0.08403197675943375</v>
      </c>
      <c r="U80" t="n">
        <v>0.2590032517910004</v>
      </c>
      <c r="V80" t="n">
        <v>0.2069961875677109</v>
      </c>
      <c r="W80" t="n">
        <v>0.08684083819389343</v>
      </c>
      <c r="X80" t="n">
        <v>0.003362849820405245</v>
      </c>
      <c r="Y80" t="n">
        <v>-0.1328422427177429</v>
      </c>
      <c r="Z80" t="n">
        <v>0.1903106570243835</v>
      </c>
      <c r="AA80" t="n">
        <v>-0.1613109856843948</v>
      </c>
      <c r="AB80" t="n">
        <v>-0.02907674759626389</v>
      </c>
      <c r="AC80" t="n">
        <v>-0.01556881330907345</v>
      </c>
      <c r="AD80" t="n">
        <v>-0.4345941245555878</v>
      </c>
      <c r="AE80" t="n">
        <v>-0.03237275034189224</v>
      </c>
      <c r="AF80" t="n">
        <v>-0.2694963812828064</v>
      </c>
    </row>
    <row r="81">
      <c r="A81" t="n">
        <v>0.06033529341220856</v>
      </c>
      <c r="B81" t="n">
        <v>-0.02828933857381344</v>
      </c>
      <c r="C81" t="n">
        <v>0.08421503007411957</v>
      </c>
      <c r="D81" t="n">
        <v>-0.06248503550887108</v>
      </c>
      <c r="E81" t="n">
        <v>-0.07610029727220535</v>
      </c>
      <c r="F81" t="n">
        <v>-0.04746484011411667</v>
      </c>
      <c r="G81" t="n">
        <v>0.01888563297688961</v>
      </c>
      <c r="H81" t="n">
        <v>-0.03819025307893753</v>
      </c>
      <c r="I81" t="n">
        <v>-0.04900429397821426</v>
      </c>
      <c r="J81" t="n">
        <v>-0.2092612534761429</v>
      </c>
      <c r="K81" t="n">
        <v>-0.06783599406480789</v>
      </c>
      <c r="L81" t="n">
        <v>-0.477521151304245</v>
      </c>
      <c r="M81" t="n">
        <v>-0.3405576348304749</v>
      </c>
      <c r="N81" t="n">
        <v>0.06167895346879959</v>
      </c>
      <c r="O81" t="n">
        <v>-0.02598757483065128</v>
      </c>
      <c r="P81" t="n">
        <v>-0.3166732490062714</v>
      </c>
      <c r="Q81" t="n">
        <v>0.1915470659732819</v>
      </c>
      <c r="R81" t="n">
        <v>0.04512649774551392</v>
      </c>
      <c r="S81" t="n">
        <v>0.07688932865858078</v>
      </c>
      <c r="T81" t="n">
        <v>0.1690956503152847</v>
      </c>
      <c r="U81" t="n">
        <v>0.09262670576572418</v>
      </c>
      <c r="V81" t="n">
        <v>0.0428803525865078</v>
      </c>
      <c r="W81" t="n">
        <v>-0.003394289407879114</v>
      </c>
      <c r="X81" t="n">
        <v>0.02723773941397667</v>
      </c>
      <c r="Y81" t="n">
        <v>-0.3403580486774445</v>
      </c>
      <c r="Z81" t="n">
        <v>0.2859646379947662</v>
      </c>
      <c r="AA81" t="n">
        <v>-0.3827891647815704</v>
      </c>
      <c r="AB81" t="n">
        <v>-0.1808929294347763</v>
      </c>
      <c r="AC81" t="n">
        <v>-0.01832360960543156</v>
      </c>
      <c r="AD81" t="n">
        <v>-0.3483877182006836</v>
      </c>
      <c r="AE81" t="n">
        <v>0.03612396493554115</v>
      </c>
      <c r="AF81" t="n">
        <v>-0.07341332733631134</v>
      </c>
    </row>
    <row r="82">
      <c r="A82" t="n">
        <v>-0.2062609940767288</v>
      </c>
      <c r="B82" t="n">
        <v>-0.09507843852043152</v>
      </c>
      <c r="C82" t="n">
        <v>0.05882780998945236</v>
      </c>
      <c r="D82" t="n">
        <v>-0.1245225518941879</v>
      </c>
      <c r="E82" t="n">
        <v>-0.08142655342817307</v>
      </c>
      <c r="F82" t="n">
        <v>-0.1254296004772186</v>
      </c>
      <c r="G82" t="n">
        <v>0.4095824658870697</v>
      </c>
      <c r="H82" t="n">
        <v>0.09511113166809082</v>
      </c>
      <c r="I82" t="n">
        <v>-0.01843017153441906</v>
      </c>
      <c r="J82" t="n">
        <v>-0.1222180649638176</v>
      </c>
      <c r="K82" t="n">
        <v>-0.1314592957496643</v>
      </c>
      <c r="L82" t="n">
        <v>-0.5938655138015747</v>
      </c>
      <c r="M82" t="n">
        <v>-0.202900156378746</v>
      </c>
      <c r="N82" t="n">
        <v>0.1281065195798874</v>
      </c>
      <c r="O82" t="n">
        <v>0.1372630447149277</v>
      </c>
      <c r="P82" t="n">
        <v>-0.1108547523617744</v>
      </c>
      <c r="Q82" t="n">
        <v>0.09075082093477249</v>
      </c>
      <c r="R82" t="n">
        <v>-0.1591743677854538</v>
      </c>
      <c r="S82" t="n">
        <v>0.233752578496933</v>
      </c>
      <c r="T82" t="n">
        <v>-0.009143141098320484</v>
      </c>
      <c r="U82" t="n">
        <v>-0.08036202937364578</v>
      </c>
      <c r="V82" t="n">
        <v>-0.03280167654156685</v>
      </c>
      <c r="W82" t="n">
        <v>0.06562697887420654</v>
      </c>
      <c r="X82" t="n">
        <v>-0.03474665805697441</v>
      </c>
      <c r="Y82" t="n">
        <v>-0.3617494106292725</v>
      </c>
      <c r="Z82" t="n">
        <v>-0.03634894266724586</v>
      </c>
      <c r="AA82" t="n">
        <v>-0.4444004595279694</v>
      </c>
      <c r="AB82" t="n">
        <v>0.03695199638605118</v>
      </c>
      <c r="AC82" t="n">
        <v>-0.2011973857879639</v>
      </c>
      <c r="AD82" t="n">
        <v>-0.234473705291748</v>
      </c>
      <c r="AE82" t="n">
        <v>0.1531445384025574</v>
      </c>
      <c r="AF82" t="n">
        <v>0.2017718255519867</v>
      </c>
    </row>
    <row r="83">
      <c r="A83" t="n">
        <v>0.186697393655777</v>
      </c>
      <c r="B83" t="n">
        <v>0.08171676844358444</v>
      </c>
      <c r="C83" t="n">
        <v>-0.3183205723762512</v>
      </c>
      <c r="D83" t="n">
        <v>0.05030151084065437</v>
      </c>
      <c r="E83" t="n">
        <v>0.0007951034349389374</v>
      </c>
      <c r="F83" t="n">
        <v>-0.2799233794212341</v>
      </c>
      <c r="G83" t="n">
        <v>-0.246096670627594</v>
      </c>
      <c r="H83" t="n">
        <v>0.2162041366100311</v>
      </c>
      <c r="I83" t="n">
        <v>0.1724312603473663</v>
      </c>
      <c r="J83" t="n">
        <v>0.1243148893117905</v>
      </c>
      <c r="K83" t="n">
        <v>-0.4637346267700195</v>
      </c>
      <c r="L83" t="n">
        <v>-0.6152486801147461</v>
      </c>
      <c r="M83" t="n">
        <v>0.01267657522112131</v>
      </c>
      <c r="N83" t="n">
        <v>0.107621967792511</v>
      </c>
      <c r="O83" t="n">
        <v>0.4060603380203247</v>
      </c>
      <c r="P83" t="n">
        <v>0.2580888271331787</v>
      </c>
      <c r="Q83" t="n">
        <v>-0.09761437028646469</v>
      </c>
      <c r="R83" t="n">
        <v>-0.5232881903648376</v>
      </c>
      <c r="S83" t="n">
        <v>0.3042980432510376</v>
      </c>
      <c r="T83" t="n">
        <v>0.06236900016665459</v>
      </c>
      <c r="U83" t="n">
        <v>-0.1678616106510162</v>
      </c>
      <c r="V83" t="n">
        <v>0.3901836276054382</v>
      </c>
      <c r="W83" t="n">
        <v>0.1113967970013618</v>
      </c>
      <c r="X83" t="n">
        <v>-0.06206730380654335</v>
      </c>
      <c r="Y83" t="n">
        <v>-0.1693118363618851</v>
      </c>
      <c r="Z83" t="n">
        <v>-0.1017949134111404</v>
      </c>
      <c r="AA83" t="n">
        <v>-0.4222925007343292</v>
      </c>
      <c r="AB83" t="n">
        <v>0.1440421044826508</v>
      </c>
      <c r="AC83" t="n">
        <v>-0.113049678504467</v>
      </c>
      <c r="AD83" t="n">
        <v>-0.04569097980856895</v>
      </c>
      <c r="AE83" t="n">
        <v>0.1698410958051682</v>
      </c>
      <c r="AF83" t="n">
        <v>0.2074942290782928</v>
      </c>
    </row>
    <row r="84">
      <c r="A84" t="n">
        <v>-0.008736396208405495</v>
      </c>
      <c r="B84" t="n">
        <v>-0.01767873577773571</v>
      </c>
      <c r="C84" t="n">
        <v>0.0001865770318545401</v>
      </c>
      <c r="D84" t="n">
        <v>0.0980452373623848</v>
      </c>
      <c r="E84" t="n">
        <v>-0.007676084991544485</v>
      </c>
      <c r="F84" t="n">
        <v>0.006666854955255985</v>
      </c>
      <c r="G84" t="n">
        <v>-0.06018674746155739</v>
      </c>
      <c r="H84" t="n">
        <v>-0.07578904926776886</v>
      </c>
      <c r="I84" t="n">
        <v>-0.006850935518741608</v>
      </c>
      <c r="J84" t="n">
        <v>-0.02107611857354641</v>
      </c>
      <c r="K84" t="n">
        <v>0.01018760167062283</v>
      </c>
      <c r="L84" t="n">
        <v>0.06853824853897095</v>
      </c>
      <c r="M84" t="n">
        <v>-0.02578234858810902</v>
      </c>
      <c r="N84" t="n">
        <v>-0.03457693755626678</v>
      </c>
      <c r="O84" t="n">
        <v>0.04942161962389946</v>
      </c>
      <c r="P84" t="n">
        <v>-0.02200513333082199</v>
      </c>
      <c r="Q84" t="n">
        <v>0.002904944820329547</v>
      </c>
      <c r="R84" t="n">
        <v>-0.005337621085345745</v>
      </c>
      <c r="S84" t="n">
        <v>0.09491316974163055</v>
      </c>
      <c r="T84" t="n">
        <v>-0.08501121401786804</v>
      </c>
      <c r="U84" t="n">
        <v>-0.0414620004594326</v>
      </c>
      <c r="V84" t="n">
        <v>0.03286999091506004</v>
      </c>
      <c r="W84" t="n">
        <v>0.05859370157122612</v>
      </c>
      <c r="X84" t="n">
        <v>-0.05197580903768539</v>
      </c>
      <c r="Y84" t="n">
        <v>0.05954046174883842</v>
      </c>
      <c r="Z84" t="n">
        <v>-0.02379089407622814</v>
      </c>
      <c r="AA84" t="n">
        <v>-0.03668174147605896</v>
      </c>
      <c r="AB84" t="n">
        <v>-0.03182611986994743</v>
      </c>
      <c r="AC84" t="n">
        <v>0.01787113212049007</v>
      </c>
      <c r="AD84" t="n">
        <v>0.0244763121008873</v>
      </c>
      <c r="AE84" t="n">
        <v>-0.04418303817510605</v>
      </c>
      <c r="AF84" t="n">
        <v>0.0104027446359396</v>
      </c>
    </row>
    <row r="85">
      <c r="A85" t="n">
        <v>-0.01929854042828083</v>
      </c>
      <c r="B85" t="n">
        <v>-0.0602443553507328</v>
      </c>
      <c r="C85" t="n">
        <v>0.08544811606407166</v>
      </c>
      <c r="D85" t="n">
        <v>-0.04886709526181221</v>
      </c>
      <c r="E85" t="n">
        <v>0.005179077386856079</v>
      </c>
      <c r="F85" t="n">
        <v>-0.0588344968855381</v>
      </c>
      <c r="G85" t="n">
        <v>-0.02178867720067501</v>
      </c>
      <c r="H85" t="n">
        <v>0.004589726217091084</v>
      </c>
      <c r="I85" t="n">
        <v>0.008151703514158726</v>
      </c>
      <c r="J85" t="n">
        <v>-0.05170751735568047</v>
      </c>
      <c r="K85" t="n">
        <v>-0.006054504308849573</v>
      </c>
      <c r="L85" t="n">
        <v>0.01767494529485703</v>
      </c>
      <c r="M85" t="n">
        <v>0.07496229559183121</v>
      </c>
      <c r="N85" t="n">
        <v>0.04031277820467949</v>
      </c>
      <c r="O85" t="n">
        <v>0.05418872460722923</v>
      </c>
      <c r="P85" t="n">
        <v>0.03197255358099937</v>
      </c>
      <c r="Q85" t="n">
        <v>-0.03369437530636787</v>
      </c>
      <c r="R85" t="n">
        <v>-0.01658505573868752</v>
      </c>
      <c r="S85" t="n">
        <v>0.04578670114278793</v>
      </c>
      <c r="T85" t="n">
        <v>-0.03472026064991951</v>
      </c>
      <c r="U85" t="n">
        <v>-0.05663672089576721</v>
      </c>
      <c r="V85" t="n">
        <v>-0.002211094135418534</v>
      </c>
      <c r="W85" t="n">
        <v>-0.09182263165712357</v>
      </c>
      <c r="X85" t="n">
        <v>-0.03951823711395264</v>
      </c>
      <c r="Y85" t="n">
        <v>-0.05755588412284851</v>
      </c>
      <c r="Z85" t="n">
        <v>-0.02083421312272549</v>
      </c>
      <c r="AA85" t="n">
        <v>0.06628327816724777</v>
      </c>
      <c r="AB85" t="n">
        <v>0.1171365305781364</v>
      </c>
      <c r="AC85" t="n">
        <v>0.02995358966290951</v>
      </c>
      <c r="AD85" t="n">
        <v>-0.04851910844445229</v>
      </c>
      <c r="AE85" t="n">
        <v>0.03692615777254105</v>
      </c>
      <c r="AF85" t="n">
        <v>0.02123804576694965</v>
      </c>
    </row>
    <row r="86">
      <c r="A86" t="n">
        <v>0.09031340479850769</v>
      </c>
      <c r="B86" t="n">
        <v>-0.2199380844831467</v>
      </c>
      <c r="C86" t="n">
        <v>0.2332594692707062</v>
      </c>
      <c r="D86" t="n">
        <v>-0.3518846929073334</v>
      </c>
      <c r="E86" t="n">
        <v>-0.1154879331588745</v>
      </c>
      <c r="F86" t="n">
        <v>0.08143570274114609</v>
      </c>
      <c r="G86" t="n">
        <v>0.06588219851255417</v>
      </c>
      <c r="H86" t="n">
        <v>-0.02849128097295761</v>
      </c>
      <c r="I86" t="n">
        <v>-0.2701578140258789</v>
      </c>
      <c r="J86" t="n">
        <v>-0.3176020979881287</v>
      </c>
      <c r="K86" t="n">
        <v>0.03432188928127289</v>
      </c>
      <c r="L86" t="n">
        <v>0.1347470432519913</v>
      </c>
      <c r="M86" t="n">
        <v>0.04141665622591972</v>
      </c>
      <c r="N86" t="n">
        <v>-0.165730357170105</v>
      </c>
      <c r="O86" t="n">
        <v>0.0658622533082962</v>
      </c>
      <c r="P86" t="n">
        <v>0.3196581304073334</v>
      </c>
      <c r="Q86" t="n">
        <v>-0.3205196559429169</v>
      </c>
      <c r="R86" t="n">
        <v>-0.09259557723999023</v>
      </c>
      <c r="S86" t="n">
        <v>-0.1229133829474449</v>
      </c>
      <c r="T86" t="n">
        <v>0.2564052641391754</v>
      </c>
      <c r="U86" t="n">
        <v>0.6156175136566162</v>
      </c>
      <c r="V86" t="n">
        <v>-0.438704639673233</v>
      </c>
      <c r="W86" t="n">
        <v>0.2708763778209686</v>
      </c>
      <c r="X86" t="n">
        <v>-0.162687212228775</v>
      </c>
      <c r="Y86" t="n">
        <v>-0.2334777265787125</v>
      </c>
      <c r="Z86" t="n">
        <v>0.2549781501293182</v>
      </c>
      <c r="AA86" t="n">
        <v>0.08056445419788361</v>
      </c>
      <c r="AB86" t="n">
        <v>-0.2488899976015091</v>
      </c>
      <c r="AC86" t="n">
        <v>0.1050927489995956</v>
      </c>
      <c r="AD86" t="n">
        <v>-0.2758378088474274</v>
      </c>
      <c r="AE86" t="n">
        <v>-0.2712013423442841</v>
      </c>
      <c r="AF86" t="n">
        <v>-0.5701218843460083</v>
      </c>
    </row>
    <row r="87">
      <c r="A87" t="n">
        <v>-0.24310502409935</v>
      </c>
      <c r="B87" t="n">
        <v>0.0989624559879303</v>
      </c>
      <c r="C87" t="n">
        <v>0.07299193739891052</v>
      </c>
      <c r="D87" t="n">
        <v>-0.6511751413345337</v>
      </c>
      <c r="E87" t="n">
        <v>0.007992079481482506</v>
      </c>
      <c r="F87" t="n">
        <v>-0.03481104969978333</v>
      </c>
      <c r="G87" t="n">
        <v>0.1336044669151306</v>
      </c>
      <c r="H87" t="n">
        <v>0.03194139152765274</v>
      </c>
      <c r="I87" t="n">
        <v>-0.1004394590854645</v>
      </c>
      <c r="J87" t="n">
        <v>-0.1570135504007339</v>
      </c>
      <c r="K87" t="n">
        <v>0.1564852148294449</v>
      </c>
      <c r="L87" t="n">
        <v>-0.1055033057928085</v>
      </c>
      <c r="M87" t="n">
        <v>-0.01041893474757671</v>
      </c>
      <c r="N87" t="n">
        <v>-0.02542624250054359</v>
      </c>
      <c r="O87" t="n">
        <v>0.07712457329034805</v>
      </c>
      <c r="P87" t="n">
        <v>0.2226540297269821</v>
      </c>
      <c r="Q87" t="n">
        <v>-0.1337013691663742</v>
      </c>
      <c r="R87" t="n">
        <v>-0.1926558315753937</v>
      </c>
      <c r="S87" t="n">
        <v>-0.07469063252210617</v>
      </c>
      <c r="T87" t="n">
        <v>0.2417212724685669</v>
      </c>
      <c r="U87" t="n">
        <v>0.4601007699966431</v>
      </c>
      <c r="V87" t="n">
        <v>-0.1038672178983688</v>
      </c>
      <c r="W87" t="n">
        <v>-0.1263092905282974</v>
      </c>
      <c r="X87" t="n">
        <v>-0.05054586380720139</v>
      </c>
      <c r="Y87" t="n">
        <v>-0.3123516738414764</v>
      </c>
      <c r="Z87" t="n">
        <v>0.1239433065056801</v>
      </c>
      <c r="AA87" t="n">
        <v>0.05659879371523857</v>
      </c>
      <c r="AB87" t="n">
        <v>0.02591114304959774</v>
      </c>
      <c r="AC87" t="n">
        <v>0.2450933754444122</v>
      </c>
      <c r="AD87" t="n">
        <v>-0.5448048114776611</v>
      </c>
      <c r="AE87" t="n">
        <v>0.003448402276262641</v>
      </c>
      <c r="AF87" t="n">
        <v>-0.2135404199361801</v>
      </c>
    </row>
    <row r="88">
      <c r="A88" t="n">
        <v>0.007131374441087246</v>
      </c>
      <c r="B88" t="n">
        <v>0.1006986200809479</v>
      </c>
      <c r="C88" t="n">
        <v>-0.1955417394638062</v>
      </c>
      <c r="D88" t="n">
        <v>-0.8722612261772156</v>
      </c>
      <c r="E88" t="n">
        <v>0.02405272051692009</v>
      </c>
      <c r="F88" t="n">
        <v>-0.3174049556255341</v>
      </c>
      <c r="G88" t="n">
        <v>0.07923708111047745</v>
      </c>
      <c r="H88" t="n">
        <v>0.08254973590373993</v>
      </c>
      <c r="I88" t="n">
        <v>-0.2613070011138916</v>
      </c>
      <c r="J88" t="n">
        <v>0.1355889737606049</v>
      </c>
      <c r="K88" t="n">
        <v>0.2131311148405075</v>
      </c>
      <c r="L88" t="n">
        <v>0.0347098633646965</v>
      </c>
      <c r="M88" t="n">
        <v>0.04556815698742867</v>
      </c>
      <c r="N88" t="n">
        <v>-0.1540392488241196</v>
      </c>
      <c r="O88" t="n">
        <v>0.07717931270599365</v>
      </c>
      <c r="P88" t="n">
        <v>0.1687262207269669</v>
      </c>
      <c r="Q88" t="n">
        <v>0.07307343930006027</v>
      </c>
      <c r="R88" t="n">
        <v>-0.1781487017869949</v>
      </c>
      <c r="S88" t="n">
        <v>-0.1431517899036407</v>
      </c>
      <c r="T88" t="n">
        <v>0.1240647286176682</v>
      </c>
      <c r="U88" t="n">
        <v>0.2829987406730652</v>
      </c>
      <c r="V88" t="n">
        <v>-0.05417076498270035</v>
      </c>
      <c r="W88" t="n">
        <v>-0.08886934071779251</v>
      </c>
      <c r="X88" t="n">
        <v>0.3483631014823914</v>
      </c>
      <c r="Y88" t="n">
        <v>-0.2364045530557632</v>
      </c>
      <c r="Z88" t="n">
        <v>-0.2389387339353561</v>
      </c>
      <c r="AA88" t="n">
        <v>0.1742374897003174</v>
      </c>
      <c r="AB88" t="n">
        <v>0.2264744490385056</v>
      </c>
      <c r="AC88" t="n">
        <v>0.4972147941589355</v>
      </c>
      <c r="AD88" t="n">
        <v>-0.1332238763570786</v>
      </c>
      <c r="AE88" t="n">
        <v>-0.01487404108047485</v>
      </c>
      <c r="AF88" t="n">
        <v>0.04927721247076988</v>
      </c>
    </row>
    <row r="89">
      <c r="A89" t="n">
        <v>0.1496929526329041</v>
      </c>
      <c r="B89" t="n">
        <v>0.2290707975625992</v>
      </c>
      <c r="C89" t="n">
        <v>-0.01896124333143234</v>
      </c>
      <c r="D89" t="n">
        <v>-0.755565881729126</v>
      </c>
      <c r="E89" t="n">
        <v>-0.1515474021434784</v>
      </c>
      <c r="F89" t="n">
        <v>-0.4481793344020844</v>
      </c>
      <c r="G89" t="n">
        <v>0.08097824454307556</v>
      </c>
      <c r="H89" t="n">
        <v>-0.04024616256356239</v>
      </c>
      <c r="I89" t="n">
        <v>-0.1313980668783188</v>
      </c>
      <c r="J89" t="n">
        <v>-0.1351677179336548</v>
      </c>
      <c r="K89" t="n">
        <v>0.06704788655042648</v>
      </c>
      <c r="L89" t="n">
        <v>-0.09667733311653137</v>
      </c>
      <c r="M89" t="n">
        <v>0.2106641232967377</v>
      </c>
      <c r="N89" t="n">
        <v>-0.299406886100769</v>
      </c>
      <c r="O89" t="n">
        <v>-0.03008031286299229</v>
      </c>
      <c r="P89" t="n">
        <v>-0.08248904347419739</v>
      </c>
      <c r="Q89" t="n">
        <v>0.1037205532193184</v>
      </c>
      <c r="R89" t="n">
        <v>-0.1565468311309814</v>
      </c>
      <c r="S89" t="n">
        <v>-0.140325739979744</v>
      </c>
      <c r="T89" t="n">
        <v>0.07067446410655975</v>
      </c>
      <c r="U89" t="n">
        <v>0.1777018457651138</v>
      </c>
      <c r="V89" t="n">
        <v>-0.02938196435570717</v>
      </c>
      <c r="W89" t="n">
        <v>-0.002476022113114595</v>
      </c>
      <c r="X89" t="n">
        <v>0.4171741008758545</v>
      </c>
      <c r="Y89" t="n">
        <v>-0.1139995902776718</v>
      </c>
      <c r="Z89" t="n">
        <v>-0.01638688147068024</v>
      </c>
      <c r="AA89" t="n">
        <v>-0.1009132415056229</v>
      </c>
      <c r="AB89" t="n">
        <v>0.09787978231906891</v>
      </c>
      <c r="AC89" t="n">
        <v>0.5321176052093506</v>
      </c>
      <c r="AD89" t="n">
        <v>0.242712989449501</v>
      </c>
      <c r="AE89" t="n">
        <v>0.01628817245364189</v>
      </c>
      <c r="AF89" t="n">
        <v>-0.0723644345998764</v>
      </c>
    </row>
    <row r="90">
      <c r="A90" t="n">
        <v>-0.005604391451925039</v>
      </c>
      <c r="B90" t="n">
        <v>0.163443922996521</v>
      </c>
      <c r="C90" t="n">
        <v>-0.1744435578584671</v>
      </c>
      <c r="D90" t="n">
        <v>-0.4268061220645905</v>
      </c>
      <c r="E90" t="n">
        <v>-0.05771772563457489</v>
      </c>
      <c r="F90" t="n">
        <v>-0.4592735767364502</v>
      </c>
      <c r="G90" t="n">
        <v>0.1098153293132782</v>
      </c>
      <c r="H90" t="n">
        <v>-0.09794384986162186</v>
      </c>
      <c r="I90" t="n">
        <v>0.07745882123708725</v>
      </c>
      <c r="J90" t="n">
        <v>0.01490665599703789</v>
      </c>
      <c r="K90" t="n">
        <v>0.1724479645490646</v>
      </c>
      <c r="L90" t="n">
        <v>-0.1409768760204315</v>
      </c>
      <c r="M90" t="n">
        <v>0.2151572555303574</v>
      </c>
      <c r="N90" t="n">
        <v>-0.3837007880210876</v>
      </c>
      <c r="O90" t="n">
        <v>0.07194400578737259</v>
      </c>
      <c r="P90" t="n">
        <v>-0.01133845373988152</v>
      </c>
      <c r="Q90" t="n">
        <v>-0.2263796627521515</v>
      </c>
      <c r="R90" t="n">
        <v>-0.0270983912050724</v>
      </c>
      <c r="S90" t="n">
        <v>-0.03746268525719643</v>
      </c>
      <c r="T90" t="n">
        <v>-0.02499786019325256</v>
      </c>
      <c r="U90" t="n">
        <v>0.05482716485857964</v>
      </c>
      <c r="V90" t="n">
        <v>-0.05681703984737396</v>
      </c>
      <c r="W90" t="n">
        <v>-0.2421925812959671</v>
      </c>
      <c r="X90" t="n">
        <v>0.2784097492694855</v>
      </c>
      <c r="Y90" t="n">
        <v>0.08167396485805511</v>
      </c>
      <c r="Z90" t="n">
        <v>0.03532056137919426</v>
      </c>
      <c r="AA90" t="n">
        <v>-0.3319247663021088</v>
      </c>
      <c r="AB90" t="n">
        <v>0.08268486708402634</v>
      </c>
      <c r="AC90" t="n">
        <v>0.3158201575279236</v>
      </c>
      <c r="AD90" t="n">
        <v>-0.09782703220844269</v>
      </c>
      <c r="AE90" t="n">
        <v>0.05512454360723495</v>
      </c>
      <c r="AF90" t="n">
        <v>0.07884446531534195</v>
      </c>
    </row>
    <row r="91">
      <c r="A91" t="n">
        <v>0.07945127040147781</v>
      </c>
      <c r="B91" t="n">
        <v>0.08136717230081558</v>
      </c>
      <c r="C91" t="n">
        <v>-0.1883658915758133</v>
      </c>
      <c r="D91" t="n">
        <v>-0.2875403165817261</v>
      </c>
      <c r="E91" t="n">
        <v>-0.1961535513401031</v>
      </c>
      <c r="F91" t="n">
        <v>-0.3485611379146576</v>
      </c>
      <c r="G91" t="n">
        <v>-0.03386605530977249</v>
      </c>
      <c r="H91" t="n">
        <v>-0.1183102130889893</v>
      </c>
      <c r="I91" t="n">
        <v>-0.01209682412445545</v>
      </c>
      <c r="J91" t="n">
        <v>-0.06712844222784042</v>
      </c>
      <c r="K91" t="n">
        <v>0.2736906409263611</v>
      </c>
      <c r="L91" t="n">
        <v>0.1618817150592804</v>
      </c>
      <c r="M91" t="n">
        <v>0.2388622015714645</v>
      </c>
      <c r="N91" t="n">
        <v>-0.4839341342449188</v>
      </c>
      <c r="O91" t="n">
        <v>0.05173804610967636</v>
      </c>
      <c r="P91" t="n">
        <v>0.0554024763405323</v>
      </c>
      <c r="Q91" t="n">
        <v>-0.2163874208927155</v>
      </c>
      <c r="R91" t="n">
        <v>0.2430424392223358</v>
      </c>
      <c r="S91" t="n">
        <v>-0.09425226598978043</v>
      </c>
      <c r="T91" t="n">
        <v>0.06543997675180435</v>
      </c>
      <c r="U91" t="n">
        <v>0.1635430455207825</v>
      </c>
      <c r="V91" t="n">
        <v>-0.05955815687775612</v>
      </c>
      <c r="W91" t="n">
        <v>-0.0638144239783287</v>
      </c>
      <c r="X91" t="n">
        <v>0.2491004467010498</v>
      </c>
      <c r="Y91" t="n">
        <v>0.04842700436711311</v>
      </c>
      <c r="Z91" t="n">
        <v>-0.1732484698295593</v>
      </c>
      <c r="AA91" t="n">
        <v>-0.333288848400116</v>
      </c>
      <c r="AB91" t="n">
        <v>0.06409920752048492</v>
      </c>
      <c r="AC91" t="n">
        <v>0.2270739078521729</v>
      </c>
      <c r="AD91" t="n">
        <v>0.1220770254731178</v>
      </c>
      <c r="AE91" t="n">
        <v>-0.2517505884170532</v>
      </c>
      <c r="AF91" t="n">
        <v>0.02828945033252239</v>
      </c>
    </row>
    <row r="92">
      <c r="A92" t="n">
        <v>-0.1328857690095901</v>
      </c>
      <c r="B92" t="n">
        <v>-0.03145190700888634</v>
      </c>
      <c r="C92" t="n">
        <v>-0.06571605801582336</v>
      </c>
      <c r="D92" t="n">
        <v>-0.02706357464194298</v>
      </c>
      <c r="E92" t="n">
        <v>-0.1958466172218323</v>
      </c>
      <c r="F92" t="n">
        <v>-0.4479953050613403</v>
      </c>
      <c r="G92" t="n">
        <v>-0.01182044111192226</v>
      </c>
      <c r="H92" t="n">
        <v>-0.2047005444765091</v>
      </c>
      <c r="I92" t="n">
        <v>0.06035729497671127</v>
      </c>
      <c r="J92" t="n">
        <v>0.0639396458864212</v>
      </c>
      <c r="K92" t="n">
        <v>0.3419764041900635</v>
      </c>
      <c r="L92" t="n">
        <v>0.2019234597682953</v>
      </c>
      <c r="M92" t="n">
        <v>-0.06539689004421234</v>
      </c>
      <c r="N92" t="n">
        <v>-0.04910510778427124</v>
      </c>
      <c r="O92" t="n">
        <v>-0.07872208952903748</v>
      </c>
      <c r="P92" t="n">
        <v>-0.267761617898941</v>
      </c>
      <c r="Q92" t="n">
        <v>0.1207299381494522</v>
      </c>
      <c r="R92" t="n">
        <v>0.1213516369462013</v>
      </c>
      <c r="S92" t="n">
        <v>0.09809911996126175</v>
      </c>
      <c r="T92" t="n">
        <v>0.18114073574543</v>
      </c>
      <c r="U92" t="n">
        <v>0.1122885942459106</v>
      </c>
      <c r="V92" t="n">
        <v>-0.2093577086925507</v>
      </c>
      <c r="W92" t="n">
        <v>-0.1400884538888931</v>
      </c>
      <c r="X92" t="n">
        <v>0.1968831717967987</v>
      </c>
      <c r="Y92" t="n">
        <v>0.04859774187207222</v>
      </c>
      <c r="Z92" t="n">
        <v>-0.1135145127773285</v>
      </c>
      <c r="AA92" t="n">
        <v>-0.2462764978408813</v>
      </c>
      <c r="AB92" t="n">
        <v>0.01843366958200932</v>
      </c>
      <c r="AC92" t="n">
        <v>0.161722719669342</v>
      </c>
      <c r="AD92" t="n">
        <v>0.2484176307916641</v>
      </c>
      <c r="AE92" t="n">
        <v>-0.1087680235505104</v>
      </c>
      <c r="AF92" t="n">
        <v>-0.0395130068063736</v>
      </c>
    </row>
    <row r="93">
      <c r="A93" t="n">
        <v>-0.2243333011865616</v>
      </c>
      <c r="B93" t="n">
        <v>-0.06832633167505264</v>
      </c>
      <c r="C93" t="n">
        <v>-0.1844864934682846</v>
      </c>
      <c r="D93" t="n">
        <v>0.1689488887786865</v>
      </c>
      <c r="E93" t="n">
        <v>0.02123222686350346</v>
      </c>
      <c r="F93" t="n">
        <v>-0.5376843214035034</v>
      </c>
      <c r="G93" t="n">
        <v>-0.04005301743745804</v>
      </c>
      <c r="H93" t="n">
        <v>-0.1285968273878098</v>
      </c>
      <c r="I93" t="n">
        <v>0.09855645149946213</v>
      </c>
      <c r="J93" t="n">
        <v>0.03412386402487755</v>
      </c>
      <c r="K93" t="n">
        <v>0.128067672252655</v>
      </c>
      <c r="L93" t="n">
        <v>0.02985168062150478</v>
      </c>
      <c r="M93" t="n">
        <v>-0.1749978810548782</v>
      </c>
      <c r="N93" t="n">
        <v>0.1663708388805389</v>
      </c>
      <c r="O93" t="n">
        <v>-0.01854574866592884</v>
      </c>
      <c r="P93" t="n">
        <v>-0.1932520568370819</v>
      </c>
      <c r="Q93" t="n">
        <v>0.02609710581600666</v>
      </c>
      <c r="R93" t="n">
        <v>0.04893496260046959</v>
      </c>
      <c r="S93" t="n">
        <v>0.05469013005495071</v>
      </c>
      <c r="T93" t="n">
        <v>0.2388152629137039</v>
      </c>
      <c r="U93" t="n">
        <v>0.1333785653114319</v>
      </c>
      <c r="V93" t="n">
        <v>-0.06545642018318176</v>
      </c>
      <c r="W93" t="n">
        <v>0.009137320332229137</v>
      </c>
      <c r="X93" t="n">
        <v>0.3839849233627319</v>
      </c>
      <c r="Y93" t="n">
        <v>0.09354592859745026</v>
      </c>
      <c r="Z93" t="n">
        <v>-0.09686344861984253</v>
      </c>
      <c r="AA93" t="n">
        <v>-0.2191091775894165</v>
      </c>
      <c r="AB93" t="n">
        <v>-0.08858182281255722</v>
      </c>
      <c r="AC93" t="n">
        <v>-0.02572191134095192</v>
      </c>
      <c r="AD93" t="n">
        <v>0.3186663687229156</v>
      </c>
      <c r="AE93" t="n">
        <v>0.04128014668822289</v>
      </c>
      <c r="AF93" t="n">
        <v>0.01300742290914059</v>
      </c>
    </row>
    <row r="94">
      <c r="A94" t="n">
        <v>-0.09022026509046555</v>
      </c>
      <c r="B94" t="n">
        <v>-0.0005848290165886283</v>
      </c>
      <c r="C94" t="n">
        <v>0.01217983569949865</v>
      </c>
      <c r="D94" t="n">
        <v>0.1059038415551186</v>
      </c>
      <c r="E94" t="n">
        <v>0.1425846219062805</v>
      </c>
      <c r="F94" t="n">
        <v>-0.6780700087547302</v>
      </c>
      <c r="G94" t="n">
        <v>0.03907228261232376</v>
      </c>
      <c r="H94" t="n">
        <v>-0.06546448916196823</v>
      </c>
      <c r="I94" t="n">
        <v>-0.01627694256603718</v>
      </c>
      <c r="J94" t="n">
        <v>0.0533185787498951</v>
      </c>
      <c r="K94" t="n">
        <v>0.156940683722496</v>
      </c>
      <c r="L94" t="n">
        <v>0.005736211780458689</v>
      </c>
      <c r="M94" t="n">
        <v>-0.3744376599788666</v>
      </c>
      <c r="N94" t="n">
        <v>-0.02334150858223438</v>
      </c>
      <c r="O94" t="n">
        <v>0.04002374783158302</v>
      </c>
      <c r="P94" t="n">
        <v>-0.2468862384557724</v>
      </c>
      <c r="Q94" t="n">
        <v>0.006077553145587444</v>
      </c>
      <c r="R94" t="n">
        <v>0.01663335226476192</v>
      </c>
      <c r="S94" t="n">
        <v>-0.130718007683754</v>
      </c>
      <c r="T94" t="n">
        <v>0.005864651873707771</v>
      </c>
      <c r="U94" t="n">
        <v>0.210691973567009</v>
      </c>
      <c r="V94" t="n">
        <v>0.02126466110348701</v>
      </c>
      <c r="W94" t="n">
        <v>0.01058332156389952</v>
      </c>
      <c r="X94" t="n">
        <v>0.3341440558433533</v>
      </c>
      <c r="Y94" t="n">
        <v>0.1056794077157974</v>
      </c>
      <c r="Z94" t="n">
        <v>-0.03653823584318161</v>
      </c>
      <c r="AA94" t="n">
        <v>-0.3410693407058716</v>
      </c>
      <c r="AB94" t="n">
        <v>-0.1262865662574768</v>
      </c>
      <c r="AC94" t="n">
        <v>-0.03517479076981544</v>
      </c>
      <c r="AD94" t="n">
        <v>0.2125464081764221</v>
      </c>
      <c r="AE94" t="n">
        <v>0.06255350261926651</v>
      </c>
      <c r="AF94" t="n">
        <v>-0.07539127767086029</v>
      </c>
    </row>
    <row r="95">
      <c r="A95" t="n">
        <v>-0.02864268235862255</v>
      </c>
      <c r="B95" t="n">
        <v>0.03597704693675041</v>
      </c>
      <c r="C95" t="n">
        <v>0.03075874038040638</v>
      </c>
      <c r="D95" t="n">
        <v>0.160767450928688</v>
      </c>
      <c r="E95" t="n">
        <v>0.2388026416301727</v>
      </c>
      <c r="F95" t="n">
        <v>-0.5256820917129517</v>
      </c>
      <c r="G95" t="n">
        <v>0.2024590969085693</v>
      </c>
      <c r="H95" t="n">
        <v>0.1433216035366058</v>
      </c>
      <c r="I95" t="n">
        <v>-0.1768130660057068</v>
      </c>
      <c r="J95" t="n">
        <v>0.1414265036582947</v>
      </c>
      <c r="K95" t="n">
        <v>0.09077925980091095</v>
      </c>
      <c r="L95" t="n">
        <v>-0.08247385174036026</v>
      </c>
      <c r="M95" t="n">
        <v>-0.4218514561653137</v>
      </c>
      <c r="N95" t="n">
        <v>0.03616466745734215</v>
      </c>
      <c r="O95" t="n">
        <v>0.002605400281026959</v>
      </c>
      <c r="P95" t="n">
        <v>-0.0949702262878418</v>
      </c>
      <c r="Q95" t="n">
        <v>-0.03357262164354324</v>
      </c>
      <c r="R95" t="n">
        <v>0.05395064875483513</v>
      </c>
      <c r="S95" t="n">
        <v>0.07797247171401978</v>
      </c>
      <c r="T95" t="n">
        <v>0.1569078415632248</v>
      </c>
      <c r="U95" t="n">
        <v>0.1945428252220154</v>
      </c>
      <c r="V95" t="n">
        <v>0.04804478958249092</v>
      </c>
      <c r="W95" t="n">
        <v>0.08883154392242432</v>
      </c>
      <c r="X95" t="n">
        <v>0.2187483012676239</v>
      </c>
      <c r="Y95" t="n">
        <v>0.1981419771909714</v>
      </c>
      <c r="Z95" t="n">
        <v>-0.1454249620437622</v>
      </c>
      <c r="AA95" t="n">
        <v>-0.1350128203630447</v>
      </c>
      <c r="AB95" t="n">
        <v>-0.1702188849449158</v>
      </c>
      <c r="AC95" t="n">
        <v>-0.008996582590043545</v>
      </c>
      <c r="AD95" t="n">
        <v>0.2746409177780151</v>
      </c>
      <c r="AE95" t="n">
        <v>0.2135356366634369</v>
      </c>
      <c r="AF95" t="n">
        <v>-0.02306976541876793</v>
      </c>
    </row>
    <row r="96">
      <c r="A96" t="n">
        <v>-0.02896189130842686</v>
      </c>
      <c r="B96" t="n">
        <v>0.04081055521965027</v>
      </c>
      <c r="C96" t="n">
        <v>0.1689353734254837</v>
      </c>
      <c r="D96" t="n">
        <v>0.1546076685190201</v>
      </c>
      <c r="E96" t="n">
        <v>0.08561013638973236</v>
      </c>
      <c r="F96" t="n">
        <v>-0.2419176995754242</v>
      </c>
      <c r="G96" t="n">
        <v>-0.04099376872181892</v>
      </c>
      <c r="H96" t="n">
        <v>-0.03173838928341866</v>
      </c>
      <c r="I96" t="n">
        <v>0.04028605669736862</v>
      </c>
      <c r="J96" t="n">
        <v>-0.1050822213292122</v>
      </c>
      <c r="K96" t="n">
        <v>-0.1197036653757095</v>
      </c>
      <c r="L96" t="n">
        <v>0.04399573430418968</v>
      </c>
      <c r="M96" t="n">
        <v>-0.1575001925230026</v>
      </c>
      <c r="N96" t="n">
        <v>0.04651946574449539</v>
      </c>
      <c r="O96" t="n">
        <v>0.009890085086226463</v>
      </c>
      <c r="P96" t="n">
        <v>-0.03536633402109146</v>
      </c>
      <c r="Q96" t="n">
        <v>0.08301005512475967</v>
      </c>
      <c r="R96" t="n">
        <v>0.05338509380817413</v>
      </c>
      <c r="S96" t="n">
        <v>0.05535724386572838</v>
      </c>
      <c r="T96" t="n">
        <v>0.185941219329834</v>
      </c>
      <c r="U96" t="n">
        <v>-0.06778343021869659</v>
      </c>
      <c r="V96" t="n">
        <v>-0.009075546637177467</v>
      </c>
      <c r="W96" t="n">
        <v>0.1450016647577286</v>
      </c>
      <c r="X96" t="n">
        <v>0.09570948034524918</v>
      </c>
      <c r="Y96" t="n">
        <v>0.2281585931777954</v>
      </c>
      <c r="Z96" t="n">
        <v>0.1710837781429291</v>
      </c>
      <c r="AA96" t="n">
        <v>-0.127072662115097</v>
      </c>
      <c r="AB96" t="n">
        <v>-0.02008376643061638</v>
      </c>
      <c r="AC96" t="n">
        <v>0.02740613929927349</v>
      </c>
      <c r="AD96" t="n">
        <v>0.1386550813913345</v>
      </c>
      <c r="AE96" t="n">
        <v>-0.07686404883861542</v>
      </c>
      <c r="AF96" t="n">
        <v>0.03363398462533951</v>
      </c>
    </row>
    <row r="97">
      <c r="A97" t="n">
        <v>-0.07716783136129379</v>
      </c>
      <c r="B97" t="n">
        <v>-0.1273381263017654</v>
      </c>
      <c r="C97" t="n">
        <v>0.2273324579000473</v>
      </c>
      <c r="D97" t="n">
        <v>0.1209285780787468</v>
      </c>
      <c r="E97" t="n">
        <v>0.1307439059019089</v>
      </c>
      <c r="F97" t="n">
        <v>0.003025952493771911</v>
      </c>
      <c r="G97" t="n">
        <v>-0.1575682014226913</v>
      </c>
      <c r="H97" t="n">
        <v>0.1384071260690689</v>
      </c>
      <c r="I97" t="n">
        <v>0.0229291059076786</v>
      </c>
      <c r="J97" t="n">
        <v>-0.1975385993719101</v>
      </c>
      <c r="K97" t="n">
        <v>-0.3258869051933289</v>
      </c>
      <c r="L97" t="n">
        <v>-0.05990568920969963</v>
      </c>
      <c r="M97" t="n">
        <v>-0.004176670219749212</v>
      </c>
      <c r="N97" t="n">
        <v>0.07814545929431915</v>
      </c>
      <c r="O97" t="n">
        <v>0.005589701700955629</v>
      </c>
      <c r="P97" t="n">
        <v>0.1310413628816605</v>
      </c>
      <c r="Q97" t="n">
        <v>-0.02590341307222843</v>
      </c>
      <c r="R97" t="n">
        <v>-0.05785221233963966</v>
      </c>
      <c r="S97" t="n">
        <v>0.08582549542188644</v>
      </c>
      <c r="T97" t="n">
        <v>0.2477550506591797</v>
      </c>
      <c r="U97" t="n">
        <v>-0.003733666613698006</v>
      </c>
      <c r="V97" t="n">
        <v>-0.02417724393308163</v>
      </c>
      <c r="W97" t="n">
        <v>0.04896259680390358</v>
      </c>
      <c r="X97" t="n">
        <v>0.01747328601777554</v>
      </c>
      <c r="Y97" t="n">
        <v>0.1343820095062256</v>
      </c>
      <c r="Z97" t="n">
        <v>0.05472825467586517</v>
      </c>
      <c r="AA97" t="n">
        <v>-0.08045285195112228</v>
      </c>
      <c r="AB97" t="n">
        <v>-0.01805979013442993</v>
      </c>
      <c r="AC97" t="n">
        <v>-0.141680583357811</v>
      </c>
      <c r="AD97" t="n">
        <v>0.07534965127706528</v>
      </c>
      <c r="AE97" t="n">
        <v>-0.2625106871128082</v>
      </c>
      <c r="AF97" t="n">
        <v>-0.03655537962913513</v>
      </c>
    </row>
    <row r="98">
      <c r="A98" t="n">
        <v>-0.04414300993084908</v>
      </c>
      <c r="B98" t="n">
        <v>-0.1131084859371185</v>
      </c>
      <c r="C98" t="n">
        <v>0.2200990617275238</v>
      </c>
      <c r="D98" t="n">
        <v>-0.1811000853776932</v>
      </c>
      <c r="E98" t="n">
        <v>-0.1365246772766113</v>
      </c>
      <c r="F98" t="n">
        <v>-0.02612835355103016</v>
      </c>
      <c r="G98" t="n">
        <v>-0.306130975484848</v>
      </c>
      <c r="H98" t="n">
        <v>0.2246417850255966</v>
      </c>
      <c r="I98" t="n">
        <v>-0.04442091286182404</v>
      </c>
      <c r="J98" t="n">
        <v>-0.2497164458036423</v>
      </c>
      <c r="K98" t="n">
        <v>-0.667999267578125</v>
      </c>
      <c r="L98" t="n">
        <v>-0.1773019433021545</v>
      </c>
      <c r="M98" t="n">
        <v>-0.1014907285571098</v>
      </c>
      <c r="N98" t="n">
        <v>0.1105391606688499</v>
      </c>
      <c r="O98" t="n">
        <v>-0.1433581858873367</v>
      </c>
      <c r="P98" t="n">
        <v>0.5213928818702698</v>
      </c>
      <c r="Q98" t="n">
        <v>0.1797447502613068</v>
      </c>
      <c r="R98" t="n">
        <v>-0.1263376027345657</v>
      </c>
      <c r="S98" t="n">
        <v>-0.1766306757926941</v>
      </c>
      <c r="T98" t="n">
        <v>0.08695086091756821</v>
      </c>
      <c r="U98" t="n">
        <v>0.02312040701508522</v>
      </c>
      <c r="V98" t="n">
        <v>-0.08714007586240768</v>
      </c>
      <c r="W98" t="n">
        <v>0.05040611326694489</v>
      </c>
      <c r="X98" t="n">
        <v>-0.07276111841201782</v>
      </c>
      <c r="Y98" t="n">
        <v>0.2877785563468933</v>
      </c>
      <c r="Z98" t="n">
        <v>0.09347472339868546</v>
      </c>
      <c r="AA98" t="n">
        <v>0.1018758788704872</v>
      </c>
      <c r="AB98" t="n">
        <v>-0.1965452432632446</v>
      </c>
      <c r="AC98" t="n">
        <v>0.1695404797792435</v>
      </c>
      <c r="AD98" t="n">
        <v>0.09441153705120087</v>
      </c>
      <c r="AE98" t="n">
        <v>-0.3232645690441132</v>
      </c>
      <c r="AF98" t="n">
        <v>-0.001394207705743611</v>
      </c>
    </row>
    <row r="99">
      <c r="A99" t="n">
        <v>0.0495765246450901</v>
      </c>
      <c r="B99" t="n">
        <v>-0.04985107481479645</v>
      </c>
      <c r="C99" t="n">
        <v>0.2130407840013504</v>
      </c>
      <c r="D99" t="n">
        <v>-0.2983791530132294</v>
      </c>
      <c r="E99" t="n">
        <v>-0.07571530342102051</v>
      </c>
      <c r="F99" t="n">
        <v>0.008792201988399029</v>
      </c>
      <c r="G99" t="n">
        <v>-0.2347657531499863</v>
      </c>
      <c r="H99" t="n">
        <v>0.02547503635287285</v>
      </c>
      <c r="I99" t="n">
        <v>-0.02595193684101105</v>
      </c>
      <c r="J99" t="n">
        <v>-0.2532966732978821</v>
      </c>
      <c r="K99" t="n">
        <v>-0.4209459722042084</v>
      </c>
      <c r="L99" t="n">
        <v>0.08042663335800171</v>
      </c>
      <c r="M99" t="n">
        <v>-0.03654693812131882</v>
      </c>
      <c r="N99" t="n">
        <v>-0.03280977159738541</v>
      </c>
      <c r="O99" t="n">
        <v>-0.09013549983501434</v>
      </c>
      <c r="P99" t="n">
        <v>0.5507780313491821</v>
      </c>
      <c r="Q99" t="n">
        <v>0.1969558298587799</v>
      </c>
      <c r="R99" t="n">
        <v>-0.2174572795629501</v>
      </c>
      <c r="S99" t="n">
        <v>0.06763795018196106</v>
      </c>
      <c r="T99" t="n">
        <v>0.1029594987630844</v>
      </c>
      <c r="U99" t="n">
        <v>-0.07520252466201782</v>
      </c>
      <c r="V99" t="n">
        <v>0.08210217952728271</v>
      </c>
      <c r="W99" t="n">
        <v>0.02325160428881645</v>
      </c>
      <c r="X99" t="n">
        <v>-0.1675319373607635</v>
      </c>
      <c r="Y99" t="n">
        <v>0.30567666888237</v>
      </c>
      <c r="Z99" t="n">
        <v>0.07853342592716217</v>
      </c>
      <c r="AA99" t="n">
        <v>0.1749874651432037</v>
      </c>
      <c r="AB99" t="n">
        <v>-0.1658112704753876</v>
      </c>
      <c r="AC99" t="n">
        <v>-0.007403837516903877</v>
      </c>
      <c r="AD99" t="n">
        <v>-0.03012165240943432</v>
      </c>
      <c r="AE99" t="n">
        <v>-0.191590279340744</v>
      </c>
      <c r="AF99" t="n">
        <v>-0.07512044161558151</v>
      </c>
    </row>
    <row r="100">
      <c r="A100" t="n">
        <v>-0.1059703379869461</v>
      </c>
      <c r="B100" t="n">
        <v>-0.115882009267807</v>
      </c>
      <c r="C100" t="n">
        <v>0.1811808496713638</v>
      </c>
      <c r="D100" t="n">
        <v>-0.2320743054151535</v>
      </c>
      <c r="E100" t="n">
        <v>-0.06249812617897987</v>
      </c>
      <c r="F100" t="n">
        <v>-0.02227776497602463</v>
      </c>
      <c r="G100" t="n">
        <v>0.1077859699726105</v>
      </c>
      <c r="H100" t="n">
        <v>-0.06214871630072594</v>
      </c>
      <c r="I100" t="n">
        <v>0.00170760415494442</v>
      </c>
      <c r="J100" t="n">
        <v>-0.2038345038890839</v>
      </c>
      <c r="K100" t="n">
        <v>-0.06259090453386307</v>
      </c>
      <c r="L100" t="n">
        <v>0.04850586503744125</v>
      </c>
      <c r="M100" t="n">
        <v>-0.01360207051038742</v>
      </c>
      <c r="N100" t="n">
        <v>0.009877595119178295</v>
      </c>
      <c r="O100" t="n">
        <v>0.03589805588126183</v>
      </c>
      <c r="P100" t="n">
        <v>0.3186417520046234</v>
      </c>
      <c r="Q100" t="n">
        <v>0.01051126606762409</v>
      </c>
      <c r="R100" t="n">
        <v>-0.1291493624448776</v>
      </c>
      <c r="S100" t="n">
        <v>-0.1665392518043518</v>
      </c>
      <c r="T100" t="n">
        <v>0.1173566728830338</v>
      </c>
      <c r="U100" t="n">
        <v>-0.1930818408727646</v>
      </c>
      <c r="V100" t="n">
        <v>-0.1056870147585869</v>
      </c>
      <c r="W100" t="n">
        <v>0.01132114510983229</v>
      </c>
      <c r="X100" t="n">
        <v>0.09506219625473022</v>
      </c>
      <c r="Y100" t="n">
        <v>0.210634782910347</v>
      </c>
      <c r="Z100" t="n">
        <v>0.01743941567838192</v>
      </c>
      <c r="AA100" t="n">
        <v>0.06570164114236832</v>
      </c>
      <c r="AB100" t="n">
        <v>-0.1991671323776245</v>
      </c>
      <c r="AC100" t="n">
        <v>0.09437820315361023</v>
      </c>
      <c r="AD100" t="n">
        <v>-0.03206814453005791</v>
      </c>
      <c r="AE100" t="n">
        <v>-0.2842086553573608</v>
      </c>
      <c r="AF100" t="n">
        <v>-0.06255076080560684</v>
      </c>
    </row>
    <row r="101">
      <c r="A101" t="n">
        <v>-0.08690185099840164</v>
      </c>
      <c r="B101" t="n">
        <v>0.051436647772789</v>
      </c>
      <c r="C101" t="n">
        <v>0.1707916557788849</v>
      </c>
      <c r="D101" t="n">
        <v>-0.05727875605225563</v>
      </c>
      <c r="E101" t="n">
        <v>0.1129204779863358</v>
      </c>
      <c r="F101" t="n">
        <v>0.01800498180091381</v>
      </c>
      <c r="G101" t="n">
        <v>0.1349680721759796</v>
      </c>
      <c r="H101" t="n">
        <v>-0.07923658192157745</v>
      </c>
      <c r="I101" t="n">
        <v>-0.01732794195413589</v>
      </c>
      <c r="J101" t="n">
        <v>-0.05622417107224464</v>
      </c>
      <c r="K101" t="n">
        <v>0.01340841129422188</v>
      </c>
      <c r="L101" t="n">
        <v>-0.1880299597978592</v>
      </c>
      <c r="M101" t="n">
        <v>0.08079297840595245</v>
      </c>
      <c r="N101" t="n">
        <v>-0.06060255318880081</v>
      </c>
      <c r="O101" t="n">
        <v>0.05598838999867439</v>
      </c>
      <c r="P101" t="n">
        <v>0.1333093643188477</v>
      </c>
      <c r="Q101" t="n">
        <v>-0.06534537672996521</v>
      </c>
      <c r="R101" t="n">
        <v>-0.03866409510374069</v>
      </c>
      <c r="S101" t="n">
        <v>-0.185194656252861</v>
      </c>
      <c r="T101" t="n">
        <v>0.1842919290065765</v>
      </c>
      <c r="U101" t="n">
        <v>0.1084393635392189</v>
      </c>
      <c r="V101" t="n">
        <v>-0.1483741253614426</v>
      </c>
      <c r="W101" t="n">
        <v>0.1617942601442337</v>
      </c>
      <c r="X101" t="n">
        <v>0.1567018926143646</v>
      </c>
      <c r="Y101" t="n">
        <v>0.06101816892623901</v>
      </c>
      <c r="Z101" t="n">
        <v>-0.0232489500194788</v>
      </c>
      <c r="AA101" t="n">
        <v>0.01928772777318954</v>
      </c>
      <c r="AB101" t="n">
        <v>-0.2065241485834122</v>
      </c>
      <c r="AC101" t="n">
        <v>-0.07203574478626251</v>
      </c>
      <c r="AD101" t="n">
        <v>0.01519280951470137</v>
      </c>
      <c r="AE101" t="n">
        <v>-0.1879495978355408</v>
      </c>
      <c r="AF101" t="n">
        <v>0.009624684229493141</v>
      </c>
    </row>
    <row r="102">
      <c r="A102" t="n">
        <v>-0.02818651497364044</v>
      </c>
      <c r="B102" t="n">
        <v>0.02913294173777103</v>
      </c>
      <c r="C102" t="n">
        <v>-0.02747160941362381</v>
      </c>
      <c r="D102" t="n">
        <v>-0.1449793130159378</v>
      </c>
      <c r="E102" t="n">
        <v>0.1028920337557793</v>
      </c>
      <c r="F102" t="n">
        <v>0.2329366356134415</v>
      </c>
      <c r="G102" t="n">
        <v>0.2838501036167145</v>
      </c>
      <c r="H102" t="n">
        <v>-0.06822200864553452</v>
      </c>
      <c r="I102" t="n">
        <v>-0.1226385161280632</v>
      </c>
      <c r="J102" t="n">
        <v>0.01362172700464725</v>
      </c>
      <c r="K102" t="n">
        <v>0.2077844887971878</v>
      </c>
      <c r="L102" t="n">
        <v>-0.09772772341966629</v>
      </c>
      <c r="M102" t="n">
        <v>-0.04715325683355331</v>
      </c>
      <c r="N102" t="n">
        <v>-0.05931767448782921</v>
      </c>
      <c r="O102" t="n">
        <v>0.06968414038419724</v>
      </c>
      <c r="P102" t="n">
        <v>-0.1335566192865372</v>
      </c>
      <c r="Q102" t="n">
        <v>-0.4044387936592102</v>
      </c>
      <c r="R102" t="n">
        <v>0.02812703885138035</v>
      </c>
      <c r="S102" t="n">
        <v>-0.2094932794570923</v>
      </c>
      <c r="T102" t="n">
        <v>0.2034595906734467</v>
      </c>
      <c r="U102" t="n">
        <v>0.2531889081001282</v>
      </c>
      <c r="V102" t="n">
        <v>0.03515908494591713</v>
      </c>
      <c r="W102" t="n">
        <v>0.2603142261505127</v>
      </c>
      <c r="X102" t="n">
        <v>0.1486939936876297</v>
      </c>
      <c r="Y102" t="n">
        <v>0.05909163504838943</v>
      </c>
      <c r="Z102" t="n">
        <v>-0.04536643996834755</v>
      </c>
      <c r="AA102" t="n">
        <v>-0.006146285217255354</v>
      </c>
      <c r="AB102" t="n">
        <v>-0.1503075361251831</v>
      </c>
      <c r="AC102" t="n">
        <v>0.03763607144355774</v>
      </c>
      <c r="AD102" t="n">
        <v>-0.09085752069950104</v>
      </c>
      <c r="AE102" t="n">
        <v>-0.1665980219841003</v>
      </c>
      <c r="AF102" t="n">
        <v>-0.02547235600650311</v>
      </c>
    </row>
    <row r="103">
      <c r="A103" t="n">
        <v>-0.03148650750517845</v>
      </c>
      <c r="B103" t="n">
        <v>0.1390960514545441</v>
      </c>
      <c r="C103" t="n">
        <v>-0.004715242423117161</v>
      </c>
      <c r="D103" t="n">
        <v>0.0472070500254631</v>
      </c>
      <c r="E103" t="n">
        <v>0.0269659198820591</v>
      </c>
      <c r="F103" t="n">
        <v>0.3092746138572693</v>
      </c>
      <c r="G103" t="n">
        <v>0.2294885069131851</v>
      </c>
      <c r="H103" t="n">
        <v>0.009389660321176052</v>
      </c>
      <c r="I103" t="n">
        <v>0.07409536838531494</v>
      </c>
      <c r="J103" t="n">
        <v>0.006025665439665318</v>
      </c>
      <c r="K103" t="n">
        <v>0.2035841941833496</v>
      </c>
      <c r="L103" t="n">
        <v>-0.07530928403139114</v>
      </c>
      <c r="M103" t="n">
        <v>-0.2422138303518295</v>
      </c>
      <c r="N103" t="n">
        <v>0.04205331206321716</v>
      </c>
      <c r="O103" t="n">
        <v>0.100461944937706</v>
      </c>
      <c r="P103" t="n">
        <v>-0.2530349791049957</v>
      </c>
      <c r="Q103" t="n">
        <v>-0.6708997488021851</v>
      </c>
      <c r="R103" t="n">
        <v>-0.06672001630067825</v>
      </c>
      <c r="S103" t="n">
        <v>-0.1202475875616074</v>
      </c>
      <c r="T103" t="n">
        <v>-0.06412115693092346</v>
      </c>
      <c r="U103" t="n">
        <v>0.02038946188986301</v>
      </c>
      <c r="V103" t="n">
        <v>0.06028186157345772</v>
      </c>
      <c r="W103" t="n">
        <v>0.04148042574524879</v>
      </c>
      <c r="X103" t="n">
        <v>0.1474685966968536</v>
      </c>
      <c r="Y103" t="n">
        <v>0.04457459598779678</v>
      </c>
      <c r="Z103" t="n">
        <v>-0.04830094426870346</v>
      </c>
      <c r="AA103" t="n">
        <v>-0.08406604826450348</v>
      </c>
      <c r="AB103" t="n">
        <v>-0.09259563684463501</v>
      </c>
      <c r="AC103" t="n">
        <v>-0.09606073051691055</v>
      </c>
      <c r="AD103" t="n">
        <v>0.07136613875627518</v>
      </c>
      <c r="AE103" t="n">
        <v>-0.06932322680950165</v>
      </c>
      <c r="AF103" t="n">
        <v>0.0149304810911417</v>
      </c>
    </row>
    <row r="104">
      <c r="A104" t="n">
        <v>-0.04808931052684784</v>
      </c>
      <c r="B104" t="n">
        <v>-0.08415289968252182</v>
      </c>
      <c r="C104" t="n">
        <v>0.005512719042599201</v>
      </c>
      <c r="D104" t="n">
        <v>0.08242838084697723</v>
      </c>
      <c r="E104" t="n">
        <v>-0.1893868744373322</v>
      </c>
      <c r="F104" t="n">
        <v>0.1026482135057449</v>
      </c>
      <c r="G104" t="n">
        <v>0.0333826094865799</v>
      </c>
      <c r="H104" t="n">
        <v>-0.1551655828952789</v>
      </c>
      <c r="I104" t="n">
        <v>-0.2003480494022369</v>
      </c>
      <c r="J104" t="n">
        <v>0.05302288383245468</v>
      </c>
      <c r="K104" t="n">
        <v>0.2474339157342911</v>
      </c>
      <c r="L104" t="n">
        <v>-0.1219696179032326</v>
      </c>
      <c r="M104" t="n">
        <v>-0.0737055167555809</v>
      </c>
      <c r="N104" t="n">
        <v>-0.1039328649640083</v>
      </c>
      <c r="O104" t="n">
        <v>-0.004671846050769091</v>
      </c>
      <c r="P104" t="n">
        <v>-0.1558267921209335</v>
      </c>
      <c r="Q104" t="n">
        <v>-0.4569074511528015</v>
      </c>
      <c r="R104" t="n">
        <v>-0.08006640523672104</v>
      </c>
      <c r="S104" t="n">
        <v>-0.2776794731616974</v>
      </c>
      <c r="T104" t="n">
        <v>0.1653316766023636</v>
      </c>
      <c r="U104" t="n">
        <v>0.1346712559461594</v>
      </c>
      <c r="V104" t="n">
        <v>-0.1985277831554413</v>
      </c>
      <c r="W104" t="n">
        <v>0.107933335006237</v>
      </c>
      <c r="X104" t="n">
        <v>0.07593578845262527</v>
      </c>
      <c r="Y104" t="n">
        <v>0.1143671572208405</v>
      </c>
      <c r="Z104" t="n">
        <v>0.02716752886772156</v>
      </c>
      <c r="AA104" t="n">
        <v>0.07431602478027344</v>
      </c>
      <c r="AB104" t="n">
        <v>0.0665961280465126</v>
      </c>
      <c r="AC104" t="n">
        <v>-0.1756868809461594</v>
      </c>
      <c r="AD104" t="n">
        <v>0.1471533179283142</v>
      </c>
      <c r="AE104" t="n">
        <v>0.007343334145843983</v>
      </c>
      <c r="AF104" t="n">
        <v>0.1218450888991356</v>
      </c>
    </row>
    <row r="105">
      <c r="A105" t="n">
        <v>-0.191097617149353</v>
      </c>
      <c r="B105" t="n">
        <v>-0.02656849287450314</v>
      </c>
      <c r="C105" t="n">
        <v>0.006483107805252075</v>
      </c>
      <c r="D105" t="n">
        <v>0.08394216001033783</v>
      </c>
      <c r="E105" t="n">
        <v>-0.2448299825191498</v>
      </c>
      <c r="F105" t="n">
        <v>0.1517512798309326</v>
      </c>
      <c r="G105" t="n">
        <v>0.1146672293543816</v>
      </c>
      <c r="H105" t="n">
        <v>-0.2357688099145889</v>
      </c>
      <c r="I105" t="n">
        <v>-0.09745874255895615</v>
      </c>
      <c r="J105" t="n">
        <v>0.1544225811958313</v>
      </c>
      <c r="K105" t="n">
        <v>0.06012728810310364</v>
      </c>
      <c r="L105" t="n">
        <v>-0.04891885444521904</v>
      </c>
      <c r="M105" t="n">
        <v>-0.03205976635217667</v>
      </c>
      <c r="N105" t="n">
        <v>0.02506853826344013</v>
      </c>
      <c r="O105" t="n">
        <v>-0.1325154453516006</v>
      </c>
      <c r="P105" t="n">
        <v>-0.1334553211927414</v>
      </c>
      <c r="Q105" t="n">
        <v>-0.4474606812000275</v>
      </c>
      <c r="R105" t="n">
        <v>0.02192899212241173</v>
      </c>
      <c r="S105" t="n">
        <v>-0.0955478847026825</v>
      </c>
      <c r="T105" t="n">
        <v>-0.04273632541298866</v>
      </c>
      <c r="U105" t="n">
        <v>0.1081666201353073</v>
      </c>
      <c r="V105" t="n">
        <v>-0.04542257264256477</v>
      </c>
      <c r="W105" t="n">
        <v>0.07693583518266678</v>
      </c>
      <c r="X105" t="n">
        <v>0.07375966757535934</v>
      </c>
      <c r="Y105" t="n">
        <v>0.2070771604776382</v>
      </c>
      <c r="Z105" t="n">
        <v>-0.0857173278927803</v>
      </c>
      <c r="AA105" t="n">
        <v>0.08356517553329468</v>
      </c>
      <c r="AB105" t="n">
        <v>-0.03300773724913597</v>
      </c>
      <c r="AC105" t="n">
        <v>-0.150431364774704</v>
      </c>
      <c r="AD105" t="n">
        <v>0.2365477830171585</v>
      </c>
      <c r="AE105" t="n">
        <v>0.3318891525268555</v>
      </c>
      <c r="AF105" t="n">
        <v>0.125642716884613</v>
      </c>
    </row>
    <row r="106">
      <c r="A106" t="n">
        <v>0.02823291346430779</v>
      </c>
      <c r="B106" t="n">
        <v>0.1422815173864365</v>
      </c>
      <c r="C106" t="n">
        <v>-0.01851329952478409</v>
      </c>
      <c r="D106" t="n">
        <v>0.05871123820543289</v>
      </c>
      <c r="E106" t="n">
        <v>-0.06637340784072876</v>
      </c>
      <c r="F106" t="n">
        <v>0.05471799895167351</v>
      </c>
      <c r="G106" t="n">
        <v>-0.01749575696885586</v>
      </c>
      <c r="H106" t="n">
        <v>-0.1585945785045624</v>
      </c>
      <c r="I106" t="n">
        <v>0.02382786571979523</v>
      </c>
      <c r="J106" t="n">
        <v>0.1793403774499893</v>
      </c>
      <c r="K106" t="n">
        <v>-0.01702311262488365</v>
      </c>
      <c r="L106" t="n">
        <v>0.03276892006397247</v>
      </c>
      <c r="M106" t="n">
        <v>-0.003938044887036085</v>
      </c>
      <c r="N106" t="n">
        <v>0.0006858950946480036</v>
      </c>
      <c r="O106" t="n">
        <v>-0.1514057964086533</v>
      </c>
      <c r="P106" t="n">
        <v>0.03751147910952568</v>
      </c>
      <c r="Q106" t="n">
        <v>-0.1119895800948143</v>
      </c>
      <c r="R106" t="n">
        <v>-0.1711821109056473</v>
      </c>
      <c r="S106" t="n">
        <v>0.1962528973817825</v>
      </c>
      <c r="T106" t="n">
        <v>-0.0003862156008835882</v>
      </c>
      <c r="U106" t="n">
        <v>-0.1098043099045753</v>
      </c>
      <c r="V106" t="n">
        <v>0.1446569412946701</v>
      </c>
      <c r="W106" t="n">
        <v>0.1729213148355484</v>
      </c>
      <c r="X106" t="n">
        <v>0.1351316720247269</v>
      </c>
      <c r="Y106" t="n">
        <v>-0.2308713495731354</v>
      </c>
      <c r="Z106" t="n">
        <v>0.05851577967405319</v>
      </c>
      <c r="AA106" t="n">
        <v>0.1068783402442932</v>
      </c>
      <c r="AB106" t="n">
        <v>-0.04961332678794861</v>
      </c>
      <c r="AC106" t="n">
        <v>0.1528806686401367</v>
      </c>
      <c r="AD106" t="n">
        <v>0.137119933962822</v>
      </c>
      <c r="AE106" t="n">
        <v>0.2249845117330551</v>
      </c>
      <c r="AF106" t="n">
        <v>0.02293498627841473</v>
      </c>
    </row>
    <row r="107">
      <c r="A107" t="n">
        <v>0.03553125262260437</v>
      </c>
      <c r="B107" t="n">
        <v>0.197489008307457</v>
      </c>
      <c r="C107" t="n">
        <v>0.1226987168192863</v>
      </c>
      <c r="D107" t="n">
        <v>0.04477299377322197</v>
      </c>
      <c r="E107" t="n">
        <v>-0.1218366771936417</v>
      </c>
      <c r="F107" t="n">
        <v>0.2627518177032471</v>
      </c>
      <c r="G107" t="n">
        <v>0.127466082572937</v>
      </c>
      <c r="H107" t="n">
        <v>-0.1372295171022415</v>
      </c>
      <c r="I107" t="n">
        <v>0.07142573595046997</v>
      </c>
      <c r="J107" t="n">
        <v>0.06613387167453766</v>
      </c>
      <c r="K107" t="n">
        <v>0.08034162968397141</v>
      </c>
      <c r="L107" t="n">
        <v>-0.06923580914735794</v>
      </c>
      <c r="M107" t="n">
        <v>0.03217079862952232</v>
      </c>
      <c r="N107" t="n">
        <v>0.1785867512226105</v>
      </c>
      <c r="O107" t="n">
        <v>-0.2526220381259918</v>
      </c>
      <c r="P107" t="n">
        <v>-0.151443749666214</v>
      </c>
      <c r="Q107" t="n">
        <v>0.1027490347623825</v>
      </c>
      <c r="R107" t="n">
        <v>-0.08371824771165848</v>
      </c>
      <c r="S107" t="n">
        <v>-0.06520844250917435</v>
      </c>
      <c r="T107" t="n">
        <v>-0.1284951716661453</v>
      </c>
      <c r="U107" t="n">
        <v>-0.04430226609110832</v>
      </c>
      <c r="V107" t="n">
        <v>0.01663815602660179</v>
      </c>
      <c r="W107" t="n">
        <v>0.01282937545329332</v>
      </c>
      <c r="X107" t="n">
        <v>0.1909216940402985</v>
      </c>
      <c r="Y107" t="n">
        <v>-0.002760571893304586</v>
      </c>
      <c r="Z107" t="n">
        <v>0.03226104751229286</v>
      </c>
      <c r="AA107" t="n">
        <v>-0.01804705709218979</v>
      </c>
      <c r="AB107" t="n">
        <v>0.08701591193675995</v>
      </c>
      <c r="AC107" t="n">
        <v>0.02057164721190929</v>
      </c>
      <c r="AD107" t="n">
        <v>0.04792322963476181</v>
      </c>
      <c r="AE107" t="n">
        <v>0.03971206396818161</v>
      </c>
      <c r="AF107" t="n">
        <v>0.1610900014638901</v>
      </c>
    </row>
    <row r="108">
      <c r="A108" t="n">
        <v>0.2023319005966187</v>
      </c>
      <c r="B108" t="n">
        <v>0.1729871034622192</v>
      </c>
      <c r="C108" t="n">
        <v>-0.05215292051434517</v>
      </c>
      <c r="D108" t="n">
        <v>-0.2342178225517273</v>
      </c>
      <c r="E108" t="n">
        <v>-0.1258529275655746</v>
      </c>
      <c r="F108" t="n">
        <v>0.3660141229629517</v>
      </c>
      <c r="G108" t="n">
        <v>0.1130302622914314</v>
      </c>
      <c r="H108" t="n">
        <v>0.1077125743031502</v>
      </c>
      <c r="I108" t="n">
        <v>0.08780252933502197</v>
      </c>
      <c r="J108" t="n">
        <v>0.06680342555046082</v>
      </c>
      <c r="K108" t="n">
        <v>0.1072051823139191</v>
      </c>
      <c r="L108" t="n">
        <v>-0.1456028819084167</v>
      </c>
      <c r="M108" t="n">
        <v>-0.0581713393330574</v>
      </c>
      <c r="N108" t="n">
        <v>0.06347596645355225</v>
      </c>
      <c r="O108" t="n">
        <v>-0.05508411303162575</v>
      </c>
      <c r="P108" t="n">
        <v>-0.1083439141511917</v>
      </c>
      <c r="Q108" t="n">
        <v>0.2179479897022247</v>
      </c>
      <c r="R108" t="n">
        <v>-0.01967740431427956</v>
      </c>
      <c r="S108" t="n">
        <v>-0.140289768576622</v>
      </c>
      <c r="T108" t="n">
        <v>-0.06669648736715317</v>
      </c>
      <c r="U108" t="n">
        <v>0.1408769488334656</v>
      </c>
      <c r="V108" t="n">
        <v>0.06531114876270294</v>
      </c>
      <c r="W108" t="n">
        <v>-0.09188595414161682</v>
      </c>
      <c r="X108" t="n">
        <v>-0.01844971440732479</v>
      </c>
      <c r="Y108" t="n">
        <v>0.06643352657556534</v>
      </c>
      <c r="Z108" t="n">
        <v>-0.1437996476888657</v>
      </c>
      <c r="AA108" t="n">
        <v>-0.03626439720392227</v>
      </c>
      <c r="AB108" t="n">
        <v>0.08979994058609009</v>
      </c>
      <c r="AC108" t="n">
        <v>0.06661400198936462</v>
      </c>
      <c r="AD108" t="n">
        <v>-0.1942386627197266</v>
      </c>
      <c r="AE108" t="n">
        <v>0.1810388714075089</v>
      </c>
      <c r="AF108" t="n">
        <v>0.0611659362912178</v>
      </c>
    </row>
    <row r="109">
      <c r="A109" t="n">
        <v>-0.06619954109191895</v>
      </c>
      <c r="B109" t="n">
        <v>0.0609123706817627</v>
      </c>
      <c r="C109" t="n">
        <v>0.2720133662223816</v>
      </c>
      <c r="D109" t="n">
        <v>-0.515239953994751</v>
      </c>
      <c r="E109" t="n">
        <v>-0.284700483083725</v>
      </c>
      <c r="F109" t="n">
        <v>0.2329278290271759</v>
      </c>
      <c r="G109" t="n">
        <v>0.2317456752061844</v>
      </c>
      <c r="H109" t="n">
        <v>0.04650796577334404</v>
      </c>
      <c r="I109" t="n">
        <v>-0.06380866467952728</v>
      </c>
      <c r="J109" t="n">
        <v>-0.07961378991603851</v>
      </c>
      <c r="K109" t="n">
        <v>-0.06935913860797882</v>
      </c>
      <c r="L109" t="n">
        <v>-0.1561949849128723</v>
      </c>
      <c r="M109" t="n">
        <v>-0.08407309651374817</v>
      </c>
      <c r="N109" t="n">
        <v>0.1774741113185883</v>
      </c>
      <c r="O109" t="n">
        <v>0.211589589715004</v>
      </c>
      <c r="P109" t="n">
        <v>-0.07261882722377777</v>
      </c>
      <c r="Q109" t="n">
        <v>0.2469274997711182</v>
      </c>
      <c r="R109" t="n">
        <v>0.07298464328050613</v>
      </c>
      <c r="S109" t="n">
        <v>-0.05277460813522339</v>
      </c>
      <c r="T109" t="n">
        <v>-0.102426752448082</v>
      </c>
      <c r="U109" t="n">
        <v>0.2629369795322418</v>
      </c>
      <c r="V109" t="n">
        <v>-0.0960824191570282</v>
      </c>
      <c r="W109" t="n">
        <v>-0.1943288445472717</v>
      </c>
      <c r="X109" t="n">
        <v>-0.009806373156607151</v>
      </c>
      <c r="Y109" t="n">
        <v>-0.1415336132049561</v>
      </c>
      <c r="Z109" t="n">
        <v>0.08135873079299927</v>
      </c>
      <c r="AA109" t="n">
        <v>-0.2284742295742035</v>
      </c>
      <c r="AB109" t="n">
        <v>-0.2312954664230347</v>
      </c>
      <c r="AC109" t="n">
        <v>0.03451411798596382</v>
      </c>
      <c r="AD109" t="n">
        <v>-0.1883336305618286</v>
      </c>
      <c r="AE109" t="n">
        <v>0.2357306480407715</v>
      </c>
      <c r="AF109" t="n">
        <v>-0.1009291708469391</v>
      </c>
    </row>
    <row r="110">
      <c r="A110" t="n">
        <v>-0.1826153993606567</v>
      </c>
      <c r="B110" t="n">
        <v>-0.04274473711848259</v>
      </c>
      <c r="C110" t="n">
        <v>0.2878997027873993</v>
      </c>
      <c r="D110" t="n">
        <v>-0.3140791356563568</v>
      </c>
      <c r="E110" t="n">
        <v>-0.1684027910232544</v>
      </c>
      <c r="F110" t="n">
        <v>-0.02704819850623608</v>
      </c>
      <c r="G110" t="n">
        <v>0.2707840502262115</v>
      </c>
      <c r="H110" t="n">
        <v>-0.1271081119775772</v>
      </c>
      <c r="I110" t="n">
        <v>0.0032017573248595</v>
      </c>
      <c r="J110" t="n">
        <v>-0.441156268119812</v>
      </c>
      <c r="K110" t="n">
        <v>-0.123237133026123</v>
      </c>
      <c r="L110" t="n">
        <v>-0.5628148317337036</v>
      </c>
      <c r="M110" t="n">
        <v>-0.08739472925662994</v>
      </c>
      <c r="N110" t="n">
        <v>0.1050387248396873</v>
      </c>
      <c r="O110" t="n">
        <v>0.3700407743453979</v>
      </c>
      <c r="P110" t="n">
        <v>-0.06306897103786469</v>
      </c>
      <c r="Q110" t="n">
        <v>0.288741797208786</v>
      </c>
      <c r="R110" t="n">
        <v>-0.1674502640962601</v>
      </c>
      <c r="S110" t="n">
        <v>0.1556598991155624</v>
      </c>
      <c r="T110" t="n">
        <v>-0.1387935727834702</v>
      </c>
      <c r="U110" t="n">
        <v>0.08138257265090942</v>
      </c>
      <c r="V110" t="n">
        <v>0.214272752404213</v>
      </c>
      <c r="W110" t="n">
        <v>-0.04441135749220848</v>
      </c>
      <c r="X110" t="n">
        <v>0.2131163030862808</v>
      </c>
      <c r="Y110" t="n">
        <v>-0.3060678839683533</v>
      </c>
      <c r="Z110" t="n">
        <v>0.273453950881958</v>
      </c>
      <c r="AA110" t="n">
        <v>-0.02943935245275497</v>
      </c>
      <c r="AB110" t="n">
        <v>-0.1949338167905807</v>
      </c>
      <c r="AC110" t="n">
        <v>0.06602608412504196</v>
      </c>
      <c r="AD110" t="n">
        <v>-0.2769003510475159</v>
      </c>
      <c r="AE110" t="n">
        <v>0.1691374629735947</v>
      </c>
      <c r="AF110" t="n">
        <v>0.09063904732465744</v>
      </c>
    </row>
    <row r="111">
      <c r="A111" t="n">
        <v>-0.243926003575325</v>
      </c>
      <c r="B111" t="n">
        <v>-0.2009759098291397</v>
      </c>
      <c r="C111" t="n">
        <v>0.4142913818359375</v>
      </c>
      <c r="D111" t="n">
        <v>-0.03625241294503212</v>
      </c>
      <c r="E111" t="n">
        <v>-0.09942516684532166</v>
      </c>
      <c r="F111" t="n">
        <v>0.0447186678647995</v>
      </c>
      <c r="G111" t="n">
        <v>0.1425343751907349</v>
      </c>
      <c r="H111" t="n">
        <v>0.02989940717816353</v>
      </c>
      <c r="I111" t="n">
        <v>0.1003896147012711</v>
      </c>
      <c r="J111" t="n">
        <v>-0.4494778513908386</v>
      </c>
      <c r="K111" t="n">
        <v>-0.04922928288578987</v>
      </c>
      <c r="L111" t="n">
        <v>-0.6285361647605896</v>
      </c>
      <c r="M111" t="n">
        <v>-0.04072624817490578</v>
      </c>
      <c r="N111" t="n">
        <v>0.06942857056856155</v>
      </c>
      <c r="O111" t="n">
        <v>-0.1818740367889404</v>
      </c>
      <c r="P111" t="n">
        <v>-0.07848901301622391</v>
      </c>
      <c r="Q111" t="n">
        <v>0.3057876527309418</v>
      </c>
      <c r="R111" t="n">
        <v>-0.02405123598873615</v>
      </c>
      <c r="S111" t="n">
        <v>0.2479247599840164</v>
      </c>
      <c r="T111" t="n">
        <v>0.001651639118790627</v>
      </c>
      <c r="U111" t="n">
        <v>0.01879185996949673</v>
      </c>
      <c r="V111" t="n">
        <v>0.008709319867193699</v>
      </c>
      <c r="W111" t="n">
        <v>0.3047467470169067</v>
      </c>
      <c r="X111" t="n">
        <v>0.4362818598747253</v>
      </c>
      <c r="Y111" t="n">
        <v>-0.4355841279029846</v>
      </c>
      <c r="Z111" t="n">
        <v>0.4229771792888641</v>
      </c>
      <c r="AA111" t="n">
        <v>0.01828244514763355</v>
      </c>
      <c r="AB111" t="n">
        <v>-0.3796939253807068</v>
      </c>
      <c r="AC111" t="n">
        <v>0.2027277648448944</v>
      </c>
      <c r="AD111" t="n">
        <v>-0.398671418428421</v>
      </c>
      <c r="AE111" t="n">
        <v>-0.1902062892913818</v>
      </c>
      <c r="AF111" t="n">
        <v>-0.06468459963798523</v>
      </c>
    </row>
    <row r="112">
      <c r="A112" t="n">
        <v>-0.02884172089397907</v>
      </c>
      <c r="B112" t="n">
        <v>-0.05688156187534332</v>
      </c>
      <c r="C112" t="n">
        <v>-0.01741502806544304</v>
      </c>
      <c r="D112" t="n">
        <v>-0.01277599763125181</v>
      </c>
      <c r="E112" t="n">
        <v>-0.02201959490776062</v>
      </c>
      <c r="F112" t="n">
        <v>0.02568322606384754</v>
      </c>
      <c r="G112" t="n">
        <v>-0.0146291283890605</v>
      </c>
      <c r="H112" t="n">
        <v>-0.104162760078907</v>
      </c>
      <c r="I112" t="n">
        <v>0.02664094232022762</v>
      </c>
      <c r="J112" t="n">
        <v>0.02427631616592407</v>
      </c>
      <c r="K112" t="n">
        <v>-0.07249535620212555</v>
      </c>
      <c r="L112" t="n">
        <v>-0.03415530920028687</v>
      </c>
      <c r="M112" t="n">
        <v>-0.0243548471480608</v>
      </c>
      <c r="N112" t="n">
        <v>0.03423178941011429</v>
      </c>
      <c r="O112" t="n">
        <v>-0.01266703382134438</v>
      </c>
      <c r="P112" t="n">
        <v>0.04801375791430473</v>
      </c>
      <c r="Q112" t="n">
        <v>-0.03826773539185524</v>
      </c>
      <c r="R112" t="n">
        <v>0.04303961619734764</v>
      </c>
      <c r="S112" t="n">
        <v>8.330405398737639e-05</v>
      </c>
      <c r="T112" t="n">
        <v>-0.01874696463346481</v>
      </c>
      <c r="U112" t="n">
        <v>0.04208555072546005</v>
      </c>
      <c r="V112" t="n">
        <v>0.04020750895142555</v>
      </c>
      <c r="W112" t="n">
        <v>0.02905935049057007</v>
      </c>
      <c r="X112" t="n">
        <v>-0.00648206565529108</v>
      </c>
      <c r="Y112" t="n">
        <v>0.05286137014627457</v>
      </c>
      <c r="Z112" t="n">
        <v>0.06029270589351654</v>
      </c>
      <c r="AA112" t="n">
        <v>-0.01571341790258884</v>
      </c>
      <c r="AB112" t="n">
        <v>0.005430109333246946</v>
      </c>
      <c r="AC112" t="n">
        <v>-0.07658349722623825</v>
      </c>
      <c r="AD112" t="n">
        <v>-0.03443481773138046</v>
      </c>
      <c r="AE112" t="n">
        <v>0.04917329549789429</v>
      </c>
      <c r="AF112" t="n">
        <v>-0.04825693368911743</v>
      </c>
    </row>
    <row r="113">
      <c r="A113" t="n">
        <v>0.01686907187104225</v>
      </c>
      <c r="B113" t="n">
        <v>-0.001925865071825683</v>
      </c>
      <c r="C113" t="n">
        <v>0.08301316946744919</v>
      </c>
      <c r="D113" t="n">
        <v>0.007041196804493666</v>
      </c>
      <c r="E113" t="n">
        <v>-0.09480909258127213</v>
      </c>
      <c r="F113" t="n">
        <v>-0.02134769037365913</v>
      </c>
      <c r="G113" t="n">
        <v>0.02133149467408657</v>
      </c>
      <c r="H113" t="n">
        <v>0.03068087436258793</v>
      </c>
      <c r="I113" t="n">
        <v>0.02345374040305614</v>
      </c>
      <c r="J113" t="n">
        <v>0.06416494399309158</v>
      </c>
      <c r="K113" t="n">
        <v>0.0127617297694087</v>
      </c>
      <c r="L113" t="n">
        <v>-0.09564779698848724</v>
      </c>
      <c r="M113" t="n">
        <v>-0.03230337053537369</v>
      </c>
      <c r="N113" t="n">
        <v>0.01067570876330137</v>
      </c>
      <c r="O113" t="n">
        <v>-0.03455771878361702</v>
      </c>
      <c r="P113" t="n">
        <v>0.01757549867033958</v>
      </c>
      <c r="Q113" t="n">
        <v>0.01432935521006584</v>
      </c>
      <c r="R113" t="n">
        <v>0.08145194500684738</v>
      </c>
      <c r="S113" t="n">
        <v>-0.03563704341650009</v>
      </c>
      <c r="T113" t="n">
        <v>-0.06071131676435471</v>
      </c>
      <c r="U113" t="n">
        <v>-0.06337210536003113</v>
      </c>
      <c r="V113" t="n">
        <v>-0.02403125539422035</v>
      </c>
      <c r="W113" t="n">
        <v>0.02527209185063839</v>
      </c>
      <c r="X113" t="n">
        <v>-0.007904605939984322</v>
      </c>
      <c r="Y113" t="n">
        <v>-0.03481397405266762</v>
      </c>
      <c r="Z113" t="n">
        <v>-0.05598575994372368</v>
      </c>
      <c r="AA113" t="n">
        <v>-0.0118824765086174</v>
      </c>
      <c r="AB113" t="n">
        <v>0.03131533041596413</v>
      </c>
      <c r="AC113" t="n">
        <v>0.0563320517539978</v>
      </c>
      <c r="AD113" t="n">
        <v>0.06306058168411255</v>
      </c>
      <c r="AE113" t="n">
        <v>0.03587575256824493</v>
      </c>
      <c r="AF113" t="n">
        <v>0.01535606943070889</v>
      </c>
    </row>
    <row r="114">
      <c r="A114" t="n">
        <v>-0.2259467095136642</v>
      </c>
      <c r="B114" t="n">
        <v>0.120727077126503</v>
      </c>
      <c r="C114" t="n">
        <v>-0.07449143379926682</v>
      </c>
      <c r="D114" t="n">
        <v>-0.2264504134654999</v>
      </c>
      <c r="E114" t="n">
        <v>0.2632168829441071</v>
      </c>
      <c r="F114" t="n">
        <v>-0.3365602791309357</v>
      </c>
      <c r="G114" t="n">
        <v>-0.3387261927127838</v>
      </c>
      <c r="H114" t="n">
        <v>-0.3392758369445801</v>
      </c>
      <c r="I114" t="n">
        <v>0.05779847502708435</v>
      </c>
      <c r="J114" t="n">
        <v>-0.6201716661453247</v>
      </c>
      <c r="K114" t="n">
        <v>-0.2581355273723602</v>
      </c>
      <c r="L114" t="n">
        <v>0.3215173780918121</v>
      </c>
      <c r="M114" t="n">
        <v>0.374431848526001</v>
      </c>
      <c r="N114" t="n">
        <v>-0.1726609617471695</v>
      </c>
      <c r="O114" t="n">
        <v>0.07539302855730057</v>
      </c>
      <c r="P114" t="n">
        <v>0.3858188390731812</v>
      </c>
      <c r="Q114" t="n">
        <v>0.05908172205090523</v>
      </c>
      <c r="R114" t="n">
        <v>-0.2218026220798492</v>
      </c>
      <c r="S114" t="n">
        <v>0.01321488618850708</v>
      </c>
      <c r="T114" t="n">
        <v>0.2961284816265106</v>
      </c>
      <c r="U114" t="n">
        <v>0.4699333906173706</v>
      </c>
      <c r="V114" t="n">
        <v>-0.0187434796243906</v>
      </c>
      <c r="W114" t="n">
        <v>0.2389421463012695</v>
      </c>
      <c r="X114" t="n">
        <v>-0.1125140264630318</v>
      </c>
      <c r="Y114" t="n">
        <v>-0.3524624705314636</v>
      </c>
      <c r="Z114" t="n">
        <v>-0.3686103820800781</v>
      </c>
      <c r="AA114" t="n">
        <v>0.1903673112392426</v>
      </c>
      <c r="AB114" t="n">
        <v>-0.07717126607894897</v>
      </c>
      <c r="AC114" t="n">
        <v>0.1038865521550179</v>
      </c>
      <c r="AD114" t="n">
        <v>-0.3628365695476532</v>
      </c>
      <c r="AE114" t="n">
        <v>0.07481937110424042</v>
      </c>
      <c r="AF114" t="n">
        <v>-0.03791122883558273</v>
      </c>
    </row>
    <row r="115">
      <c r="A115" t="n">
        <v>-0.2077697515487671</v>
      </c>
      <c r="B115" t="n">
        <v>-0.01887413486838341</v>
      </c>
      <c r="C115" t="n">
        <v>0.01049517840147018</v>
      </c>
      <c r="D115" t="n">
        <v>-0.6101981401443481</v>
      </c>
      <c r="E115" t="n">
        <v>0.1062643229961395</v>
      </c>
      <c r="F115" t="n">
        <v>-0.3969698548316956</v>
      </c>
      <c r="G115" t="n">
        <v>-0.06159880757331848</v>
      </c>
      <c r="H115" t="n">
        <v>-0.04017498344182968</v>
      </c>
      <c r="I115" t="n">
        <v>-0.05086061730980873</v>
      </c>
      <c r="J115" t="n">
        <v>-0.3139839470386505</v>
      </c>
      <c r="K115" t="n">
        <v>-0.1657758504152298</v>
      </c>
      <c r="L115" t="n">
        <v>0.370677649974823</v>
      </c>
      <c r="M115" t="n">
        <v>-0.007136557716876268</v>
      </c>
      <c r="N115" t="n">
        <v>-0.2853414416313171</v>
      </c>
      <c r="O115" t="n">
        <v>-0.0188425537198782</v>
      </c>
      <c r="P115" t="n">
        <v>0.2538045346736908</v>
      </c>
      <c r="Q115" t="n">
        <v>-0.1330473124980927</v>
      </c>
      <c r="R115" t="n">
        <v>-0.2063139230012894</v>
      </c>
      <c r="S115" t="n">
        <v>0.09386447072029114</v>
      </c>
      <c r="T115" t="n">
        <v>0.1687027662992477</v>
      </c>
      <c r="U115" t="n">
        <v>0.3012467622756958</v>
      </c>
      <c r="V115" t="n">
        <v>-0.02507812529802322</v>
      </c>
      <c r="W115" t="n">
        <v>-0.1959634572267532</v>
      </c>
      <c r="X115" t="n">
        <v>0.144744023680687</v>
      </c>
      <c r="Y115" t="n">
        <v>-0.2375451028347015</v>
      </c>
      <c r="Z115" t="n">
        <v>-0.02393725328147411</v>
      </c>
      <c r="AA115" t="n">
        <v>0.05923957377672195</v>
      </c>
      <c r="AB115" t="n">
        <v>0.08094745129346848</v>
      </c>
      <c r="AC115" t="n">
        <v>0.3160692453384399</v>
      </c>
      <c r="AD115" t="n">
        <v>-0.3180548846721649</v>
      </c>
      <c r="AE115" t="n">
        <v>0.01660570688545704</v>
      </c>
      <c r="AF115" t="n">
        <v>-0.0322537012398243</v>
      </c>
    </row>
    <row r="116">
      <c r="A116" t="n">
        <v>0.06275566667318344</v>
      </c>
      <c r="B116" t="n">
        <v>0.03325483947992325</v>
      </c>
      <c r="C116" t="n">
        <v>-0.1054113060235977</v>
      </c>
      <c r="D116" t="n">
        <v>-0.5602772831916809</v>
      </c>
      <c r="E116" t="n">
        <v>-0.08355370908975601</v>
      </c>
      <c r="F116" t="n">
        <v>-0.4814936220645905</v>
      </c>
      <c r="G116" t="n">
        <v>0.1008432283997536</v>
      </c>
      <c r="H116" t="n">
        <v>-0.161236047744751</v>
      </c>
      <c r="I116" t="n">
        <v>-0.04684408009052277</v>
      </c>
      <c r="J116" t="n">
        <v>-0.1308825761079788</v>
      </c>
      <c r="K116" t="n">
        <v>0.007696300279349089</v>
      </c>
      <c r="L116" t="n">
        <v>0.06078270822763443</v>
      </c>
      <c r="M116" t="n">
        <v>0.01833661273121834</v>
      </c>
      <c r="N116" t="n">
        <v>-0.4362071454524994</v>
      </c>
      <c r="O116" t="n">
        <v>-0.006153752095997334</v>
      </c>
      <c r="P116" t="n">
        <v>0.3442971408367157</v>
      </c>
      <c r="Q116" t="n">
        <v>0.02651596069335938</v>
      </c>
      <c r="R116" t="n">
        <v>-0.1263281852006912</v>
      </c>
      <c r="S116" t="n">
        <v>0.1156941875815392</v>
      </c>
      <c r="T116" t="n">
        <v>-0.09404978901147842</v>
      </c>
      <c r="U116" t="n">
        <v>0.1537428200244904</v>
      </c>
      <c r="V116" t="n">
        <v>0.006882281973958015</v>
      </c>
      <c r="W116" t="n">
        <v>-0.2097835540771484</v>
      </c>
      <c r="X116" t="n">
        <v>0.5470784306526184</v>
      </c>
      <c r="Y116" t="n">
        <v>0.02538210153579712</v>
      </c>
      <c r="Z116" t="n">
        <v>0.03991173207759857</v>
      </c>
      <c r="AA116" t="n">
        <v>0.1160712018609047</v>
      </c>
      <c r="AB116" t="n">
        <v>0.196744441986084</v>
      </c>
      <c r="AC116" t="n">
        <v>0.4432590901851654</v>
      </c>
      <c r="AD116" t="n">
        <v>-0.1949921250343323</v>
      </c>
      <c r="AE116" t="n">
        <v>0.06004458293318748</v>
      </c>
      <c r="AF116" t="n">
        <v>0.08702355623245239</v>
      </c>
    </row>
    <row r="117">
      <c r="A117" t="n">
        <v>0.163415938615799</v>
      </c>
      <c r="B117" t="n">
        <v>0.2983672320842743</v>
      </c>
      <c r="C117" t="n">
        <v>-0.1728504747152328</v>
      </c>
      <c r="D117" t="n">
        <v>-0.5511363744735718</v>
      </c>
      <c r="E117" t="n">
        <v>-0.08114240318536758</v>
      </c>
      <c r="F117" t="n">
        <v>-0.5813986659049988</v>
      </c>
      <c r="G117" t="n">
        <v>0.1576987504959106</v>
      </c>
      <c r="H117" t="n">
        <v>-0.06772458553314209</v>
      </c>
      <c r="I117" t="n">
        <v>-0.0131422271952033</v>
      </c>
      <c r="J117" t="n">
        <v>-0.2546485066413879</v>
      </c>
      <c r="K117" t="n">
        <v>-0.03240811079740524</v>
      </c>
      <c r="L117" t="n">
        <v>0.1011760979890823</v>
      </c>
      <c r="M117" t="n">
        <v>0.1681133508682251</v>
      </c>
      <c r="N117" t="n">
        <v>-0.5010630488395691</v>
      </c>
      <c r="O117" t="n">
        <v>0.001570738153532147</v>
      </c>
      <c r="P117" t="n">
        <v>0.124631442129612</v>
      </c>
      <c r="Q117" t="n">
        <v>0.07021792978048325</v>
      </c>
      <c r="R117" t="n">
        <v>-0.1641523689031601</v>
      </c>
      <c r="S117" t="n">
        <v>0.07946126163005829</v>
      </c>
      <c r="T117" t="n">
        <v>-0.06153320893645287</v>
      </c>
      <c r="U117" t="n">
        <v>0.1415949761867523</v>
      </c>
      <c r="V117" t="n">
        <v>-0.03529656305909157</v>
      </c>
      <c r="W117" t="n">
        <v>-0.07258768379688263</v>
      </c>
      <c r="X117" t="n">
        <v>0.4435274600982666</v>
      </c>
      <c r="Y117" t="n">
        <v>0.1619660258293152</v>
      </c>
      <c r="Z117" t="n">
        <v>-0.02158383280038834</v>
      </c>
      <c r="AA117" t="n">
        <v>0.01839539408683777</v>
      </c>
      <c r="AB117" t="n">
        <v>0.1535211652517319</v>
      </c>
      <c r="AC117" t="n">
        <v>0.4344286322593689</v>
      </c>
      <c r="AD117" t="n">
        <v>0.2553041875362396</v>
      </c>
      <c r="AE117" t="n">
        <v>-0.0602729469537735</v>
      </c>
      <c r="AF117" t="n">
        <v>0.0556122213602066</v>
      </c>
    </row>
    <row r="118">
      <c r="A118" t="n">
        <v>0.1163554638624191</v>
      </c>
      <c r="B118" t="n">
        <v>0.1828492730855942</v>
      </c>
      <c r="C118" t="n">
        <v>-0.1050909236073494</v>
      </c>
      <c r="D118" t="n">
        <v>-0.111392080783844</v>
      </c>
      <c r="E118" t="n">
        <v>-0.03841312229633331</v>
      </c>
      <c r="F118" t="n">
        <v>-0.3959292769432068</v>
      </c>
      <c r="G118" t="n">
        <v>0.1506001800298691</v>
      </c>
      <c r="H118" t="n">
        <v>-0.05944539606571198</v>
      </c>
      <c r="I118" t="n">
        <v>-0.04235814139246941</v>
      </c>
      <c r="J118" t="n">
        <v>-0.04485808685421944</v>
      </c>
      <c r="K118" t="n">
        <v>0.177095353603363</v>
      </c>
      <c r="L118" t="n">
        <v>-0.0234078336507082</v>
      </c>
      <c r="M118" t="n">
        <v>0.1180483028292656</v>
      </c>
      <c r="N118" t="n">
        <v>-0.284609317779541</v>
      </c>
      <c r="O118" t="n">
        <v>0.02486348897218704</v>
      </c>
      <c r="P118" t="n">
        <v>-0.08175501227378845</v>
      </c>
      <c r="Q118" t="n">
        <v>-0.02576698176562786</v>
      </c>
      <c r="R118" t="n">
        <v>0.02374708279967308</v>
      </c>
      <c r="S118" t="n">
        <v>0.1310784667730331</v>
      </c>
      <c r="T118" t="n">
        <v>-0.02166701667010784</v>
      </c>
      <c r="U118" t="n">
        <v>0.2211548089981079</v>
      </c>
      <c r="V118" t="n">
        <v>0.09647288918495178</v>
      </c>
      <c r="W118" t="n">
        <v>0.07877779006958008</v>
      </c>
      <c r="X118" t="n">
        <v>0.4043261408805847</v>
      </c>
      <c r="Y118" t="n">
        <v>0.1120838522911072</v>
      </c>
      <c r="Z118" t="n">
        <v>0.2588171064853668</v>
      </c>
      <c r="AA118" t="n">
        <v>-0.1058758422732353</v>
      </c>
      <c r="AB118" t="n">
        <v>-0.08749841898679733</v>
      </c>
      <c r="AC118" t="n">
        <v>0.1937366425991058</v>
      </c>
      <c r="AD118" t="n">
        <v>0.02381505630910397</v>
      </c>
      <c r="AE118" t="n">
        <v>0.01461193338036537</v>
      </c>
      <c r="AF118" t="n">
        <v>-0.08231987059116364</v>
      </c>
    </row>
    <row r="119">
      <c r="A119" t="n">
        <v>0.2363353073596954</v>
      </c>
      <c r="B119" t="n">
        <v>0.02483529411256313</v>
      </c>
      <c r="C119" t="n">
        <v>-0.09464871138334274</v>
      </c>
      <c r="D119" t="n">
        <v>-0.008971976116299629</v>
      </c>
      <c r="E119" t="n">
        <v>-0.07102253288030624</v>
      </c>
      <c r="F119" t="n">
        <v>-0.4809716045856476</v>
      </c>
      <c r="G119" t="n">
        <v>0.02873162925243378</v>
      </c>
      <c r="H119" t="n">
        <v>0.02403499372303486</v>
      </c>
      <c r="I119" t="n">
        <v>0.125384658575058</v>
      </c>
      <c r="J119" t="n">
        <v>-0.04405927285552025</v>
      </c>
      <c r="K119" t="n">
        <v>0.2106854617595673</v>
      </c>
      <c r="L119" t="n">
        <v>0.003717384999617934</v>
      </c>
      <c r="M119" t="n">
        <v>0.1361617743968964</v>
      </c>
      <c r="N119" t="n">
        <v>-0.3228312134742737</v>
      </c>
      <c r="O119" t="n">
        <v>0.09467815607786179</v>
      </c>
      <c r="P119" t="n">
        <v>0.0007409878307953477</v>
      </c>
      <c r="Q119" t="n">
        <v>0.02179339155554771</v>
      </c>
      <c r="R119" t="n">
        <v>0.05783697962760925</v>
      </c>
      <c r="S119" t="n">
        <v>-0.07549352198839188</v>
      </c>
      <c r="T119" t="n">
        <v>0.2528843581676483</v>
      </c>
      <c r="U119" t="n">
        <v>0.1833929270505905</v>
      </c>
      <c r="V119" t="n">
        <v>0.132415309548378</v>
      </c>
      <c r="W119" t="n">
        <v>0.1554038673639297</v>
      </c>
      <c r="X119" t="n">
        <v>0.2796936929225922</v>
      </c>
      <c r="Y119" t="n">
        <v>0.08089800924062729</v>
      </c>
      <c r="Z119" t="n">
        <v>0.1417291462421417</v>
      </c>
      <c r="AA119" t="n">
        <v>0.01385234389454126</v>
      </c>
      <c r="AB119" t="n">
        <v>0.07467165589332581</v>
      </c>
      <c r="AC119" t="n">
        <v>0.2032782137393951</v>
      </c>
      <c r="AD119" t="n">
        <v>0.05265414714813232</v>
      </c>
      <c r="AE119" t="n">
        <v>-0.03072887100279331</v>
      </c>
      <c r="AF119" t="n">
        <v>0.1136281788349152</v>
      </c>
    </row>
    <row r="120">
      <c r="A120" t="n">
        <v>-0.1463189125061035</v>
      </c>
      <c r="B120" t="n">
        <v>0.08402784913778305</v>
      </c>
      <c r="C120" t="n">
        <v>-0.2000588029623032</v>
      </c>
      <c r="D120" t="n">
        <v>0.09360954910516739</v>
      </c>
      <c r="E120" t="n">
        <v>-0.03836515918374062</v>
      </c>
      <c r="F120" t="n">
        <v>-0.6107479333877563</v>
      </c>
      <c r="G120" t="n">
        <v>0.1874018013477325</v>
      </c>
      <c r="H120" t="n">
        <v>-0.08630378544330597</v>
      </c>
      <c r="I120" t="n">
        <v>0.01434359140694141</v>
      </c>
      <c r="J120" t="n">
        <v>0.05139248818159103</v>
      </c>
      <c r="K120" t="n">
        <v>0.2051312923431396</v>
      </c>
      <c r="L120" t="n">
        <v>0.2120270878076553</v>
      </c>
      <c r="M120" t="n">
        <v>-0.02818640694022179</v>
      </c>
      <c r="N120" t="n">
        <v>-0.1224504187703133</v>
      </c>
      <c r="O120" t="n">
        <v>0.08940356969833374</v>
      </c>
      <c r="P120" t="n">
        <v>-0.3284227252006531</v>
      </c>
      <c r="Q120" t="n">
        <v>-0.006227961741387844</v>
      </c>
      <c r="R120" t="n">
        <v>0.05199044570326805</v>
      </c>
      <c r="S120" t="n">
        <v>-0.04572750627994537</v>
      </c>
      <c r="T120" t="n">
        <v>0.1642920225858688</v>
      </c>
      <c r="U120" t="n">
        <v>0.1484654247760773</v>
      </c>
      <c r="V120" t="n">
        <v>0.008795622736215591</v>
      </c>
      <c r="W120" t="n">
        <v>-0.05773398280143738</v>
      </c>
      <c r="X120" t="n">
        <v>0.293586939573288</v>
      </c>
      <c r="Y120" t="n">
        <v>-0.1072596907615662</v>
      </c>
      <c r="Z120" t="n">
        <v>-0.08260173350572586</v>
      </c>
      <c r="AA120" t="n">
        <v>0.08876241743564606</v>
      </c>
      <c r="AB120" t="n">
        <v>-0.01222385838627815</v>
      </c>
      <c r="AC120" t="n">
        <v>0.02600180916488171</v>
      </c>
      <c r="AD120" t="n">
        <v>0.1258099675178528</v>
      </c>
      <c r="AE120" t="n">
        <v>-0.02678678371012211</v>
      </c>
      <c r="AF120" t="n">
        <v>0.1069610044360161</v>
      </c>
    </row>
    <row r="121">
      <c r="A121" t="n">
        <v>-0.06601815670728683</v>
      </c>
      <c r="B121" t="n">
        <v>0.02103468775749207</v>
      </c>
      <c r="C121" t="n">
        <v>-0.1285556703805923</v>
      </c>
      <c r="D121" t="n">
        <v>0.1444495767354965</v>
      </c>
      <c r="E121" t="n">
        <v>-0.1234247833490372</v>
      </c>
      <c r="F121" t="n">
        <v>-0.9079859852790833</v>
      </c>
      <c r="G121" t="n">
        <v>0.1363620907068253</v>
      </c>
      <c r="H121" t="n">
        <v>0.09729890525341034</v>
      </c>
      <c r="I121" t="n">
        <v>0.04591064527630806</v>
      </c>
      <c r="J121" t="n">
        <v>0.1124567240476608</v>
      </c>
      <c r="K121" t="n">
        <v>0.2265052199363708</v>
      </c>
      <c r="L121" t="n">
        <v>0.1210154145956039</v>
      </c>
      <c r="M121" t="n">
        <v>-0.0967307910323143</v>
      </c>
      <c r="N121" t="n">
        <v>-0.09507706761360168</v>
      </c>
      <c r="O121" t="n">
        <v>0.07988440990447998</v>
      </c>
      <c r="P121" t="n">
        <v>-0.2507786750793457</v>
      </c>
      <c r="Q121" t="n">
        <v>0.01847607083618641</v>
      </c>
      <c r="R121" t="n">
        <v>0.07219947874546051</v>
      </c>
      <c r="S121" t="n">
        <v>-0.05330654233694077</v>
      </c>
      <c r="T121" t="n">
        <v>0.02867954224348068</v>
      </c>
      <c r="U121" t="n">
        <v>0.06430433690547943</v>
      </c>
      <c r="V121" t="n">
        <v>-0.09274448454380035</v>
      </c>
      <c r="W121" t="n">
        <v>0.06080438941717148</v>
      </c>
      <c r="X121" t="n">
        <v>0.2750588059425354</v>
      </c>
      <c r="Y121" t="n">
        <v>0.106474407017231</v>
      </c>
      <c r="Z121" t="n">
        <v>-0.1605766117572784</v>
      </c>
      <c r="AA121" t="n">
        <v>0.01590041816234589</v>
      </c>
      <c r="AB121" t="n">
        <v>0.1274769157171249</v>
      </c>
      <c r="AC121" t="n">
        <v>0.005269610788673162</v>
      </c>
      <c r="AD121" t="n">
        <v>0.2318264245986938</v>
      </c>
      <c r="AE121" t="n">
        <v>0.08893772959709167</v>
      </c>
      <c r="AF121" t="n">
        <v>0.05450083315372467</v>
      </c>
    </row>
    <row r="122">
      <c r="A122" t="n">
        <v>-0.1077625304460526</v>
      </c>
      <c r="B122" t="n">
        <v>-0.07159477472305298</v>
      </c>
      <c r="C122" t="n">
        <v>0.02039842307567596</v>
      </c>
      <c r="D122" t="n">
        <v>0.164886549115181</v>
      </c>
      <c r="E122" t="n">
        <v>0.04172949865460396</v>
      </c>
      <c r="F122" t="n">
        <v>-0.6984401345252991</v>
      </c>
      <c r="G122" t="n">
        <v>0.007509327493607998</v>
      </c>
      <c r="H122" t="n">
        <v>0.08432804048061371</v>
      </c>
      <c r="I122" t="n">
        <v>0.08472746610641479</v>
      </c>
      <c r="J122" t="n">
        <v>0.1823202967643738</v>
      </c>
      <c r="K122" t="n">
        <v>0.09267132729291916</v>
      </c>
      <c r="L122" t="n">
        <v>0.1812524795532227</v>
      </c>
      <c r="M122" t="n">
        <v>-0.2185439914464951</v>
      </c>
      <c r="N122" t="n">
        <v>-0.05420797690749168</v>
      </c>
      <c r="O122" t="n">
        <v>0.05735081434249878</v>
      </c>
      <c r="P122" t="n">
        <v>-0.1149634793400764</v>
      </c>
      <c r="Q122" t="n">
        <v>0.04366404935717583</v>
      </c>
      <c r="R122" t="n">
        <v>0.2249323725700378</v>
      </c>
      <c r="S122" t="n">
        <v>-0.05381808429956436</v>
      </c>
      <c r="T122" t="n">
        <v>-0.09537491947412491</v>
      </c>
      <c r="U122" t="n">
        <v>0.1377719044685364</v>
      </c>
      <c r="V122" t="n">
        <v>-0.04997460544109344</v>
      </c>
      <c r="W122" t="n">
        <v>-0.03024587221443653</v>
      </c>
      <c r="X122" t="n">
        <v>0.2065387070178986</v>
      </c>
      <c r="Y122" t="n">
        <v>0.1029198318719864</v>
      </c>
      <c r="Z122" t="n">
        <v>0.07881417125463486</v>
      </c>
      <c r="AA122" t="n">
        <v>-0.02913246117532253</v>
      </c>
      <c r="AB122" t="n">
        <v>0.1167061105370522</v>
      </c>
      <c r="AC122" t="n">
        <v>-0.04364459589123726</v>
      </c>
      <c r="AD122" t="n">
        <v>0.2803718447685242</v>
      </c>
      <c r="AE122" t="n">
        <v>0.01941043511033058</v>
      </c>
      <c r="AF122" t="n">
        <v>-0.05128823593258858</v>
      </c>
    </row>
    <row r="123">
      <c r="A123" t="n">
        <v>0.03236963972449303</v>
      </c>
      <c r="B123" t="n">
        <v>-0.1233547031879425</v>
      </c>
      <c r="C123" t="n">
        <v>-0.04760287329554558</v>
      </c>
      <c r="D123" t="n">
        <v>0.2158832252025604</v>
      </c>
      <c r="E123" t="n">
        <v>0.08679290115833282</v>
      </c>
      <c r="F123" t="n">
        <v>-0.46671462059021</v>
      </c>
      <c r="G123" t="n">
        <v>-0.09611727297306061</v>
      </c>
      <c r="H123" t="n">
        <v>0.1247467175126076</v>
      </c>
      <c r="I123" t="n">
        <v>0.03103462979197502</v>
      </c>
      <c r="J123" t="n">
        <v>0.01494761276990175</v>
      </c>
      <c r="K123" t="n">
        <v>0.06594941765069962</v>
      </c>
      <c r="L123" t="n">
        <v>-0.03439502045512199</v>
      </c>
      <c r="M123" t="n">
        <v>-0.2820769548416138</v>
      </c>
      <c r="N123" t="n">
        <v>-0.01391118578612804</v>
      </c>
      <c r="O123" t="n">
        <v>-0.007305366452783346</v>
      </c>
      <c r="P123" t="n">
        <v>-0.1024527624249458</v>
      </c>
      <c r="Q123" t="n">
        <v>0.006232128478586674</v>
      </c>
      <c r="R123" t="n">
        <v>0.05364349111914635</v>
      </c>
      <c r="S123" t="n">
        <v>-0.07845201343297958</v>
      </c>
      <c r="T123" t="n">
        <v>-0.05682442337274551</v>
      </c>
      <c r="U123" t="n">
        <v>0.009565584361553192</v>
      </c>
      <c r="V123" t="n">
        <v>0.08376669883728027</v>
      </c>
      <c r="W123" t="n">
        <v>-0.002839408116415143</v>
      </c>
      <c r="X123" t="n">
        <v>0.1922284811735153</v>
      </c>
      <c r="Y123" t="n">
        <v>0.1040270626544952</v>
      </c>
      <c r="Z123" t="n">
        <v>-0.06322535872459412</v>
      </c>
      <c r="AA123" t="n">
        <v>0.08043209463357925</v>
      </c>
      <c r="AB123" t="n">
        <v>-0.04249401018023491</v>
      </c>
      <c r="AC123" t="n">
        <v>0.004192774649709463</v>
      </c>
      <c r="AD123" t="n">
        <v>0.2432030588388443</v>
      </c>
      <c r="AE123" t="n">
        <v>-0.1077345982193947</v>
      </c>
      <c r="AF123" t="n">
        <v>-0.01768800616264343</v>
      </c>
    </row>
    <row r="124">
      <c r="A124" t="n">
        <v>0.1078218594193459</v>
      </c>
      <c r="B124" t="n">
        <v>-0.1524448245763779</v>
      </c>
      <c r="C124" t="n">
        <v>-0.07915724068880081</v>
      </c>
      <c r="D124" t="n">
        <v>0.1030651479959488</v>
      </c>
      <c r="E124" t="n">
        <v>0.08818180114030838</v>
      </c>
      <c r="F124" t="n">
        <v>-0.1072988733649254</v>
      </c>
      <c r="G124" t="n">
        <v>-0.1124705374240875</v>
      </c>
      <c r="H124" t="n">
        <v>0.0809965506196022</v>
      </c>
      <c r="I124" t="n">
        <v>0.1286637932062149</v>
      </c>
      <c r="J124" t="n">
        <v>-0.1481658816337585</v>
      </c>
      <c r="K124" t="n">
        <v>-0.1760828942060471</v>
      </c>
      <c r="L124" t="n">
        <v>0.0638735294342041</v>
      </c>
      <c r="M124" t="n">
        <v>-0.2147878855466843</v>
      </c>
      <c r="N124" t="n">
        <v>-0.1844556629657745</v>
      </c>
      <c r="O124" t="n">
        <v>-0.05971872806549072</v>
      </c>
      <c r="P124" t="n">
        <v>-0.03925222158432007</v>
      </c>
      <c r="Q124" t="n">
        <v>0.02531741000711918</v>
      </c>
      <c r="R124" t="n">
        <v>0.0203009657561779</v>
      </c>
      <c r="S124" t="n">
        <v>-0.1477018892765045</v>
      </c>
      <c r="T124" t="n">
        <v>0.05231227353215218</v>
      </c>
      <c r="U124" t="n">
        <v>-0.1697105467319489</v>
      </c>
      <c r="V124" t="n">
        <v>0.02276946976780891</v>
      </c>
      <c r="W124" t="n">
        <v>0.1969182044267654</v>
      </c>
      <c r="X124" t="n">
        <v>0.1415134221315384</v>
      </c>
      <c r="Y124" t="n">
        <v>0.1173963397741318</v>
      </c>
      <c r="Z124" t="n">
        <v>-0.02670030854642391</v>
      </c>
      <c r="AA124" t="n">
        <v>-0.1132396906614304</v>
      </c>
      <c r="AB124" t="n">
        <v>-0.1013204082846642</v>
      </c>
      <c r="AC124" t="n">
        <v>-0.06882753223180771</v>
      </c>
      <c r="AD124" t="n">
        <v>0.194615364074707</v>
      </c>
      <c r="AE124" t="n">
        <v>-0.03213430941104889</v>
      </c>
      <c r="AF124" t="n">
        <v>-0.05418037623167038</v>
      </c>
    </row>
    <row r="125">
      <c r="A125" t="n">
        <v>-0.06809430569410324</v>
      </c>
      <c r="B125" t="n">
        <v>0.1051276996731758</v>
      </c>
      <c r="C125" t="n">
        <v>-0.09813942760229111</v>
      </c>
      <c r="D125" t="n">
        <v>-0.07549561560153961</v>
      </c>
      <c r="E125" t="n">
        <v>0.104266993701458</v>
      </c>
      <c r="F125" t="n">
        <v>-0.1818706542253494</v>
      </c>
      <c r="G125" t="n">
        <v>-0.1204754114151001</v>
      </c>
      <c r="H125" t="n">
        <v>-0.01414784975349903</v>
      </c>
      <c r="I125" t="n">
        <v>-0.03265595436096191</v>
      </c>
      <c r="J125" t="n">
        <v>-0.04948216304183006</v>
      </c>
      <c r="K125" t="n">
        <v>-0.1409578323364258</v>
      </c>
      <c r="L125" t="n">
        <v>0.1086505204439163</v>
      </c>
      <c r="M125" t="n">
        <v>-0.3165684938430786</v>
      </c>
      <c r="N125" t="n">
        <v>-0.002329806564375758</v>
      </c>
      <c r="O125" t="n">
        <v>-0.05237015709280968</v>
      </c>
      <c r="P125" t="n">
        <v>0.06668274104595184</v>
      </c>
      <c r="Q125" t="n">
        <v>-0.04280904680490494</v>
      </c>
      <c r="R125" t="n">
        <v>-0.05829326808452606</v>
      </c>
      <c r="S125" t="n">
        <v>-0.05665652081370354</v>
      </c>
      <c r="T125" t="n">
        <v>-0.02974258922040462</v>
      </c>
      <c r="U125" t="n">
        <v>0.06441169232130051</v>
      </c>
      <c r="V125" t="n">
        <v>-0.2381101995706558</v>
      </c>
      <c r="W125" t="n">
        <v>-0.004693031776696444</v>
      </c>
      <c r="X125" t="n">
        <v>-0.0548955425620079</v>
      </c>
      <c r="Y125" t="n">
        <v>0.1270335167646408</v>
      </c>
      <c r="Z125" t="n">
        <v>-0.05140405520796776</v>
      </c>
      <c r="AA125" t="n">
        <v>-0.04750485718250275</v>
      </c>
      <c r="AB125" t="n">
        <v>0.08899310231208801</v>
      </c>
      <c r="AC125" t="n">
        <v>-0.03827429190278053</v>
      </c>
      <c r="AD125" t="n">
        <v>0.2247397899627686</v>
      </c>
      <c r="AE125" t="n">
        <v>-0.05659599602222443</v>
      </c>
      <c r="AF125" t="n">
        <v>-0.05655749887228012</v>
      </c>
    </row>
    <row r="126">
      <c r="A126" t="n">
        <v>0.02475461550056934</v>
      </c>
      <c r="B126" t="n">
        <v>0.08311031758785248</v>
      </c>
      <c r="C126" t="n">
        <v>0.1600874364376068</v>
      </c>
      <c r="D126" t="n">
        <v>-0.04991458728909492</v>
      </c>
      <c r="E126" t="n">
        <v>0.2137318700551987</v>
      </c>
      <c r="F126" t="n">
        <v>-0.09868194907903671</v>
      </c>
      <c r="G126" t="n">
        <v>-0.1060897186398506</v>
      </c>
      <c r="H126" t="n">
        <v>0.002223815303295851</v>
      </c>
      <c r="I126" t="n">
        <v>0.04007063060998917</v>
      </c>
      <c r="J126" t="n">
        <v>-0.09625781327486038</v>
      </c>
      <c r="K126" t="n">
        <v>-0.3304889500141144</v>
      </c>
      <c r="L126" t="n">
        <v>-0.09793631732463837</v>
      </c>
      <c r="M126" t="n">
        <v>-0.2488323599100113</v>
      </c>
      <c r="N126" t="n">
        <v>-0.06226011738181114</v>
      </c>
      <c r="O126" t="n">
        <v>-0.1460881531238556</v>
      </c>
      <c r="P126" t="n">
        <v>0.2598712742328644</v>
      </c>
      <c r="Q126" t="n">
        <v>0.000354801130015403</v>
      </c>
      <c r="R126" t="n">
        <v>-0.1310315579175949</v>
      </c>
      <c r="S126" t="n">
        <v>0.02469745092093945</v>
      </c>
      <c r="T126" t="n">
        <v>-0.2046685367822647</v>
      </c>
      <c r="U126" t="n">
        <v>0.0987720713019371</v>
      </c>
      <c r="V126" t="n">
        <v>-0.02971049770712852</v>
      </c>
      <c r="W126" t="n">
        <v>-0.1693132519721985</v>
      </c>
      <c r="X126" t="n">
        <v>-0.01685384660959244</v>
      </c>
      <c r="Y126" t="n">
        <v>0.1196285858750343</v>
      </c>
      <c r="Z126" t="n">
        <v>0.04291127994656563</v>
      </c>
      <c r="AA126" t="n">
        <v>-0.01047540083527565</v>
      </c>
      <c r="AB126" t="n">
        <v>-0.02404756471514702</v>
      </c>
      <c r="AC126" t="n">
        <v>-0.06960221379995346</v>
      </c>
      <c r="AD126" t="n">
        <v>0.06351291388273239</v>
      </c>
      <c r="AE126" t="n">
        <v>-0.229029506444931</v>
      </c>
      <c r="AF126" t="n">
        <v>-0.06543485820293427</v>
      </c>
    </row>
    <row r="127">
      <c r="A127" t="n">
        <v>-0.003485357388854027</v>
      </c>
      <c r="B127" t="n">
        <v>0.02399556711316109</v>
      </c>
      <c r="C127" t="n">
        <v>0.05486362054944038</v>
      </c>
      <c r="D127" t="n">
        <v>-0.2308114767074585</v>
      </c>
      <c r="E127" t="n">
        <v>0.02945416606962681</v>
      </c>
      <c r="F127" t="n">
        <v>0.2430553138256073</v>
      </c>
      <c r="G127" t="n">
        <v>-0.1932453662157059</v>
      </c>
      <c r="H127" t="n">
        <v>-0.03492198511958122</v>
      </c>
      <c r="I127" t="n">
        <v>0.02494698017835617</v>
      </c>
      <c r="J127" t="n">
        <v>-0.1867540329694748</v>
      </c>
      <c r="K127" t="n">
        <v>-0.4382239878177643</v>
      </c>
      <c r="L127" t="n">
        <v>-0.2111357897520065</v>
      </c>
      <c r="M127" t="n">
        <v>-0.1050489768385887</v>
      </c>
      <c r="N127" t="n">
        <v>-0.07430506497621536</v>
      </c>
      <c r="O127" t="n">
        <v>-0.1175681948661804</v>
      </c>
      <c r="P127" t="n">
        <v>0.3502884209156036</v>
      </c>
      <c r="Q127" t="n">
        <v>-0.01551646459847689</v>
      </c>
      <c r="R127" t="n">
        <v>-0.05572908371686935</v>
      </c>
      <c r="S127" t="n">
        <v>0.04256699234247208</v>
      </c>
      <c r="T127" t="n">
        <v>0.1489400714635849</v>
      </c>
      <c r="U127" t="n">
        <v>-0.141213983297348</v>
      </c>
      <c r="V127" t="n">
        <v>-0.04835879802703857</v>
      </c>
      <c r="W127" t="n">
        <v>0.05158307030797005</v>
      </c>
      <c r="X127" t="n">
        <v>-0.06721527874469757</v>
      </c>
      <c r="Y127" t="n">
        <v>0.235181525349617</v>
      </c>
      <c r="Z127" t="n">
        <v>-0.1407598555088043</v>
      </c>
      <c r="AA127" t="n">
        <v>-0.0114510003477335</v>
      </c>
      <c r="AB127" t="n">
        <v>-0.1762637197971344</v>
      </c>
      <c r="AC127" t="n">
        <v>-0.02905707247555256</v>
      </c>
      <c r="AD127" t="n">
        <v>-0.0104860020801425</v>
      </c>
      <c r="AE127" t="n">
        <v>-0.3644602000713348</v>
      </c>
      <c r="AF127" t="n">
        <v>-0.01558907516300678</v>
      </c>
    </row>
    <row r="128">
      <c r="A128" t="n">
        <v>-0.04792102053761482</v>
      </c>
      <c r="B128" t="n">
        <v>0.01370618212968111</v>
      </c>
      <c r="C128" t="n">
        <v>-0.04959693923592567</v>
      </c>
      <c r="D128" t="n">
        <v>-0.07099895924329758</v>
      </c>
      <c r="E128" t="n">
        <v>-0.02802064456045628</v>
      </c>
      <c r="F128" t="n">
        <v>0.166726142168045</v>
      </c>
      <c r="G128" t="n">
        <v>-0.1209486350417137</v>
      </c>
      <c r="H128" t="n">
        <v>-0.070262610912323</v>
      </c>
      <c r="I128" t="n">
        <v>0.01258790120482445</v>
      </c>
      <c r="J128" t="n">
        <v>-0.06716892868280411</v>
      </c>
      <c r="K128" t="n">
        <v>-0.2731363773345947</v>
      </c>
      <c r="L128" t="n">
        <v>-0.07077819854021072</v>
      </c>
      <c r="M128" t="n">
        <v>-0.0502253882586956</v>
      </c>
      <c r="N128" t="n">
        <v>0.2665029466152191</v>
      </c>
      <c r="O128" t="n">
        <v>-0.06680964678525925</v>
      </c>
      <c r="P128" t="n">
        <v>0.3256039321422577</v>
      </c>
      <c r="Q128" t="n">
        <v>-0.219175785779953</v>
      </c>
      <c r="R128" t="n">
        <v>-0.06778886169195175</v>
      </c>
      <c r="S128" t="n">
        <v>-0.2077373862266541</v>
      </c>
      <c r="T128" t="n">
        <v>0.2728363573551178</v>
      </c>
      <c r="U128" t="n">
        <v>-0.05070862919092178</v>
      </c>
      <c r="V128" t="n">
        <v>0.01764159649610519</v>
      </c>
      <c r="W128" t="n">
        <v>-0.03958194330334663</v>
      </c>
      <c r="X128" t="n">
        <v>-0.112797923386097</v>
      </c>
      <c r="Y128" t="n">
        <v>0.01359091605991125</v>
      </c>
      <c r="Z128" t="n">
        <v>-0.05887267366051674</v>
      </c>
      <c r="AA128" t="n">
        <v>-0.02364477142691612</v>
      </c>
      <c r="AB128" t="n">
        <v>0.02876722067594528</v>
      </c>
      <c r="AC128" t="n">
        <v>0.0981924906373024</v>
      </c>
      <c r="AD128" t="n">
        <v>0.04946178197860718</v>
      </c>
      <c r="AE128" t="n">
        <v>-0.2867123186588287</v>
      </c>
      <c r="AF128" t="n">
        <v>0.03189739584922791</v>
      </c>
    </row>
    <row r="129">
      <c r="A129" t="n">
        <v>-0.07625826448202133</v>
      </c>
      <c r="B129" t="n">
        <v>0.0358637347817421</v>
      </c>
      <c r="C129" t="n">
        <v>-0.0266408696770668</v>
      </c>
      <c r="D129" t="n">
        <v>-0.1269238144159317</v>
      </c>
      <c r="E129" t="n">
        <v>0.2224027514457703</v>
      </c>
      <c r="F129" t="n">
        <v>0.1624057292938232</v>
      </c>
      <c r="G129" t="n">
        <v>0.03398557379841805</v>
      </c>
      <c r="H129" t="n">
        <v>-0.0195405799895525</v>
      </c>
      <c r="I129" t="n">
        <v>0.02326958812773228</v>
      </c>
      <c r="J129" t="n">
        <v>-0.001146014779806137</v>
      </c>
      <c r="K129" t="n">
        <v>0.01528013776987791</v>
      </c>
      <c r="L129" t="n">
        <v>-0.0711120143532753</v>
      </c>
      <c r="M129" t="n">
        <v>-0.124383732676506</v>
      </c>
      <c r="N129" t="n">
        <v>-0.05294037237763405</v>
      </c>
      <c r="O129" t="n">
        <v>0.04346597939729691</v>
      </c>
      <c r="P129" t="n">
        <v>0.05413442477583885</v>
      </c>
      <c r="Q129" t="n">
        <v>-0.2977330982685089</v>
      </c>
      <c r="R129" t="n">
        <v>-0.1140462309122086</v>
      </c>
      <c r="S129" t="n">
        <v>-0.05911857262253761</v>
      </c>
      <c r="T129" t="n">
        <v>0.1487255990505219</v>
      </c>
      <c r="U129" t="n">
        <v>0.08086209744215012</v>
      </c>
      <c r="V129" t="n">
        <v>0.0303996242582798</v>
      </c>
      <c r="W129" t="n">
        <v>0.1604146808385849</v>
      </c>
      <c r="X129" t="n">
        <v>-0.04722313955426216</v>
      </c>
      <c r="Y129" t="n">
        <v>-0.09309477359056473</v>
      </c>
      <c r="Z129" t="n">
        <v>-0.03401831164956093</v>
      </c>
      <c r="AA129" t="n">
        <v>-0.1307888925075531</v>
      </c>
      <c r="AB129" t="n">
        <v>0.02164464071393013</v>
      </c>
      <c r="AC129" t="n">
        <v>0.1074335351586342</v>
      </c>
      <c r="AD129" t="n">
        <v>0.1313543319702148</v>
      </c>
      <c r="AE129" t="n">
        <v>-0.1978566348552704</v>
      </c>
      <c r="AF129" t="n">
        <v>-0.03200922906398773</v>
      </c>
    </row>
    <row r="130">
      <c r="A130" t="n">
        <v>0.0703020840883255</v>
      </c>
      <c r="B130" t="n">
        <v>-0.035899817943573</v>
      </c>
      <c r="C130" t="n">
        <v>0.0519477017223835</v>
      </c>
      <c r="D130" t="n">
        <v>-0.1016871854662895</v>
      </c>
      <c r="E130" t="n">
        <v>0.03562944382429123</v>
      </c>
      <c r="F130" t="n">
        <v>0.07844392210245132</v>
      </c>
      <c r="G130" t="n">
        <v>-0.0009332061745226383</v>
      </c>
      <c r="H130" t="n">
        <v>-0.02930057048797607</v>
      </c>
      <c r="I130" t="n">
        <v>0.03056928515434265</v>
      </c>
      <c r="J130" t="n">
        <v>0.0306426715105772</v>
      </c>
      <c r="K130" t="n">
        <v>0.1118852272629738</v>
      </c>
      <c r="L130" t="n">
        <v>-0.09893514215946198</v>
      </c>
      <c r="M130" t="n">
        <v>-0.0542292594909668</v>
      </c>
      <c r="N130" t="n">
        <v>0.05811202526092529</v>
      </c>
      <c r="O130" t="n">
        <v>-0.001351549755781889</v>
      </c>
      <c r="P130" t="n">
        <v>0.02613451890647411</v>
      </c>
      <c r="Q130" t="n">
        <v>-0.3924681842327118</v>
      </c>
      <c r="R130" t="n">
        <v>0.01033308915793896</v>
      </c>
      <c r="S130" t="n">
        <v>0.0127519266679883</v>
      </c>
      <c r="T130" t="n">
        <v>-0.05497421696782112</v>
      </c>
      <c r="U130" t="n">
        <v>-0.0002611247473396361</v>
      </c>
      <c r="V130" t="n">
        <v>-0.02885245718061924</v>
      </c>
      <c r="W130" t="n">
        <v>-0.006066376809030771</v>
      </c>
      <c r="X130" t="n">
        <v>0.07950741052627563</v>
      </c>
      <c r="Y130" t="n">
        <v>0.1047926992177963</v>
      </c>
      <c r="Z130" t="n">
        <v>-0.2363860607147217</v>
      </c>
      <c r="AA130" t="n">
        <v>-0.00388951413333416</v>
      </c>
      <c r="AB130" t="n">
        <v>-0.0175580307841301</v>
      </c>
      <c r="AC130" t="n">
        <v>0.2006348520517349</v>
      </c>
      <c r="AD130" t="n">
        <v>0.09188304841518402</v>
      </c>
      <c r="AE130" t="n">
        <v>0.01871113851666451</v>
      </c>
      <c r="AF130" t="n">
        <v>0.01308655180037022</v>
      </c>
    </row>
    <row r="131">
      <c r="A131" t="n">
        <v>-0.2041638046503067</v>
      </c>
      <c r="B131" t="n">
        <v>0.1586955338716507</v>
      </c>
      <c r="C131" t="n">
        <v>0.09908026456832886</v>
      </c>
      <c r="D131" t="n">
        <v>0.1120028644800186</v>
      </c>
      <c r="E131" t="n">
        <v>-0.07561696320772171</v>
      </c>
      <c r="F131" t="n">
        <v>0.03944925218820572</v>
      </c>
      <c r="G131" t="n">
        <v>0.1097788885235786</v>
      </c>
      <c r="H131" t="n">
        <v>-0.2220861315727234</v>
      </c>
      <c r="I131" t="n">
        <v>0.05440213531255722</v>
      </c>
      <c r="J131" t="n">
        <v>0.06705670058727264</v>
      </c>
      <c r="K131" t="n">
        <v>0.07047113031148911</v>
      </c>
      <c r="L131" t="n">
        <v>-0.0440317764878273</v>
      </c>
      <c r="M131" t="n">
        <v>-0.06855041533708572</v>
      </c>
      <c r="N131" t="n">
        <v>-0.07930551469326019</v>
      </c>
      <c r="O131" t="n">
        <v>-0.009371653199195862</v>
      </c>
      <c r="P131" t="n">
        <v>-0.08282149583101273</v>
      </c>
      <c r="Q131" t="n">
        <v>-0.5754066109657288</v>
      </c>
      <c r="R131" t="n">
        <v>0.04038502275943756</v>
      </c>
      <c r="S131" t="n">
        <v>-0.09852780401706696</v>
      </c>
      <c r="T131" t="n">
        <v>-0.09226761758327484</v>
      </c>
      <c r="U131" t="n">
        <v>-0.05373241379857063</v>
      </c>
      <c r="V131" t="n">
        <v>-0.1407308578491211</v>
      </c>
      <c r="W131" t="n">
        <v>0.09536074846982956</v>
      </c>
      <c r="X131" t="n">
        <v>0.07192321866750717</v>
      </c>
      <c r="Y131" t="n">
        <v>-0.01691281422972679</v>
      </c>
      <c r="Z131" t="n">
        <v>-0.04046133533120155</v>
      </c>
      <c r="AA131" t="n">
        <v>0.03654304519295692</v>
      </c>
      <c r="AB131" t="n">
        <v>-0.03239329531788826</v>
      </c>
      <c r="AC131" t="n">
        <v>-0.02852500043809414</v>
      </c>
      <c r="AD131" t="n">
        <v>0.01565916649997234</v>
      </c>
      <c r="AE131" t="n">
        <v>0.2152177840471268</v>
      </c>
      <c r="AF131" t="n">
        <v>0.01759207062423229</v>
      </c>
    </row>
    <row r="132">
      <c r="A132" t="n">
        <v>-0.1555731147527695</v>
      </c>
      <c r="B132" t="n">
        <v>0.01955212466418743</v>
      </c>
      <c r="C132" t="n">
        <v>-0.08640125393867493</v>
      </c>
      <c r="D132" t="n">
        <v>0.2279739379882812</v>
      </c>
      <c r="E132" t="n">
        <v>-0.1861238777637482</v>
      </c>
      <c r="F132" t="n">
        <v>0.02181379310786724</v>
      </c>
      <c r="G132" t="n">
        <v>0.145032599568367</v>
      </c>
      <c r="H132" t="n">
        <v>-0.1489631533622742</v>
      </c>
      <c r="I132" t="n">
        <v>-0.07414406538009644</v>
      </c>
      <c r="J132" t="n">
        <v>0.1292040646076202</v>
      </c>
      <c r="K132" t="n">
        <v>0.1565436124801636</v>
      </c>
      <c r="L132" t="n">
        <v>-0.07805018126964569</v>
      </c>
      <c r="M132" t="n">
        <v>-0.1662841886281967</v>
      </c>
      <c r="N132" t="n">
        <v>-0.2406864911317825</v>
      </c>
      <c r="O132" t="n">
        <v>-0.2371781021356583</v>
      </c>
      <c r="P132" t="n">
        <v>-0.1865628808736801</v>
      </c>
      <c r="Q132" t="n">
        <v>-0.4406359493732452</v>
      </c>
      <c r="R132" t="n">
        <v>0.05524485930800438</v>
      </c>
      <c r="S132" t="n">
        <v>-0.1758163720369339</v>
      </c>
      <c r="T132" t="n">
        <v>0.1392462551593781</v>
      </c>
      <c r="U132" t="n">
        <v>0.11072988063097</v>
      </c>
      <c r="V132" t="n">
        <v>-0.09442485123872757</v>
      </c>
      <c r="W132" t="n">
        <v>0.1357637941837311</v>
      </c>
      <c r="X132" t="n">
        <v>0.09259837120771408</v>
      </c>
      <c r="Y132" t="n">
        <v>0.07466477900743484</v>
      </c>
      <c r="Z132" t="n">
        <v>-0.03619795292615891</v>
      </c>
      <c r="AA132" t="n">
        <v>-0.1022975444793701</v>
      </c>
      <c r="AB132" t="n">
        <v>0.107246033847332</v>
      </c>
      <c r="AC132" t="n">
        <v>-0.1998726427555084</v>
      </c>
      <c r="AD132" t="n">
        <v>0.01285178121179342</v>
      </c>
      <c r="AE132" t="n">
        <v>0.1808627843856812</v>
      </c>
      <c r="AF132" t="n">
        <v>0.051151093095541</v>
      </c>
    </row>
    <row r="133">
      <c r="A133" t="n">
        <v>-0.04523312300443649</v>
      </c>
      <c r="B133" t="n">
        <v>0.06943164765834808</v>
      </c>
      <c r="C133" t="n">
        <v>-0.1332582235336304</v>
      </c>
      <c r="D133" t="n">
        <v>0.233700692653656</v>
      </c>
      <c r="E133" t="n">
        <v>-0.2600968182086945</v>
      </c>
      <c r="F133" t="n">
        <v>0.1002557128667831</v>
      </c>
      <c r="G133" t="n">
        <v>0.2429236024618149</v>
      </c>
      <c r="H133" t="n">
        <v>-0.2410140037536621</v>
      </c>
      <c r="I133" t="n">
        <v>0.03000041842460632</v>
      </c>
      <c r="J133" t="n">
        <v>0.1473107039928436</v>
      </c>
      <c r="K133" t="n">
        <v>0.1355416923761368</v>
      </c>
      <c r="L133" t="n">
        <v>0.08707795292139053</v>
      </c>
      <c r="M133" t="n">
        <v>-0.24863600730896</v>
      </c>
      <c r="N133" t="n">
        <v>-0.1143951341509819</v>
      </c>
      <c r="O133" t="n">
        <v>-0.2379223555326462</v>
      </c>
      <c r="P133" t="n">
        <v>-0.1872823983430862</v>
      </c>
      <c r="Q133" t="n">
        <v>-0.05882730707526207</v>
      </c>
      <c r="R133" t="n">
        <v>-0.04777554422616959</v>
      </c>
      <c r="S133" t="n">
        <v>-0.08405899256467819</v>
      </c>
      <c r="T133" t="n">
        <v>0.09886009991168976</v>
      </c>
      <c r="U133" t="n">
        <v>0.1639734208583832</v>
      </c>
      <c r="V133" t="n">
        <v>0.004636663943529129</v>
      </c>
      <c r="W133" t="n">
        <v>0.2477124035358429</v>
      </c>
      <c r="X133" t="n">
        <v>0.1277552247047424</v>
      </c>
      <c r="Y133" t="n">
        <v>0.1140549778938293</v>
      </c>
      <c r="Z133" t="n">
        <v>-0.07653570175170898</v>
      </c>
      <c r="AA133" t="n">
        <v>0.08919009566307068</v>
      </c>
      <c r="AB133" t="n">
        <v>0.1749199479818344</v>
      </c>
      <c r="AC133" t="n">
        <v>-0.04191945120692253</v>
      </c>
      <c r="AD133" t="n">
        <v>0.0930742621421814</v>
      </c>
      <c r="AE133" t="n">
        <v>0.252966433763504</v>
      </c>
      <c r="AF133" t="n">
        <v>0.02158213034272194</v>
      </c>
    </row>
    <row r="134">
      <c r="A134" t="n">
        <v>0.01735515147447586</v>
      </c>
      <c r="B134" t="n">
        <v>-0.04324601590633392</v>
      </c>
      <c r="C134" t="n">
        <v>0.02856192737817764</v>
      </c>
      <c r="D134" t="n">
        <v>0.2560449242591858</v>
      </c>
      <c r="E134" t="n">
        <v>-0.1954556107521057</v>
      </c>
      <c r="F134" t="n">
        <v>-0.04715308547019958</v>
      </c>
      <c r="G134" t="n">
        <v>0.2033149898052216</v>
      </c>
      <c r="H134" t="n">
        <v>-0.1015799790620804</v>
      </c>
      <c r="I134" t="n">
        <v>-0.01871828362345695</v>
      </c>
      <c r="J134" t="n">
        <v>0.03311479836702347</v>
      </c>
      <c r="K134" t="n">
        <v>-0.02424048446118832</v>
      </c>
      <c r="L134" t="n">
        <v>0.1599694490432739</v>
      </c>
      <c r="M134" t="n">
        <v>-0.04710718616843224</v>
      </c>
      <c r="N134" t="n">
        <v>0.1962395459413528</v>
      </c>
      <c r="O134" t="n">
        <v>-0.2829148769378662</v>
      </c>
      <c r="P134" t="n">
        <v>-0.210943877696991</v>
      </c>
      <c r="Q134" t="n">
        <v>-0.09838762879371643</v>
      </c>
      <c r="R134" t="n">
        <v>-0.100084200501442</v>
      </c>
      <c r="S134" t="n">
        <v>0.1105798184871674</v>
      </c>
      <c r="T134" t="n">
        <v>-0.1309189200401306</v>
      </c>
      <c r="U134" t="n">
        <v>-0.04698599502444267</v>
      </c>
      <c r="V134" t="n">
        <v>0.01728679798543453</v>
      </c>
      <c r="W134" t="n">
        <v>0.1337080001831055</v>
      </c>
      <c r="X134" t="n">
        <v>0.2114193439483643</v>
      </c>
      <c r="Y134" t="n">
        <v>0.02210890501737595</v>
      </c>
      <c r="Z134" t="n">
        <v>-0.05671972408890724</v>
      </c>
      <c r="AA134" t="n">
        <v>0.1940876692533493</v>
      </c>
      <c r="AB134" t="n">
        <v>0.02380346693098545</v>
      </c>
      <c r="AC134" t="n">
        <v>0.1209578216075897</v>
      </c>
      <c r="AD134" t="n">
        <v>0.1220334470272064</v>
      </c>
      <c r="AE134" t="n">
        <v>0.140648826956749</v>
      </c>
      <c r="AF134" t="n">
        <v>0.02571495622396469</v>
      </c>
    </row>
    <row r="135">
      <c r="A135" t="n">
        <v>0.1273671686649323</v>
      </c>
      <c r="B135" t="n">
        <v>0.07859726995229721</v>
      </c>
      <c r="C135" t="n">
        <v>-0.04642864316701889</v>
      </c>
      <c r="D135" t="n">
        <v>0.03164146095514297</v>
      </c>
      <c r="E135" t="n">
        <v>0.04369345307350159</v>
      </c>
      <c r="F135" t="n">
        <v>-0.02378420531749725</v>
      </c>
      <c r="G135" t="n">
        <v>0.08771918714046478</v>
      </c>
      <c r="H135" t="n">
        <v>-0.1973060816526413</v>
      </c>
      <c r="I135" t="n">
        <v>0.01515927817672491</v>
      </c>
      <c r="J135" t="n">
        <v>-0.02321973256766796</v>
      </c>
      <c r="K135" t="n">
        <v>0.006953548640012741</v>
      </c>
      <c r="L135" t="n">
        <v>-0.08405236154794693</v>
      </c>
      <c r="M135" t="n">
        <v>-0.1235115304589272</v>
      </c>
      <c r="N135" t="n">
        <v>0.1038206666707993</v>
      </c>
      <c r="O135" t="n">
        <v>0.1156420931220055</v>
      </c>
      <c r="P135" t="n">
        <v>-0.09747978299856186</v>
      </c>
      <c r="Q135" t="n">
        <v>0.1746247261762619</v>
      </c>
      <c r="R135" t="n">
        <v>-0.1172253489494324</v>
      </c>
      <c r="S135" t="n">
        <v>-0.04714978858828545</v>
      </c>
      <c r="T135" t="n">
        <v>-0.2338210046291351</v>
      </c>
      <c r="U135" t="n">
        <v>0.162976935505867</v>
      </c>
      <c r="V135" t="n">
        <v>-0.06648809462785721</v>
      </c>
      <c r="W135" t="n">
        <v>0.1004114747047424</v>
      </c>
      <c r="X135" t="n">
        <v>0.1111000403761864</v>
      </c>
      <c r="Y135" t="n">
        <v>-0.08700651675462723</v>
      </c>
      <c r="Z135" t="n">
        <v>-0.1431612968444824</v>
      </c>
      <c r="AA135" t="n">
        <v>0.03071185201406479</v>
      </c>
      <c r="AB135" t="n">
        <v>0.0920165628194809</v>
      </c>
      <c r="AC135" t="n">
        <v>0.09290338307619095</v>
      </c>
      <c r="AD135" t="n">
        <v>0.03029015474021435</v>
      </c>
      <c r="AE135" t="n">
        <v>0.1965623050928116</v>
      </c>
      <c r="AF135" t="n">
        <v>-0.066141277551651</v>
      </c>
    </row>
    <row r="136">
      <c r="A136" t="n">
        <v>0.01362089719623327</v>
      </c>
      <c r="B136" t="n">
        <v>-0.02633251994848251</v>
      </c>
      <c r="C136" t="n">
        <v>-0.05439687147736549</v>
      </c>
      <c r="D136" t="n">
        <v>0.08114655315876007</v>
      </c>
      <c r="E136" t="n">
        <v>-0.06987639516592026</v>
      </c>
      <c r="F136" t="n">
        <v>0.06520037353038788</v>
      </c>
      <c r="G136" t="n">
        <v>0.05877628922462463</v>
      </c>
      <c r="H136" t="n">
        <v>-0.04671550542116165</v>
      </c>
      <c r="I136" t="n">
        <v>0.2230217754840851</v>
      </c>
      <c r="J136" t="n">
        <v>-0.1459307074546814</v>
      </c>
      <c r="K136" t="n">
        <v>-0.1048105955123901</v>
      </c>
      <c r="L136" t="n">
        <v>-0.01288900896906853</v>
      </c>
      <c r="M136" t="n">
        <v>-0.2365853935480118</v>
      </c>
      <c r="N136" t="n">
        <v>0.06234130263328552</v>
      </c>
      <c r="O136" t="n">
        <v>0.3184819221496582</v>
      </c>
      <c r="P136" t="n">
        <v>-0.1337884813547134</v>
      </c>
      <c r="Q136" t="n">
        <v>0.2791746258735657</v>
      </c>
      <c r="R136" t="n">
        <v>0.07973781228065491</v>
      </c>
      <c r="S136" t="n">
        <v>-0.1458901464939117</v>
      </c>
      <c r="T136" t="n">
        <v>-0.1195540875196457</v>
      </c>
      <c r="U136" t="n">
        <v>0.1786456108093262</v>
      </c>
      <c r="V136" t="n">
        <v>-0.01992352120578289</v>
      </c>
      <c r="W136" t="n">
        <v>0.1090218424797058</v>
      </c>
      <c r="X136" t="n">
        <v>0.1935437172651291</v>
      </c>
      <c r="Y136" t="n">
        <v>0.03025167807936668</v>
      </c>
      <c r="Z136" t="n">
        <v>-0.0972985103726387</v>
      </c>
      <c r="AA136" t="n">
        <v>0.08216828852891922</v>
      </c>
      <c r="AB136" t="n">
        <v>0.0329909659922123</v>
      </c>
      <c r="AC136" t="n">
        <v>0.04860273003578186</v>
      </c>
      <c r="AD136" t="n">
        <v>-0.01818533800542355</v>
      </c>
      <c r="AE136" t="n">
        <v>0.06202371791005135</v>
      </c>
      <c r="AF136" t="n">
        <v>0.154887929558754</v>
      </c>
    </row>
    <row r="137">
      <c r="A137" t="n">
        <v>0.0286564864218235</v>
      </c>
      <c r="B137" t="n">
        <v>-0.1532448679208755</v>
      </c>
      <c r="C137" t="n">
        <v>0.06780041754245758</v>
      </c>
      <c r="D137" t="n">
        <v>-0.05581894889473915</v>
      </c>
      <c r="E137" t="n">
        <v>-0.3599634170532227</v>
      </c>
      <c r="F137" t="n">
        <v>0.04109840840101242</v>
      </c>
      <c r="G137" t="n">
        <v>0.06140009313821793</v>
      </c>
      <c r="H137" t="n">
        <v>-0.0127629367634654</v>
      </c>
      <c r="I137" t="n">
        <v>-0.1293715089559555</v>
      </c>
      <c r="J137" t="n">
        <v>-0.3277355134487152</v>
      </c>
      <c r="K137" t="n">
        <v>-0.1824083924293518</v>
      </c>
      <c r="L137" t="n">
        <v>0.02082239091396332</v>
      </c>
      <c r="M137" t="n">
        <v>-0.1077683866024017</v>
      </c>
      <c r="N137" t="n">
        <v>0.02669677510857582</v>
      </c>
      <c r="O137" t="n">
        <v>0.4365437030792236</v>
      </c>
      <c r="P137" t="n">
        <v>-0.2115932255983353</v>
      </c>
      <c r="Q137" t="n">
        <v>0.2178827971220016</v>
      </c>
      <c r="R137" t="n">
        <v>0.02145426720380783</v>
      </c>
      <c r="S137" t="n">
        <v>-0.06717037409543991</v>
      </c>
      <c r="T137" t="n">
        <v>-0.1574244052171707</v>
      </c>
      <c r="U137" t="n">
        <v>0.2312436401844025</v>
      </c>
      <c r="V137" t="n">
        <v>-0.06385355442762375</v>
      </c>
      <c r="W137" t="n">
        <v>0.1600567400455475</v>
      </c>
      <c r="X137" t="n">
        <v>0.1048151329159737</v>
      </c>
      <c r="Y137" t="n">
        <v>0.1100347712635994</v>
      </c>
      <c r="Z137" t="n">
        <v>-0.07121780514717102</v>
      </c>
      <c r="AA137" t="n">
        <v>-0.0615546740591526</v>
      </c>
      <c r="AB137" t="n">
        <v>-0.006068846210837364</v>
      </c>
      <c r="AC137" t="n">
        <v>0.280355840921402</v>
      </c>
      <c r="AD137" t="n">
        <v>-0.1996611654758453</v>
      </c>
      <c r="AE137" t="n">
        <v>0.08834438771009445</v>
      </c>
      <c r="AF137" t="n">
        <v>0.1764060854911804</v>
      </c>
    </row>
    <row r="138">
      <c r="A138" t="n">
        <v>-0.1305889785289764</v>
      </c>
      <c r="B138" t="n">
        <v>-0.1394751816987991</v>
      </c>
      <c r="C138" t="n">
        <v>0.3720545470714569</v>
      </c>
      <c r="D138" t="n">
        <v>-0.2117373496294022</v>
      </c>
      <c r="E138" t="n">
        <v>-0.29544597864151</v>
      </c>
      <c r="F138" t="n">
        <v>0.1071278676390648</v>
      </c>
      <c r="G138" t="n">
        <v>0.08436141163110733</v>
      </c>
      <c r="H138" t="n">
        <v>-0.1459426432847977</v>
      </c>
      <c r="I138" t="n">
        <v>0.04888318106532097</v>
      </c>
      <c r="J138" t="n">
        <v>-0.3458372950553894</v>
      </c>
      <c r="K138" t="n">
        <v>-0.08891461789608002</v>
      </c>
      <c r="L138" t="n">
        <v>-0.2894436717033386</v>
      </c>
      <c r="M138" t="n">
        <v>-0.06544893234968185</v>
      </c>
      <c r="N138" t="n">
        <v>0.07851216197013855</v>
      </c>
      <c r="O138" t="n">
        <v>0.3119446337223053</v>
      </c>
      <c r="P138" t="n">
        <v>0.09083633124828339</v>
      </c>
      <c r="Q138" t="n">
        <v>0.1628849655389786</v>
      </c>
      <c r="R138" t="n">
        <v>0.07399040460586548</v>
      </c>
      <c r="S138" t="n">
        <v>0.1480467468500137</v>
      </c>
      <c r="T138" t="n">
        <v>-0.07654536515474319</v>
      </c>
      <c r="U138" t="n">
        <v>0.1843166798353195</v>
      </c>
      <c r="V138" t="n">
        <v>0.01355573162436485</v>
      </c>
      <c r="W138" t="n">
        <v>0.09392839670181274</v>
      </c>
      <c r="X138" t="n">
        <v>0.03132310509681702</v>
      </c>
      <c r="Y138" t="n">
        <v>-0.1005158722400665</v>
      </c>
      <c r="Z138" t="n">
        <v>0.2474294900894165</v>
      </c>
      <c r="AA138" t="n">
        <v>0.1080315560102463</v>
      </c>
      <c r="AB138" t="n">
        <v>-0.05090495571494102</v>
      </c>
      <c r="AC138" t="n">
        <v>0.1689132452011108</v>
      </c>
      <c r="AD138" t="n">
        <v>-0.3929561078548431</v>
      </c>
      <c r="AE138" t="n">
        <v>-0.04587946832180023</v>
      </c>
      <c r="AF138" t="n">
        <v>0.04882874712347984</v>
      </c>
    </row>
    <row r="139">
      <c r="A139" t="n">
        <v>-0.1386561542749405</v>
      </c>
      <c r="B139" t="n">
        <v>0.00142472586594522</v>
      </c>
      <c r="C139" t="n">
        <v>0.5052264928817749</v>
      </c>
      <c r="D139" t="n">
        <v>-0.09625183790922165</v>
      </c>
      <c r="E139" t="n">
        <v>-0.047528937458992</v>
      </c>
      <c r="F139" t="n">
        <v>0.393631249666214</v>
      </c>
      <c r="G139" t="n">
        <v>0.188637986779213</v>
      </c>
      <c r="H139" t="n">
        <v>-0.09567118436098099</v>
      </c>
      <c r="I139" t="n">
        <v>0.0387565940618515</v>
      </c>
      <c r="J139" t="n">
        <v>-0.2513309121131897</v>
      </c>
      <c r="K139" t="n">
        <v>-0.106252983212471</v>
      </c>
      <c r="L139" t="n">
        <v>-0.1453602313995361</v>
      </c>
      <c r="M139" t="n">
        <v>-0.1049825251102448</v>
      </c>
      <c r="N139" t="n">
        <v>0.11668860912323</v>
      </c>
      <c r="O139" t="n">
        <v>0.003453584853559732</v>
      </c>
      <c r="P139" t="n">
        <v>0.1381158381700516</v>
      </c>
      <c r="Q139" t="n">
        <v>0.3204667270183563</v>
      </c>
      <c r="R139" t="n">
        <v>-0.09062972664833069</v>
      </c>
      <c r="S139" t="n">
        <v>0.2356612831354141</v>
      </c>
      <c r="T139" t="n">
        <v>-0.01367517560720444</v>
      </c>
      <c r="U139" t="n">
        <v>0.2541985213756561</v>
      </c>
      <c r="V139" t="n">
        <v>-0.2012465298175812</v>
      </c>
      <c r="W139" t="n">
        <v>0.2216721028089523</v>
      </c>
      <c r="X139" t="n">
        <v>0.3344915211200714</v>
      </c>
      <c r="Y139" t="n">
        <v>0.0613381639122963</v>
      </c>
      <c r="Z139" t="n">
        <v>0.2133545279502869</v>
      </c>
      <c r="AA139" t="n">
        <v>0.02017459832131863</v>
      </c>
      <c r="AB139" t="n">
        <v>-0.09609848260879517</v>
      </c>
      <c r="AC139" t="n">
        <v>0.2641729116439819</v>
      </c>
      <c r="AD139" t="n">
        <v>-0.4690462946891785</v>
      </c>
      <c r="AE139" t="n">
        <v>-0.08208083361387253</v>
      </c>
      <c r="AF139" t="n">
        <v>-0.4770220220088959</v>
      </c>
    </row>
    <row r="140">
      <c r="A140" t="n">
        <v>0.03074850887060165</v>
      </c>
      <c r="B140" t="n">
        <v>-0.001152486191131175</v>
      </c>
      <c r="C140" t="n">
        <v>-0.04396134987473488</v>
      </c>
      <c r="D140" t="n">
        <v>0.02575261518359184</v>
      </c>
      <c r="E140" t="n">
        <v>-0.01799115724861622</v>
      </c>
      <c r="F140" t="n">
        <v>0.04984870925545692</v>
      </c>
      <c r="G140" t="n">
        <v>-0.009867550805211067</v>
      </c>
      <c r="H140" t="n">
        <v>0.0167071521282196</v>
      </c>
      <c r="I140" t="n">
        <v>-0.07014075666666031</v>
      </c>
      <c r="J140" t="n">
        <v>0.02288703620433807</v>
      </c>
      <c r="K140" t="n">
        <v>-0.01912254653871059</v>
      </c>
      <c r="L140" t="n">
        <v>-0.08544737845659256</v>
      </c>
      <c r="M140" t="n">
        <v>-0.09147484600543976</v>
      </c>
      <c r="N140" t="n">
        <v>-0.04917285218834877</v>
      </c>
      <c r="O140" t="n">
        <v>0.03957855328917503</v>
      </c>
      <c r="P140" t="n">
        <v>-0.1070158556103706</v>
      </c>
      <c r="Q140" t="n">
        <v>0.05939067527651787</v>
      </c>
      <c r="R140" t="n">
        <v>-0.008784829638898373</v>
      </c>
      <c r="S140" t="n">
        <v>0.01182013470679522</v>
      </c>
      <c r="T140" t="n">
        <v>0.03807660564780235</v>
      </c>
      <c r="U140" t="n">
        <v>-0.03995368629693985</v>
      </c>
      <c r="V140" t="n">
        <v>-0.001438406645320356</v>
      </c>
      <c r="W140" t="n">
        <v>-0.007337542716413736</v>
      </c>
      <c r="X140" t="n">
        <v>-0.02975075878202915</v>
      </c>
      <c r="Y140" t="n">
        <v>0.04322332516312599</v>
      </c>
      <c r="Z140" t="n">
        <v>0.006194695364683867</v>
      </c>
      <c r="AA140" t="n">
        <v>0.03816980868577957</v>
      </c>
      <c r="AB140" t="n">
        <v>0.04342269152402878</v>
      </c>
      <c r="AC140" t="n">
        <v>0.02024537138640881</v>
      </c>
      <c r="AD140" t="n">
        <v>0.0390583798289299</v>
      </c>
      <c r="AE140" t="n">
        <v>-0.05676238983869553</v>
      </c>
      <c r="AF140" t="n">
        <v>-0.06611765176057816</v>
      </c>
    </row>
    <row r="141">
      <c r="A141" t="n">
        <v>0.07338083535432816</v>
      </c>
      <c r="B141" t="n">
        <v>-0.01910112425684929</v>
      </c>
      <c r="C141" t="n">
        <v>0.03290149942040443</v>
      </c>
      <c r="D141" t="n">
        <v>0.05543560162186623</v>
      </c>
      <c r="E141" t="n">
        <v>0.01856800727546215</v>
      </c>
      <c r="F141" t="n">
        <v>0.04079518467187881</v>
      </c>
      <c r="G141" t="n">
        <v>-0.06129692122340202</v>
      </c>
      <c r="H141" t="n">
        <v>-0.06637454032897949</v>
      </c>
      <c r="I141" t="n">
        <v>-0.05846378579735756</v>
      </c>
      <c r="J141" t="n">
        <v>-0.03071090206503868</v>
      </c>
      <c r="K141" t="n">
        <v>-0.131560206413269</v>
      </c>
      <c r="L141" t="n">
        <v>-0.02037627063691616</v>
      </c>
      <c r="M141" t="n">
        <v>-0.09353790432214737</v>
      </c>
      <c r="N141" t="n">
        <v>0.0503355972468853</v>
      </c>
      <c r="O141" t="n">
        <v>0.0218447633087635</v>
      </c>
      <c r="P141" t="n">
        <v>0.02455371990799904</v>
      </c>
      <c r="Q141" t="n">
        <v>-0.09783528745174408</v>
      </c>
      <c r="R141" t="n">
        <v>-0.01981400512158871</v>
      </c>
      <c r="S141" t="n">
        <v>0.07347676157951355</v>
      </c>
      <c r="T141" t="n">
        <v>-0.036016546189785</v>
      </c>
      <c r="U141" t="n">
        <v>0.04332270473241806</v>
      </c>
      <c r="V141" t="n">
        <v>-0.04482035338878632</v>
      </c>
      <c r="W141" t="n">
        <v>-0.007743744179606438</v>
      </c>
      <c r="X141" t="n">
        <v>0.1336923837661743</v>
      </c>
      <c r="Y141" t="n">
        <v>0.03386222198605537</v>
      </c>
      <c r="Z141" t="n">
        <v>0.06644714623689651</v>
      </c>
      <c r="AA141" t="n">
        <v>-0.002457397524267435</v>
      </c>
      <c r="AB141" t="n">
        <v>-0.07751063257455826</v>
      </c>
      <c r="AC141" t="n">
        <v>-0.07334465533494949</v>
      </c>
      <c r="AD141" t="n">
        <v>0.04190443456172943</v>
      </c>
      <c r="AE141" t="n">
        <v>0.01517391577363014</v>
      </c>
      <c r="AF141" t="n">
        <v>0.07351398468017578</v>
      </c>
    </row>
    <row r="142">
      <c r="A142" t="n">
        <v>-0.4439933598041534</v>
      </c>
      <c r="B142" t="n">
        <v>0.1922585070133209</v>
      </c>
      <c r="C142" t="n">
        <v>-0.217317596077919</v>
      </c>
      <c r="D142" t="n">
        <v>-0.4518661499023438</v>
      </c>
      <c r="E142" t="n">
        <v>-0.4859288036823273</v>
      </c>
      <c r="F142" t="n">
        <v>-0.5467153787612915</v>
      </c>
      <c r="G142" t="n">
        <v>-0.24498051404953</v>
      </c>
      <c r="H142" t="n">
        <v>-0.285165548324585</v>
      </c>
      <c r="I142" t="n">
        <v>0.05098791047930717</v>
      </c>
      <c r="J142" t="n">
        <v>-0.5861126780509949</v>
      </c>
      <c r="K142" t="n">
        <v>-0.1191034615039825</v>
      </c>
      <c r="L142" t="n">
        <v>0.07361780852079391</v>
      </c>
      <c r="M142" t="n">
        <v>0.02315671183168888</v>
      </c>
      <c r="N142" t="n">
        <v>-0.18747279047966</v>
      </c>
      <c r="O142" t="n">
        <v>-0.01198774576187134</v>
      </c>
      <c r="P142" t="n">
        <v>0.4712357223033905</v>
      </c>
      <c r="Q142" t="n">
        <v>0.1162020564079285</v>
      </c>
      <c r="R142" t="n">
        <v>-0.6013247966766357</v>
      </c>
      <c r="S142" t="n">
        <v>-0.3726804852485657</v>
      </c>
      <c r="T142" t="n">
        <v>0.1398506611585617</v>
      </c>
      <c r="U142" t="n">
        <v>0.4817763864994049</v>
      </c>
      <c r="V142" t="n">
        <v>0.03453937917947769</v>
      </c>
      <c r="W142" t="n">
        <v>0.06652933359146118</v>
      </c>
      <c r="X142" t="n">
        <v>0.2899714410305023</v>
      </c>
      <c r="Y142" t="n">
        <v>-0.3683855831623077</v>
      </c>
      <c r="Z142" t="n">
        <v>-0.2509637475013733</v>
      </c>
      <c r="AA142" t="n">
        <v>0.03219445422291756</v>
      </c>
      <c r="AB142" t="n">
        <v>-0.08031541854143143</v>
      </c>
      <c r="AC142" t="n">
        <v>0.08747442066669464</v>
      </c>
      <c r="AD142" t="n">
        <v>-0.5003384947776794</v>
      </c>
      <c r="AE142" t="n">
        <v>0.3459928929805756</v>
      </c>
      <c r="AF142" t="n">
        <v>-0.08463096618652344</v>
      </c>
    </row>
    <row r="143">
      <c r="A143" t="n">
        <v>-0.3544041514396667</v>
      </c>
      <c r="B143" t="n">
        <v>0.1221980601549149</v>
      </c>
      <c r="C143" t="n">
        <v>-0.2214369922876358</v>
      </c>
      <c r="D143" t="n">
        <v>-0.4431743919849396</v>
      </c>
      <c r="E143" t="n">
        <v>0.04811279848217964</v>
      </c>
      <c r="F143" t="n">
        <v>-0.5437347888946533</v>
      </c>
      <c r="G143" t="n">
        <v>0.1699399054050446</v>
      </c>
      <c r="H143" t="n">
        <v>0.02275820821523666</v>
      </c>
      <c r="I143" t="n">
        <v>0.01018487382680178</v>
      </c>
      <c r="J143" t="n">
        <v>-0.2046572715044022</v>
      </c>
      <c r="K143" t="n">
        <v>-0.2561285793781281</v>
      </c>
      <c r="L143" t="n">
        <v>0.02831422723829746</v>
      </c>
      <c r="M143" t="n">
        <v>-0.007783416192978621</v>
      </c>
      <c r="N143" t="n">
        <v>-0.2904342412948608</v>
      </c>
      <c r="O143" t="n">
        <v>-0.1090521588921547</v>
      </c>
      <c r="P143" t="n">
        <v>0.3521508872509003</v>
      </c>
      <c r="Q143" t="n">
        <v>-0.09974890202283859</v>
      </c>
      <c r="R143" t="n">
        <v>-0.2128215879201889</v>
      </c>
      <c r="S143" t="n">
        <v>-0.01448248699307442</v>
      </c>
      <c r="T143" t="n">
        <v>0.05496855080127716</v>
      </c>
      <c r="U143" t="n">
        <v>0.1245190277695656</v>
      </c>
      <c r="V143" t="n">
        <v>-0.02350929379463196</v>
      </c>
      <c r="W143" t="n">
        <v>-0.2976752817630768</v>
      </c>
      <c r="X143" t="n">
        <v>0.5687350034713745</v>
      </c>
      <c r="Y143" t="n">
        <v>-0.1264520138502121</v>
      </c>
      <c r="Z143" t="n">
        <v>-0.2105041295289993</v>
      </c>
      <c r="AA143" t="n">
        <v>0.04214475303888321</v>
      </c>
      <c r="AB143" t="n">
        <v>-0.1051176860928535</v>
      </c>
      <c r="AC143" t="n">
        <v>-0.01106441393494606</v>
      </c>
      <c r="AD143" t="n">
        <v>-0.5721628665924072</v>
      </c>
      <c r="AE143" t="n">
        <v>0.1233802884817123</v>
      </c>
      <c r="AF143" t="n">
        <v>0.07313723117113113</v>
      </c>
    </row>
    <row r="144">
      <c r="A144" t="n">
        <v>-0.08859126269817352</v>
      </c>
      <c r="B144" t="n">
        <v>0.09682948887348175</v>
      </c>
      <c r="C144" t="n">
        <v>0.03699219971895218</v>
      </c>
      <c r="D144" t="n">
        <v>-0.3379004895687103</v>
      </c>
      <c r="E144" t="n">
        <v>0.05543205887079239</v>
      </c>
      <c r="F144" t="n">
        <v>-0.4969853460788727</v>
      </c>
      <c r="G144" t="n">
        <v>0.1405032277107239</v>
      </c>
      <c r="H144" t="n">
        <v>-0.07608428597450256</v>
      </c>
      <c r="I144" t="n">
        <v>0.02330793626606464</v>
      </c>
      <c r="J144" t="n">
        <v>-0.09943678230047226</v>
      </c>
      <c r="K144" t="n">
        <v>-0.0736362412571907</v>
      </c>
      <c r="L144" t="n">
        <v>-0.03316906094551086</v>
      </c>
      <c r="M144" t="n">
        <v>0.2013385742902756</v>
      </c>
      <c r="N144" t="n">
        <v>-0.3802586197853088</v>
      </c>
      <c r="O144" t="n">
        <v>-0.149133488535881</v>
      </c>
      <c r="P144" t="n">
        <v>0.2168316692113876</v>
      </c>
      <c r="Q144" t="n">
        <v>0.09121045470237732</v>
      </c>
      <c r="R144" t="n">
        <v>-0.02831942960619926</v>
      </c>
      <c r="S144" t="n">
        <v>0.08950527012348175</v>
      </c>
      <c r="T144" t="n">
        <v>-0.06331611424684525</v>
      </c>
      <c r="U144" t="n">
        <v>0.3109088540077209</v>
      </c>
      <c r="V144" t="n">
        <v>-0.0368240512907505</v>
      </c>
      <c r="W144" t="n">
        <v>-0.2293659746646881</v>
      </c>
      <c r="X144" t="n">
        <v>0.5058686137199402</v>
      </c>
      <c r="Y144" t="n">
        <v>-0.1362539231777191</v>
      </c>
      <c r="Z144" t="n">
        <v>0.2566146552562714</v>
      </c>
      <c r="AA144" t="n">
        <v>-0.08973126858472824</v>
      </c>
      <c r="AB144" t="n">
        <v>0.1807559281587601</v>
      </c>
      <c r="AC144" t="n">
        <v>0.3074539303779602</v>
      </c>
      <c r="AD144" t="n">
        <v>-0.1571370661258698</v>
      </c>
      <c r="AE144" t="n">
        <v>0.09520049393177032</v>
      </c>
      <c r="AF144" t="n">
        <v>-0.03117644041776657</v>
      </c>
    </row>
    <row r="145">
      <c r="A145" t="n">
        <v>-0.01030533481389284</v>
      </c>
      <c r="B145" t="n">
        <v>0.1064834445714951</v>
      </c>
      <c r="C145" t="n">
        <v>-0.2891766428947449</v>
      </c>
      <c r="D145" t="n">
        <v>-0.1959435939788818</v>
      </c>
      <c r="E145" t="n">
        <v>-0.1661927849054337</v>
      </c>
      <c r="F145" t="n">
        <v>-0.469840943813324</v>
      </c>
      <c r="G145" t="n">
        <v>0.2184545248746872</v>
      </c>
      <c r="H145" t="n">
        <v>0.01217829342931509</v>
      </c>
      <c r="I145" t="n">
        <v>0.1196258738636971</v>
      </c>
      <c r="J145" t="n">
        <v>-0.08803130686283112</v>
      </c>
      <c r="K145" t="n">
        <v>-0.1048337891697884</v>
      </c>
      <c r="L145" t="n">
        <v>0.1565008610486984</v>
      </c>
      <c r="M145" t="n">
        <v>0.3425247371196747</v>
      </c>
      <c r="N145" t="n">
        <v>-0.3717507123947144</v>
      </c>
      <c r="O145" t="n">
        <v>0.04568824544548988</v>
      </c>
      <c r="P145" t="n">
        <v>0.02354651875793934</v>
      </c>
      <c r="Q145" t="n">
        <v>-0.03048742562532425</v>
      </c>
      <c r="R145" t="n">
        <v>-0.04248563945293427</v>
      </c>
      <c r="S145" t="n">
        <v>0.02017657645046711</v>
      </c>
      <c r="T145" t="n">
        <v>0.01511394046247005</v>
      </c>
      <c r="U145" t="n">
        <v>0.1580525636672974</v>
      </c>
      <c r="V145" t="n">
        <v>-0.05256823822855949</v>
      </c>
      <c r="W145" t="n">
        <v>0.190348744392395</v>
      </c>
      <c r="X145" t="n">
        <v>0.3805640637874603</v>
      </c>
      <c r="Y145" t="n">
        <v>0.05090092495083809</v>
      </c>
      <c r="Z145" t="n">
        <v>-0.005256056785583496</v>
      </c>
      <c r="AA145" t="n">
        <v>-0.1152996420860291</v>
      </c>
      <c r="AB145" t="n">
        <v>0.09611958265304565</v>
      </c>
      <c r="AC145" t="n">
        <v>0.3994600474834442</v>
      </c>
      <c r="AD145" t="n">
        <v>-0.04985792934894562</v>
      </c>
      <c r="AE145" t="n">
        <v>-0.03017454594373703</v>
      </c>
      <c r="AF145" t="n">
        <v>0.007434936705976725</v>
      </c>
    </row>
    <row r="146">
      <c r="A146" t="n">
        <v>-0.02627579309046268</v>
      </c>
      <c r="B146" t="n">
        <v>0.2809866666793823</v>
      </c>
      <c r="C146" t="n">
        <v>-0.07331914454698563</v>
      </c>
      <c r="D146" t="n">
        <v>0.0713350772857666</v>
      </c>
      <c r="E146" t="n">
        <v>-0.08627574890851974</v>
      </c>
      <c r="F146" t="n">
        <v>-0.610622763633728</v>
      </c>
      <c r="G146" t="n">
        <v>0.08358844369649887</v>
      </c>
      <c r="H146" t="n">
        <v>0.1303342580795288</v>
      </c>
      <c r="I146" t="n">
        <v>0.04297331720590591</v>
      </c>
      <c r="J146" t="n">
        <v>-0.07059173285961151</v>
      </c>
      <c r="K146" t="n">
        <v>0.08192303776741028</v>
      </c>
      <c r="L146" t="n">
        <v>-0.04126192629337311</v>
      </c>
      <c r="M146" t="n">
        <v>0.3041242659091949</v>
      </c>
      <c r="N146" t="n">
        <v>-0.2376035153865814</v>
      </c>
      <c r="O146" t="n">
        <v>0.0101276021450758</v>
      </c>
      <c r="P146" t="n">
        <v>-0.1101692840456963</v>
      </c>
      <c r="Q146" t="n">
        <v>-0.1584511697292328</v>
      </c>
      <c r="R146" t="n">
        <v>0.008826730772852898</v>
      </c>
      <c r="S146" t="n">
        <v>0.097852922976017</v>
      </c>
      <c r="T146" t="n">
        <v>-0.00894626509398222</v>
      </c>
      <c r="U146" t="n">
        <v>0.1533099114894867</v>
      </c>
      <c r="V146" t="n">
        <v>0.05465622618794441</v>
      </c>
      <c r="W146" t="n">
        <v>0.2413001954555511</v>
      </c>
      <c r="X146" t="n">
        <v>0.2358633875846863</v>
      </c>
      <c r="Y146" t="n">
        <v>-0.004500546026974916</v>
      </c>
      <c r="Z146" t="n">
        <v>0.02195125445723534</v>
      </c>
      <c r="AA146" t="n">
        <v>-0.01796829327940941</v>
      </c>
      <c r="AB146" t="n">
        <v>-0.0005299163749441504</v>
      </c>
      <c r="AC146" t="n">
        <v>0.2844806313514709</v>
      </c>
      <c r="AD146" t="n">
        <v>-0.04640566557645798</v>
      </c>
      <c r="AE146" t="n">
        <v>0.07985773682594299</v>
      </c>
      <c r="AF146" t="n">
        <v>0.1204204708337784</v>
      </c>
    </row>
    <row r="147">
      <c r="A147" t="n">
        <v>0.1300655007362366</v>
      </c>
      <c r="B147" t="n">
        <v>0.1311269551515579</v>
      </c>
      <c r="C147" t="n">
        <v>-0.1358262002468109</v>
      </c>
      <c r="D147" t="n">
        <v>0.223591610789299</v>
      </c>
      <c r="E147" t="n">
        <v>0.07846549153327942</v>
      </c>
      <c r="F147" t="n">
        <v>-0.7369469404220581</v>
      </c>
      <c r="G147" t="n">
        <v>0.1863159984350204</v>
      </c>
      <c r="H147" t="n">
        <v>0.1774498224258423</v>
      </c>
      <c r="I147" t="n">
        <v>0.05244963988661766</v>
      </c>
      <c r="J147" t="n">
        <v>-0.01590639166533947</v>
      </c>
      <c r="K147" t="n">
        <v>0.07983161509037018</v>
      </c>
      <c r="L147" t="n">
        <v>-0.05572657659649849</v>
      </c>
      <c r="M147" t="n">
        <v>0.1974804401397705</v>
      </c>
      <c r="N147" t="n">
        <v>-0.2721966207027435</v>
      </c>
      <c r="O147" t="n">
        <v>0.0005639450973831117</v>
      </c>
      <c r="P147" t="n">
        <v>-0.1955981403589249</v>
      </c>
      <c r="Q147" t="n">
        <v>-0.1400708705186844</v>
      </c>
      <c r="R147" t="n">
        <v>-0.07873096317052841</v>
      </c>
      <c r="S147" t="n">
        <v>-0.09347143024206161</v>
      </c>
      <c r="T147" t="n">
        <v>-0.06427637487649918</v>
      </c>
      <c r="U147" t="n">
        <v>0.1136276498436928</v>
      </c>
      <c r="V147" t="n">
        <v>0.1610105931758881</v>
      </c>
      <c r="W147" t="n">
        <v>0.2817691266536713</v>
      </c>
      <c r="X147" t="n">
        <v>0.1832651644945145</v>
      </c>
      <c r="Y147" t="n">
        <v>0.09749963879585266</v>
      </c>
      <c r="Z147" t="n">
        <v>0.005056917667388916</v>
      </c>
      <c r="AA147" t="n">
        <v>-0.01002064626663923</v>
      </c>
      <c r="AB147" t="n">
        <v>-0.01017734501510859</v>
      </c>
      <c r="AC147" t="n">
        <v>0.1667867302894592</v>
      </c>
      <c r="AD147" t="n">
        <v>-0.03793713822960854</v>
      </c>
      <c r="AE147" t="n">
        <v>-0.02117217145860195</v>
      </c>
      <c r="AF147" t="n">
        <v>0.1782653629779816</v>
      </c>
    </row>
    <row r="148">
      <c r="A148" t="n">
        <v>-0.1088721677660942</v>
      </c>
      <c r="B148" t="n">
        <v>0.1333851665258408</v>
      </c>
      <c r="C148" t="n">
        <v>-0.2044516354799271</v>
      </c>
      <c r="D148" t="n">
        <v>0.1098953261971474</v>
      </c>
      <c r="E148" t="n">
        <v>0.03565077483654022</v>
      </c>
      <c r="F148" t="n">
        <v>-1.017558574676514</v>
      </c>
      <c r="G148" t="n">
        <v>0.2411923110485077</v>
      </c>
      <c r="H148" t="n">
        <v>0.08768870681524277</v>
      </c>
      <c r="I148" t="n">
        <v>-0.03967642411589622</v>
      </c>
      <c r="J148" t="n">
        <v>0.1520799398422241</v>
      </c>
      <c r="K148" t="n">
        <v>0.03168508037924767</v>
      </c>
      <c r="L148" t="n">
        <v>0.2549203634262085</v>
      </c>
      <c r="M148" t="n">
        <v>0.07984355092048645</v>
      </c>
      <c r="N148" t="n">
        <v>-0.1190546602010727</v>
      </c>
      <c r="O148" t="n">
        <v>0.09661299735307693</v>
      </c>
      <c r="P148" t="n">
        <v>-0.06249311566352844</v>
      </c>
      <c r="Q148" t="n">
        <v>-0.09133244305849075</v>
      </c>
      <c r="R148" t="n">
        <v>0.07005585730075836</v>
      </c>
      <c r="S148" t="n">
        <v>-0.2082488685846329</v>
      </c>
      <c r="T148" t="n">
        <v>-0.05095970258116722</v>
      </c>
      <c r="U148" t="n">
        <v>0.01469061616808176</v>
      </c>
      <c r="V148" t="n">
        <v>0.1005485355854034</v>
      </c>
      <c r="W148" t="n">
        <v>0.01727708429098129</v>
      </c>
      <c r="X148" t="n">
        <v>0.2481297552585602</v>
      </c>
      <c r="Y148" t="n">
        <v>0.1928523629903793</v>
      </c>
      <c r="Z148" t="n">
        <v>-0.1260952353477478</v>
      </c>
      <c r="AA148" t="n">
        <v>0.1551938056945801</v>
      </c>
      <c r="AB148" t="n">
        <v>0.04238838702440262</v>
      </c>
      <c r="AC148" t="n">
        <v>0.09895768761634827</v>
      </c>
      <c r="AD148" t="n">
        <v>0.3177349269390106</v>
      </c>
      <c r="AE148" t="n">
        <v>-0.05101121589541435</v>
      </c>
      <c r="AF148" t="n">
        <v>0.1157717183232307</v>
      </c>
    </row>
    <row r="149">
      <c r="A149" t="n">
        <v>-0.1038048341870308</v>
      </c>
      <c r="B149" t="n">
        <v>0.1348684728145599</v>
      </c>
      <c r="C149" t="n">
        <v>-0.1763594895601273</v>
      </c>
      <c r="D149" t="n">
        <v>0.1610943526029587</v>
      </c>
      <c r="E149" t="n">
        <v>-0.0335366353392601</v>
      </c>
      <c r="F149" t="n">
        <v>-1.143537282943726</v>
      </c>
      <c r="G149" t="n">
        <v>0.1703794598579407</v>
      </c>
      <c r="H149" t="n">
        <v>0.03699953854084015</v>
      </c>
      <c r="I149" t="n">
        <v>0.199737161397934</v>
      </c>
      <c r="J149" t="n">
        <v>-0.03749898448586464</v>
      </c>
      <c r="K149" t="n">
        <v>0.1006481274962425</v>
      </c>
      <c r="L149" t="n">
        <v>0.2286579310894012</v>
      </c>
      <c r="M149" t="n">
        <v>0.100318655371666</v>
      </c>
      <c r="N149" t="n">
        <v>-0.1227015778422356</v>
      </c>
      <c r="O149" t="n">
        <v>-0.009224752895534039</v>
      </c>
      <c r="P149" t="n">
        <v>0.1595934331417084</v>
      </c>
      <c r="Q149" t="n">
        <v>0.09892448037862778</v>
      </c>
      <c r="R149" t="n">
        <v>0.1698665767908096</v>
      </c>
      <c r="S149" t="n">
        <v>-0.1285880506038666</v>
      </c>
      <c r="T149" t="n">
        <v>-0.09910304099321365</v>
      </c>
      <c r="U149" t="n">
        <v>0.07102471590042114</v>
      </c>
      <c r="V149" t="n">
        <v>0.02960643172264099</v>
      </c>
      <c r="W149" t="n">
        <v>0.1489740759134293</v>
      </c>
      <c r="X149" t="n">
        <v>0.2552027404308319</v>
      </c>
      <c r="Y149" t="n">
        <v>0.1247449740767479</v>
      </c>
      <c r="Z149" t="n">
        <v>0.03583825379610062</v>
      </c>
      <c r="AA149" t="n">
        <v>0.08617134392261505</v>
      </c>
      <c r="AB149" t="n">
        <v>0.1731874793767929</v>
      </c>
      <c r="AC149" t="n">
        <v>0.08544959872961044</v>
      </c>
      <c r="AD149" t="n">
        <v>0.2693047523498535</v>
      </c>
      <c r="AE149" t="n">
        <v>-0.02702793665230274</v>
      </c>
      <c r="AF149" t="n">
        <v>0.06191416084766388</v>
      </c>
    </row>
    <row r="150">
      <c r="A150" t="n">
        <v>-0.1461113840341568</v>
      </c>
      <c r="B150" t="n">
        <v>0.08516748994588852</v>
      </c>
      <c r="C150" t="n">
        <v>-0.1152540966868401</v>
      </c>
      <c r="D150" t="n">
        <v>0.2195321619510651</v>
      </c>
      <c r="E150" t="n">
        <v>0.01071389578282833</v>
      </c>
      <c r="F150" t="n">
        <v>-0.5666142702102661</v>
      </c>
      <c r="G150" t="n">
        <v>-0.1279515326023102</v>
      </c>
      <c r="H150" t="n">
        <v>0.1443412750959396</v>
      </c>
      <c r="I150" t="n">
        <v>0.2287098467350006</v>
      </c>
      <c r="J150" t="n">
        <v>-0.07194511592388153</v>
      </c>
      <c r="K150" t="n">
        <v>0.1610728055238724</v>
      </c>
      <c r="L150" t="n">
        <v>0.1332630813121796</v>
      </c>
      <c r="M150" t="n">
        <v>-0.131069004535675</v>
      </c>
      <c r="N150" t="n">
        <v>-0.01426349952816963</v>
      </c>
      <c r="O150" t="n">
        <v>0.1397428512573242</v>
      </c>
      <c r="P150" t="n">
        <v>0.1776545494794846</v>
      </c>
      <c r="Q150" t="n">
        <v>0.004026106558740139</v>
      </c>
      <c r="R150" t="n">
        <v>0.07707259804010391</v>
      </c>
      <c r="S150" t="n">
        <v>0.006589971482753754</v>
      </c>
      <c r="T150" t="n">
        <v>-0.18212890625</v>
      </c>
      <c r="U150" t="n">
        <v>0.260309249162674</v>
      </c>
      <c r="V150" t="n">
        <v>-0.07663214951753616</v>
      </c>
      <c r="W150" t="n">
        <v>-0.008268581703305244</v>
      </c>
      <c r="X150" t="n">
        <v>0.003604760393500328</v>
      </c>
      <c r="Y150" t="n">
        <v>-0.007686660625040531</v>
      </c>
      <c r="Z150" t="n">
        <v>0.0581488162279129</v>
      </c>
      <c r="AA150" t="n">
        <v>-0.03680678829550743</v>
      </c>
      <c r="AB150" t="n">
        <v>0.03957774862647057</v>
      </c>
      <c r="AC150" t="n">
        <v>0.001236111740581691</v>
      </c>
      <c r="AD150" t="n">
        <v>0.2652175724506378</v>
      </c>
      <c r="AE150" t="n">
        <v>0.002968712477013469</v>
      </c>
      <c r="AF150" t="n">
        <v>-0.1296009719371796</v>
      </c>
    </row>
    <row r="151">
      <c r="A151" t="n">
        <v>-0.05379967764019966</v>
      </c>
      <c r="B151" t="n">
        <v>-0.0881003737449646</v>
      </c>
      <c r="C151" t="n">
        <v>-0.02373157627880573</v>
      </c>
      <c r="D151" t="n">
        <v>0.1203474029898643</v>
      </c>
      <c r="E151" t="n">
        <v>-0.05076838657259941</v>
      </c>
      <c r="F151" t="n">
        <v>-0.01275759097188711</v>
      </c>
      <c r="G151" t="n">
        <v>0.008460679091513157</v>
      </c>
      <c r="H151" t="n">
        <v>0.1059711501002312</v>
      </c>
      <c r="I151" t="n">
        <v>0.2464013695716858</v>
      </c>
      <c r="J151" t="n">
        <v>0.07327987253665924</v>
      </c>
      <c r="K151" t="n">
        <v>0.1919190883636475</v>
      </c>
      <c r="L151" t="n">
        <v>-0.01800308562815189</v>
      </c>
      <c r="M151" t="n">
        <v>-0.175658717751503</v>
      </c>
      <c r="N151" t="n">
        <v>0.223428875207901</v>
      </c>
      <c r="O151" t="n">
        <v>0.03198989108204842</v>
      </c>
      <c r="P151" t="n">
        <v>0.06246057152748108</v>
      </c>
      <c r="Q151" t="n">
        <v>0.1030912697315216</v>
      </c>
      <c r="R151" t="n">
        <v>0.112149178981781</v>
      </c>
      <c r="S151" t="n">
        <v>-0.03139274567365646</v>
      </c>
      <c r="T151" t="n">
        <v>-0.03729555010795593</v>
      </c>
      <c r="U151" t="n">
        <v>0.1727228611707687</v>
      </c>
      <c r="V151" t="n">
        <v>-0.00321470620110631</v>
      </c>
      <c r="W151" t="n">
        <v>-0.06807414442300797</v>
      </c>
      <c r="X151" t="n">
        <v>-0.07044379413127899</v>
      </c>
      <c r="Y151" t="n">
        <v>0.02369377575814724</v>
      </c>
      <c r="Z151" t="n">
        <v>0.1444367468357086</v>
      </c>
      <c r="AA151" t="n">
        <v>0.03521306440234184</v>
      </c>
      <c r="AB151" t="n">
        <v>0.02799233607947826</v>
      </c>
      <c r="AC151" t="n">
        <v>-0.05538138374686241</v>
      </c>
      <c r="AD151" t="n">
        <v>0.2488052845001221</v>
      </c>
      <c r="AE151" t="n">
        <v>0.005098850466310978</v>
      </c>
      <c r="AF151" t="n">
        <v>-0.09628238528966904</v>
      </c>
    </row>
    <row r="152">
      <c r="A152" t="n">
        <v>-0.03254434466362</v>
      </c>
      <c r="B152" t="n">
        <v>-0.007985679432749748</v>
      </c>
      <c r="C152" t="n">
        <v>-0.1019056811928749</v>
      </c>
      <c r="D152" t="n">
        <v>-0.01284534018486738</v>
      </c>
      <c r="E152" t="n">
        <v>-0.01499615516513586</v>
      </c>
      <c r="F152" t="n">
        <v>0.000711411761585623</v>
      </c>
      <c r="G152" t="n">
        <v>-0.08545051515102386</v>
      </c>
      <c r="H152" t="n">
        <v>0.0232370775192976</v>
      </c>
      <c r="I152" t="n">
        <v>0.1414382308721542</v>
      </c>
      <c r="J152" t="n">
        <v>-0.05502448976039886</v>
      </c>
      <c r="K152" t="n">
        <v>-0.02056649141013622</v>
      </c>
      <c r="L152" t="n">
        <v>0.08161792904138565</v>
      </c>
      <c r="M152" t="n">
        <v>-0.2826883494853973</v>
      </c>
      <c r="N152" t="n">
        <v>0.02458399347960949</v>
      </c>
      <c r="O152" t="n">
        <v>-0.0897647961974144</v>
      </c>
      <c r="P152" t="n">
        <v>0.0778544545173645</v>
      </c>
      <c r="Q152" t="n">
        <v>0.04070382192730904</v>
      </c>
      <c r="R152" t="n">
        <v>-0.004382962360978127</v>
      </c>
      <c r="S152" t="n">
        <v>-0.1471055299043655</v>
      </c>
      <c r="T152" t="n">
        <v>0.04701807349920273</v>
      </c>
      <c r="U152" t="n">
        <v>0.01335493475198746</v>
      </c>
      <c r="V152" t="n">
        <v>-0.02498258091509342</v>
      </c>
      <c r="W152" t="n">
        <v>-0.009732783772051334</v>
      </c>
      <c r="X152" t="n">
        <v>-0.02571433596313</v>
      </c>
      <c r="Y152" t="n">
        <v>0.01753256097435951</v>
      </c>
      <c r="Z152" t="n">
        <v>0.1126813068985939</v>
      </c>
      <c r="AA152" t="n">
        <v>0.1155872270464897</v>
      </c>
      <c r="AB152" t="n">
        <v>0.1200629323720932</v>
      </c>
      <c r="AC152" t="n">
        <v>-0.08676399290561676</v>
      </c>
      <c r="AD152" t="n">
        <v>0.3245643973350525</v>
      </c>
      <c r="AE152" t="n">
        <v>0.0381004624068737</v>
      </c>
      <c r="AF152" t="n">
        <v>-0.07770261913537979</v>
      </c>
    </row>
    <row r="153">
      <c r="A153" t="n">
        <v>-0.1152870953083038</v>
      </c>
      <c r="B153" t="n">
        <v>0.11622653901577</v>
      </c>
      <c r="C153" t="n">
        <v>-0.1937784403562546</v>
      </c>
      <c r="D153" t="n">
        <v>0.002163770375773311</v>
      </c>
      <c r="E153" t="n">
        <v>0.007618712726980448</v>
      </c>
      <c r="F153" t="n">
        <v>-0.06464061886072159</v>
      </c>
      <c r="G153" t="n">
        <v>-0.07146152853965759</v>
      </c>
      <c r="H153" t="n">
        <v>-0.1232128664851189</v>
      </c>
      <c r="I153" t="n">
        <v>0.05363103747367859</v>
      </c>
      <c r="J153" t="n">
        <v>-0.0585959367454052</v>
      </c>
      <c r="K153" t="n">
        <v>-0.1664891988039017</v>
      </c>
      <c r="L153" t="n">
        <v>-0.01489318162202835</v>
      </c>
      <c r="M153" t="n">
        <v>-0.3241808116436005</v>
      </c>
      <c r="N153" t="n">
        <v>0.01509403251111507</v>
      </c>
      <c r="O153" t="n">
        <v>-0.133034959435463</v>
      </c>
      <c r="P153" t="n">
        <v>0.0801519975066185</v>
      </c>
      <c r="Q153" t="n">
        <v>0.01126067526638508</v>
      </c>
      <c r="R153" t="n">
        <v>-0.1415717154741287</v>
      </c>
      <c r="S153" t="n">
        <v>-0.1127401441335678</v>
      </c>
      <c r="T153" t="n">
        <v>0.09213267266750336</v>
      </c>
      <c r="U153" t="n">
        <v>0.01212391909211874</v>
      </c>
      <c r="V153" t="n">
        <v>-0.2617731988430023</v>
      </c>
      <c r="W153" t="n">
        <v>-0.1066348105669022</v>
      </c>
      <c r="X153" t="n">
        <v>0.04670274257659912</v>
      </c>
      <c r="Y153" t="n">
        <v>0.0982932448387146</v>
      </c>
      <c r="Z153" t="n">
        <v>0.09625371545553207</v>
      </c>
      <c r="AA153" t="n">
        <v>0.07440152764320374</v>
      </c>
      <c r="AB153" t="n">
        <v>0.138316810131073</v>
      </c>
      <c r="AC153" t="n">
        <v>0.1031218394637108</v>
      </c>
      <c r="AD153" t="n">
        <v>0.2510783970355988</v>
      </c>
      <c r="AE153" t="n">
        <v>-0.1458024233579636</v>
      </c>
      <c r="AF153" t="n">
        <v>-0.1084978878498077</v>
      </c>
    </row>
    <row r="154">
      <c r="A154" t="n">
        <v>0.009838882833719254</v>
      </c>
      <c r="B154" t="n">
        <v>0.07702349871397018</v>
      </c>
      <c r="C154" t="n">
        <v>0.02275223098695278</v>
      </c>
      <c r="D154" t="n">
        <v>-0.04577493295073509</v>
      </c>
      <c r="E154" t="n">
        <v>0.1796251982450485</v>
      </c>
      <c r="F154" t="n">
        <v>0.148296058177948</v>
      </c>
      <c r="G154" t="n">
        <v>-0.1205788105726242</v>
      </c>
      <c r="H154" t="n">
        <v>-0.160484567284584</v>
      </c>
      <c r="I154" t="n">
        <v>-0.1086504682898521</v>
      </c>
      <c r="J154" t="n">
        <v>0.03515921905636787</v>
      </c>
      <c r="K154" t="n">
        <v>-0.2828758060932159</v>
      </c>
      <c r="L154" t="n">
        <v>-0.05998162925243378</v>
      </c>
      <c r="M154" t="n">
        <v>-0.1214864626526833</v>
      </c>
      <c r="N154" t="n">
        <v>-0.03267043456435204</v>
      </c>
      <c r="O154" t="n">
        <v>0.01550675928592682</v>
      </c>
      <c r="P154" t="n">
        <v>-0.1312415450811386</v>
      </c>
      <c r="Q154" t="n">
        <v>-0.08148176223039627</v>
      </c>
      <c r="R154" t="n">
        <v>-0.05565275996923447</v>
      </c>
      <c r="S154" t="n">
        <v>0.1117391064763069</v>
      </c>
      <c r="T154" t="n">
        <v>0.1052913069725037</v>
      </c>
      <c r="U154" t="n">
        <v>-0.03459488227963448</v>
      </c>
      <c r="V154" t="n">
        <v>0.07201339304447174</v>
      </c>
      <c r="W154" t="n">
        <v>-0.1521606296300888</v>
      </c>
      <c r="X154" t="n">
        <v>-0.1691867262125015</v>
      </c>
      <c r="Y154" t="n">
        <v>0.05414946004748344</v>
      </c>
      <c r="Z154" t="n">
        <v>0.2045434266328812</v>
      </c>
      <c r="AA154" t="n">
        <v>0.05001379176974297</v>
      </c>
      <c r="AB154" t="n">
        <v>-0.0132817542180419</v>
      </c>
      <c r="AC154" t="n">
        <v>0.08665012568235397</v>
      </c>
      <c r="AD154" t="n">
        <v>0.002673134673386812</v>
      </c>
      <c r="AE154" t="n">
        <v>-0.2359076589345932</v>
      </c>
      <c r="AF154" t="n">
        <v>-0.1235163882374763</v>
      </c>
    </row>
    <row r="155">
      <c r="A155" t="n">
        <v>0.07580684870481491</v>
      </c>
      <c r="B155" t="n">
        <v>0.200018435716629</v>
      </c>
      <c r="C155" t="n">
        <v>-0.04431829228997231</v>
      </c>
      <c r="D155" t="n">
        <v>0.002653406700119376</v>
      </c>
      <c r="E155" t="n">
        <v>0.04966293647885323</v>
      </c>
      <c r="F155" t="n">
        <v>0.1421927809715271</v>
      </c>
      <c r="G155" t="n">
        <v>0.0520973838865757</v>
      </c>
      <c r="H155" t="n">
        <v>0.1069293618202209</v>
      </c>
      <c r="I155" t="n">
        <v>0.1019778028130531</v>
      </c>
      <c r="J155" t="n">
        <v>0.03015796653926373</v>
      </c>
      <c r="K155" t="n">
        <v>-0.2242550402879715</v>
      </c>
      <c r="L155" t="n">
        <v>-0.04340167343616486</v>
      </c>
      <c r="M155" t="n">
        <v>-0.03763150051236153</v>
      </c>
      <c r="N155" t="n">
        <v>0.02159707061946392</v>
      </c>
      <c r="O155" t="n">
        <v>-0.03868202492594719</v>
      </c>
      <c r="P155" t="n">
        <v>-0.09064880758523941</v>
      </c>
      <c r="Q155" t="n">
        <v>0.01612557843327522</v>
      </c>
      <c r="R155" t="n">
        <v>-0.08476700633764267</v>
      </c>
      <c r="S155" t="n">
        <v>0.04694586619734764</v>
      </c>
      <c r="T155" t="n">
        <v>0.03115843795239925</v>
      </c>
      <c r="U155" t="n">
        <v>-0.1337510198354721</v>
      </c>
      <c r="V155" t="n">
        <v>-0.0210574883967638</v>
      </c>
      <c r="W155" t="n">
        <v>-0.08584173023700714</v>
      </c>
      <c r="X155" t="n">
        <v>0.05232115462422371</v>
      </c>
      <c r="Y155" t="n">
        <v>0.1526185721158981</v>
      </c>
      <c r="Z155" t="n">
        <v>0.137757882475853</v>
      </c>
      <c r="AA155" t="n">
        <v>0.07921666651964188</v>
      </c>
      <c r="AB155" t="n">
        <v>-0.09816446900367737</v>
      </c>
      <c r="AC155" t="n">
        <v>0.0867336094379425</v>
      </c>
      <c r="AD155" t="n">
        <v>0.1381947100162506</v>
      </c>
      <c r="AE155" t="n">
        <v>-0.2544510066509247</v>
      </c>
      <c r="AF155" t="n">
        <v>0.06336359679698944</v>
      </c>
    </row>
    <row r="156">
      <c r="A156" t="n">
        <v>0.009488689713180065</v>
      </c>
      <c r="B156" t="n">
        <v>0.04735670611262321</v>
      </c>
      <c r="C156" t="n">
        <v>-0.001140290172770619</v>
      </c>
      <c r="D156" t="n">
        <v>-0.01977058500051498</v>
      </c>
      <c r="E156" t="n">
        <v>0.1470876187086105</v>
      </c>
      <c r="F156" t="n">
        <v>0.1478769332170486</v>
      </c>
      <c r="G156" t="n">
        <v>0.05197294801473618</v>
      </c>
      <c r="H156" t="n">
        <v>0.09665945172309875</v>
      </c>
      <c r="I156" t="n">
        <v>0.04440557956695557</v>
      </c>
      <c r="J156" t="n">
        <v>-0.01557452976703644</v>
      </c>
      <c r="K156" t="n">
        <v>0.06811460852622986</v>
      </c>
      <c r="L156" t="n">
        <v>-0.1423448324203491</v>
      </c>
      <c r="M156" t="n">
        <v>-0.08561941981315613</v>
      </c>
      <c r="N156" t="n">
        <v>0.05650431662797928</v>
      </c>
      <c r="O156" t="n">
        <v>0.1149155795574188</v>
      </c>
      <c r="P156" t="n">
        <v>0.05146249756217003</v>
      </c>
      <c r="Q156" t="n">
        <v>-0.007045634556561708</v>
      </c>
      <c r="R156" t="n">
        <v>-0.1320006400346756</v>
      </c>
      <c r="S156" t="n">
        <v>0.04124088957905769</v>
      </c>
      <c r="T156" t="n">
        <v>0.1647892594337463</v>
      </c>
      <c r="U156" t="n">
        <v>-0.06044399738311768</v>
      </c>
      <c r="V156" t="n">
        <v>-0.05587555468082428</v>
      </c>
      <c r="W156" t="n">
        <v>-0.01970562525093555</v>
      </c>
      <c r="X156" t="n">
        <v>-0.008740618824958801</v>
      </c>
      <c r="Y156" t="n">
        <v>-0.01350706908851862</v>
      </c>
      <c r="Z156" t="n">
        <v>-0.08994325250387192</v>
      </c>
      <c r="AA156" t="n">
        <v>0.06002184003591537</v>
      </c>
      <c r="AB156" t="n">
        <v>-0.006762078497558832</v>
      </c>
      <c r="AC156" t="n">
        <v>0.126642718911171</v>
      </c>
      <c r="AD156" t="n">
        <v>0.1778302490711212</v>
      </c>
      <c r="AE156" t="n">
        <v>-0.1461656093597412</v>
      </c>
      <c r="AF156" t="n">
        <v>-0.02105142362415791</v>
      </c>
    </row>
    <row r="157">
      <c r="A157" t="n">
        <v>0.1356606334447861</v>
      </c>
      <c r="B157" t="n">
        <v>-0.1172670871019363</v>
      </c>
      <c r="C157" t="n">
        <v>-0.2644498348236084</v>
      </c>
      <c r="D157" t="n">
        <v>0.003571867942810059</v>
      </c>
      <c r="E157" t="n">
        <v>-0.058274757117033</v>
      </c>
      <c r="F157" t="n">
        <v>0.1848903447389603</v>
      </c>
      <c r="G157" t="n">
        <v>-0.02878331206738949</v>
      </c>
      <c r="H157" t="n">
        <v>-0.1787610799074173</v>
      </c>
      <c r="I157" t="n">
        <v>0.01612739078700542</v>
      </c>
      <c r="J157" t="n">
        <v>0.1883969604969025</v>
      </c>
      <c r="K157" t="n">
        <v>0.2536994516849518</v>
      </c>
      <c r="L157" t="n">
        <v>-0.001621767412871122</v>
      </c>
      <c r="M157" t="n">
        <v>0.009316485375165939</v>
      </c>
      <c r="N157" t="n">
        <v>-0.009557804092764854</v>
      </c>
      <c r="O157" t="n">
        <v>0.01405024155974388</v>
      </c>
      <c r="P157" t="n">
        <v>0.09728021174669266</v>
      </c>
      <c r="Q157" t="n">
        <v>-0.05544942617416382</v>
      </c>
      <c r="R157" t="n">
        <v>-0.1241689920425415</v>
      </c>
      <c r="S157" t="n">
        <v>-0.006231071893125772</v>
      </c>
      <c r="T157" t="n">
        <v>0.168399304151535</v>
      </c>
      <c r="U157" t="n">
        <v>-0.0342259481549263</v>
      </c>
      <c r="V157" t="n">
        <v>-0.1142470464110374</v>
      </c>
      <c r="W157" t="n">
        <v>0.07858035713434219</v>
      </c>
      <c r="X157" t="n">
        <v>-0.01427973713725805</v>
      </c>
      <c r="Y157" t="n">
        <v>0.1388491690158844</v>
      </c>
      <c r="Z157" t="n">
        <v>-0.0225254762917757</v>
      </c>
      <c r="AA157" t="n">
        <v>-0.09355939924716949</v>
      </c>
      <c r="AB157" t="n">
        <v>0.05495058745145798</v>
      </c>
      <c r="AC157" t="n">
        <v>0.1765233278274536</v>
      </c>
      <c r="AD157" t="n">
        <v>0.1113708689808846</v>
      </c>
      <c r="AE157" t="n">
        <v>-0.3027587831020355</v>
      </c>
      <c r="AF157" t="n">
        <v>0.004943953361362219</v>
      </c>
    </row>
    <row r="158">
      <c r="A158" t="n">
        <v>0.07764697074890137</v>
      </c>
      <c r="B158" t="n">
        <v>0.0397978238761425</v>
      </c>
      <c r="C158" t="n">
        <v>-0.01478662248700857</v>
      </c>
      <c r="D158" t="n">
        <v>-0.00537797249853611</v>
      </c>
      <c r="E158" t="n">
        <v>-0.163980633020401</v>
      </c>
      <c r="F158" t="n">
        <v>0.03861066326498985</v>
      </c>
      <c r="G158" t="n">
        <v>-0.07925988733768463</v>
      </c>
      <c r="H158" t="n">
        <v>-0.1318450123071671</v>
      </c>
      <c r="I158" t="n">
        <v>0.1448635309934616</v>
      </c>
      <c r="J158" t="n">
        <v>0.09436523169279099</v>
      </c>
      <c r="K158" t="n">
        <v>0.1574410945177078</v>
      </c>
      <c r="L158" t="n">
        <v>-0.05956610664725304</v>
      </c>
      <c r="M158" t="n">
        <v>-0.07575569301843643</v>
      </c>
      <c r="N158" t="n">
        <v>0.1424195915460587</v>
      </c>
      <c r="O158" t="n">
        <v>-0.02742738276720047</v>
      </c>
      <c r="P158" t="n">
        <v>0.09050052613019943</v>
      </c>
      <c r="Q158" t="n">
        <v>-0.4129249155521393</v>
      </c>
      <c r="R158" t="n">
        <v>-0.08972813189029694</v>
      </c>
      <c r="S158" t="n">
        <v>0.02417746372520924</v>
      </c>
      <c r="T158" t="n">
        <v>0.04945437610149384</v>
      </c>
      <c r="U158" t="n">
        <v>0.01451532822102308</v>
      </c>
      <c r="V158" t="n">
        <v>-0.1883214563131332</v>
      </c>
      <c r="W158" t="n">
        <v>0.02110338397324085</v>
      </c>
      <c r="X158" t="n">
        <v>-0.08948531001806259</v>
      </c>
      <c r="Y158" t="n">
        <v>0.03827456012368202</v>
      </c>
      <c r="Z158" t="n">
        <v>0.05140469968318939</v>
      </c>
      <c r="AA158" t="n">
        <v>0.01418605446815491</v>
      </c>
      <c r="AB158" t="n">
        <v>0.06746558099985123</v>
      </c>
      <c r="AC158" t="n">
        <v>0.1141924113035202</v>
      </c>
      <c r="AD158" t="n">
        <v>0.105737492442131</v>
      </c>
      <c r="AE158" t="n">
        <v>0.01743683405220509</v>
      </c>
      <c r="AF158" t="n">
        <v>0.03619450330734253</v>
      </c>
    </row>
    <row r="159">
      <c r="A159" t="n">
        <v>0.08447257429361343</v>
      </c>
      <c r="B159" t="n">
        <v>0.02754814550280571</v>
      </c>
      <c r="C159" t="n">
        <v>0.04813525080680847</v>
      </c>
      <c r="D159" t="n">
        <v>-0.01433176454156637</v>
      </c>
      <c r="E159" t="n">
        <v>-0.2223846316337585</v>
      </c>
      <c r="F159" t="n">
        <v>-0.1864582598209381</v>
      </c>
      <c r="G159" t="n">
        <v>0.2390379756689072</v>
      </c>
      <c r="H159" t="n">
        <v>-0.07316982001066208</v>
      </c>
      <c r="I159" t="n">
        <v>0.02903457544744015</v>
      </c>
      <c r="J159" t="n">
        <v>0.1073183789849281</v>
      </c>
      <c r="K159" t="n">
        <v>0.1640484482049942</v>
      </c>
      <c r="L159" t="n">
        <v>0.0778050422668457</v>
      </c>
      <c r="M159" t="n">
        <v>-0.1726103574037552</v>
      </c>
      <c r="N159" t="n">
        <v>-0.02974394336342812</v>
      </c>
      <c r="O159" t="n">
        <v>-0.2498026490211487</v>
      </c>
      <c r="P159" t="n">
        <v>0.02909256145358086</v>
      </c>
      <c r="Q159" t="n">
        <v>-0.3852582573890686</v>
      </c>
      <c r="R159" t="n">
        <v>0.0001979418157134205</v>
      </c>
      <c r="S159" t="n">
        <v>0.1094782948493958</v>
      </c>
      <c r="T159" t="n">
        <v>-0.01301167253404856</v>
      </c>
      <c r="U159" t="n">
        <v>-0.004721637815237045</v>
      </c>
      <c r="V159" t="n">
        <v>-0.1830101013183594</v>
      </c>
      <c r="W159" t="n">
        <v>0.009131046943366528</v>
      </c>
      <c r="X159" t="n">
        <v>0.06754674762487411</v>
      </c>
      <c r="Y159" t="n">
        <v>0.01732238940894604</v>
      </c>
      <c r="Z159" t="n">
        <v>0.06295781582593918</v>
      </c>
      <c r="AA159" t="n">
        <v>0.1270902305841446</v>
      </c>
      <c r="AB159" t="n">
        <v>0.1220687180757523</v>
      </c>
      <c r="AC159" t="n">
        <v>0.04273898527026176</v>
      </c>
      <c r="AD159" t="n">
        <v>0.147271990776062</v>
      </c>
      <c r="AE159" t="n">
        <v>0.07480093091726303</v>
      </c>
      <c r="AF159" t="n">
        <v>0.008468556217849255</v>
      </c>
    </row>
    <row r="160">
      <c r="A160" t="n">
        <v>-0.09362228959798813</v>
      </c>
      <c r="B160" t="n">
        <v>0.1853467673063278</v>
      </c>
      <c r="C160" t="n">
        <v>-0.02686791121959686</v>
      </c>
      <c r="D160" t="n">
        <v>0.04525509849190712</v>
      </c>
      <c r="E160" t="n">
        <v>-0.2149545401334763</v>
      </c>
      <c r="F160" t="n">
        <v>-0.1950698345899582</v>
      </c>
      <c r="G160" t="n">
        <v>0.262451708316803</v>
      </c>
      <c r="H160" t="n">
        <v>-0.1131878048181534</v>
      </c>
      <c r="I160" t="n">
        <v>0.03961740806698799</v>
      </c>
      <c r="J160" t="n">
        <v>-0.02671701647341251</v>
      </c>
      <c r="K160" t="n">
        <v>0.09210886061191559</v>
      </c>
      <c r="L160" t="n">
        <v>-0.04815852269530296</v>
      </c>
      <c r="M160" t="n">
        <v>-0.08388424664735794</v>
      </c>
      <c r="N160" t="n">
        <v>-0.1593223214149475</v>
      </c>
      <c r="O160" t="n">
        <v>-0.3246338069438934</v>
      </c>
      <c r="P160" t="n">
        <v>0.02793313749134541</v>
      </c>
      <c r="Q160" t="n">
        <v>-0.2363994717597961</v>
      </c>
      <c r="R160" t="n">
        <v>0.07250799983739853</v>
      </c>
      <c r="S160" t="n">
        <v>0.122351735830307</v>
      </c>
      <c r="T160" t="n">
        <v>0.1610457301139832</v>
      </c>
      <c r="U160" t="n">
        <v>0.07267320156097412</v>
      </c>
      <c r="V160" t="n">
        <v>-0.05549925565719604</v>
      </c>
      <c r="W160" t="n">
        <v>0.2188909947872162</v>
      </c>
      <c r="X160" t="n">
        <v>0.1283672600984573</v>
      </c>
      <c r="Y160" t="n">
        <v>0.01856133714318275</v>
      </c>
      <c r="Z160" t="n">
        <v>0.08866750448942184</v>
      </c>
      <c r="AA160" t="n">
        <v>0.02713523991405964</v>
      </c>
      <c r="AB160" t="n">
        <v>0.1022675633430481</v>
      </c>
      <c r="AC160" t="n">
        <v>-0.07034813612699509</v>
      </c>
      <c r="AD160" t="n">
        <v>0.0480552576482296</v>
      </c>
      <c r="AE160" t="n">
        <v>0.3583670556545258</v>
      </c>
      <c r="AF160" t="n">
        <v>-0.01360661443322897</v>
      </c>
    </row>
    <row r="161">
      <c r="A161" t="n">
        <v>0.04286487400531769</v>
      </c>
      <c r="B161" t="n">
        <v>-0.01155770290642977</v>
      </c>
      <c r="C161" t="n">
        <v>-0.08148650825023651</v>
      </c>
      <c r="D161" t="n">
        <v>0.3318717479705811</v>
      </c>
      <c r="E161" t="n">
        <v>0.1290342509746552</v>
      </c>
      <c r="F161" t="n">
        <v>-0.005370394792407751</v>
      </c>
      <c r="G161" t="n">
        <v>0.2737279236316681</v>
      </c>
      <c r="H161" t="n">
        <v>-0.05759513005614281</v>
      </c>
      <c r="I161" t="n">
        <v>0.1400811225175858</v>
      </c>
      <c r="J161" t="n">
        <v>-0.05711973085999489</v>
      </c>
      <c r="K161" t="n">
        <v>0.004402237012982368</v>
      </c>
      <c r="L161" t="n">
        <v>0.02586010284721851</v>
      </c>
      <c r="M161" t="n">
        <v>0.01697136089205742</v>
      </c>
      <c r="N161" t="n">
        <v>-0.07299957424402237</v>
      </c>
      <c r="O161" t="n">
        <v>-0.006910833995789289</v>
      </c>
      <c r="P161" t="n">
        <v>-0.05578073859214783</v>
      </c>
      <c r="Q161" t="n">
        <v>-0.1269139349460602</v>
      </c>
      <c r="R161" t="n">
        <v>0.03985412418842316</v>
      </c>
      <c r="S161" t="n">
        <v>-0.1627409160137177</v>
      </c>
      <c r="T161" t="n">
        <v>0.163266122341156</v>
      </c>
      <c r="U161" t="n">
        <v>-0.001762676285579801</v>
      </c>
      <c r="V161" t="n">
        <v>0.03385277837514877</v>
      </c>
      <c r="W161" t="n">
        <v>0.02427434735000134</v>
      </c>
      <c r="X161" t="n">
        <v>0.1666563153266907</v>
      </c>
      <c r="Y161" t="n">
        <v>0.06762822717428207</v>
      </c>
      <c r="Z161" t="n">
        <v>0.06985063105821609</v>
      </c>
      <c r="AA161" t="n">
        <v>-0.01812976412475109</v>
      </c>
      <c r="AB161" t="n">
        <v>0.06051158532500267</v>
      </c>
      <c r="AC161" t="n">
        <v>-0.05593647807836533</v>
      </c>
      <c r="AD161" t="n">
        <v>-0.04085860773921013</v>
      </c>
      <c r="AE161" t="n">
        <v>0.2525603473186493</v>
      </c>
      <c r="AF161" t="n">
        <v>0.01669967919588089</v>
      </c>
    </row>
    <row r="162">
      <c r="A162" t="n">
        <v>-0.006217980291694403</v>
      </c>
      <c r="B162" t="n">
        <v>-0.04262182489037514</v>
      </c>
      <c r="C162" t="n">
        <v>-0.1415273100137711</v>
      </c>
      <c r="D162" t="n">
        <v>0.128044068813324</v>
      </c>
      <c r="E162" t="n">
        <v>-0.1338862925767899</v>
      </c>
      <c r="F162" t="n">
        <v>-0.02821880765259266</v>
      </c>
      <c r="G162" t="n">
        <v>0.1094605252146721</v>
      </c>
      <c r="H162" t="n">
        <v>0.09617002308368683</v>
      </c>
      <c r="I162" t="n">
        <v>0.2258075028657913</v>
      </c>
      <c r="J162" t="n">
        <v>-0.01283523812890053</v>
      </c>
      <c r="K162" t="n">
        <v>-0.01092496234923601</v>
      </c>
      <c r="L162" t="n">
        <v>-0.0681908130645752</v>
      </c>
      <c r="M162" t="n">
        <v>-0.1265932768583298</v>
      </c>
      <c r="N162" t="n">
        <v>0.1627622246742249</v>
      </c>
      <c r="O162" t="n">
        <v>0.2219265401363373</v>
      </c>
      <c r="P162" t="n">
        <v>-0.02764816395938396</v>
      </c>
      <c r="Q162" t="n">
        <v>0.05877002701163292</v>
      </c>
      <c r="R162" t="n">
        <v>0.1155276894569397</v>
      </c>
      <c r="S162" t="n">
        <v>-0.2760107815265656</v>
      </c>
      <c r="T162" t="n">
        <v>-0.1869664490222931</v>
      </c>
      <c r="U162" t="n">
        <v>0.008322128094732761</v>
      </c>
      <c r="V162" t="n">
        <v>-0.002307662041857839</v>
      </c>
      <c r="W162" t="n">
        <v>0.02516684494912624</v>
      </c>
      <c r="X162" t="n">
        <v>0.1756295561790466</v>
      </c>
      <c r="Y162" t="n">
        <v>0.08318626135587692</v>
      </c>
      <c r="Z162" t="n">
        <v>-0.08222260326147079</v>
      </c>
      <c r="AA162" t="n">
        <v>0.06458257138729095</v>
      </c>
      <c r="AB162" t="n">
        <v>0.1320348381996155</v>
      </c>
      <c r="AC162" t="n">
        <v>0.03306152299046516</v>
      </c>
      <c r="AD162" t="n">
        <v>0.1772449016571045</v>
      </c>
      <c r="AE162" t="n">
        <v>0.2637362778186798</v>
      </c>
      <c r="AF162" t="n">
        <v>0.1654744297266006</v>
      </c>
    </row>
    <row r="163">
      <c r="A163" t="n">
        <v>-0.01431219559162855</v>
      </c>
      <c r="B163" t="n">
        <v>-0.1203035414218903</v>
      </c>
      <c r="C163" t="n">
        <v>-0.06853258609771729</v>
      </c>
      <c r="D163" t="n">
        <v>0.1610313802957535</v>
      </c>
      <c r="E163" t="n">
        <v>-0.1696092039346695</v>
      </c>
      <c r="F163" t="n">
        <v>-0.01289325207471848</v>
      </c>
      <c r="G163" t="n">
        <v>0.001788196736015379</v>
      </c>
      <c r="H163" t="n">
        <v>0.00942599680274725</v>
      </c>
      <c r="I163" t="n">
        <v>0.002498272806406021</v>
      </c>
      <c r="J163" t="n">
        <v>-0.0550074465572834</v>
      </c>
      <c r="K163" t="n">
        <v>0.0150954145938158</v>
      </c>
      <c r="L163" t="n">
        <v>-0.08229960501194</v>
      </c>
      <c r="M163" t="n">
        <v>0.002278533298522234</v>
      </c>
      <c r="N163" t="n">
        <v>0.09877198934555054</v>
      </c>
      <c r="O163" t="n">
        <v>0.3864883482456207</v>
      </c>
      <c r="P163" t="n">
        <v>-0.02682848088443279</v>
      </c>
      <c r="Q163" t="n">
        <v>0.3012331128120422</v>
      </c>
      <c r="R163" t="n">
        <v>-0.03649190813302994</v>
      </c>
      <c r="S163" t="n">
        <v>-0.2722095847129822</v>
      </c>
      <c r="T163" t="n">
        <v>-0.04326160624623299</v>
      </c>
      <c r="U163" t="n">
        <v>0.08852361887693405</v>
      </c>
      <c r="V163" t="n">
        <v>-0.06353500485420227</v>
      </c>
      <c r="W163" t="n">
        <v>0.1189652681350708</v>
      </c>
      <c r="X163" t="n">
        <v>0.1165456101298332</v>
      </c>
      <c r="Y163" t="n">
        <v>-0.001180452527478337</v>
      </c>
      <c r="Z163" t="n">
        <v>-0.0442693792283535</v>
      </c>
      <c r="AA163" t="n">
        <v>0.1035659909248352</v>
      </c>
      <c r="AB163" t="n">
        <v>-0.005947018042206764</v>
      </c>
      <c r="AC163" t="n">
        <v>0.2929080724716187</v>
      </c>
      <c r="AD163" t="n">
        <v>-0.0204760879278183</v>
      </c>
      <c r="AE163" t="n">
        <v>0.1662238091230392</v>
      </c>
      <c r="AF163" t="n">
        <v>0.03231190517544746</v>
      </c>
    </row>
    <row r="164">
      <c r="A164" t="n">
        <v>0.03934374451637268</v>
      </c>
      <c r="B164" t="n">
        <v>-0.1332711428403854</v>
      </c>
      <c r="C164" t="n">
        <v>-0.1276572048664093</v>
      </c>
      <c r="D164" t="n">
        <v>0.1694077104330063</v>
      </c>
      <c r="E164" t="n">
        <v>-0.09788919240236282</v>
      </c>
      <c r="F164" t="n">
        <v>-0.2288726270198822</v>
      </c>
      <c r="G164" t="n">
        <v>0.2202930897474289</v>
      </c>
      <c r="H164" t="n">
        <v>-0.008108189329504967</v>
      </c>
      <c r="I164" t="n">
        <v>-0.1661316305398941</v>
      </c>
      <c r="J164" t="n">
        <v>-0.0916801244020462</v>
      </c>
      <c r="K164" t="n">
        <v>-0.209074467420578</v>
      </c>
      <c r="L164" t="n">
        <v>0.06388604640960693</v>
      </c>
      <c r="M164" t="n">
        <v>-0.1703857928514481</v>
      </c>
      <c r="N164" t="n">
        <v>0.129648357629776</v>
      </c>
      <c r="O164" t="n">
        <v>0.6023128032684326</v>
      </c>
      <c r="P164" t="n">
        <v>-0.07849884033203125</v>
      </c>
      <c r="Q164" t="n">
        <v>0.3053474724292755</v>
      </c>
      <c r="R164" t="n">
        <v>0.0159275159239769</v>
      </c>
      <c r="S164" t="n">
        <v>-0.2382524311542511</v>
      </c>
      <c r="T164" t="n">
        <v>-0.04618844017386436</v>
      </c>
      <c r="U164" t="n">
        <v>0.1315292865037918</v>
      </c>
      <c r="V164" t="n">
        <v>-0.02558379434049129</v>
      </c>
      <c r="W164" t="n">
        <v>0.1102654337882996</v>
      </c>
      <c r="X164" t="n">
        <v>0.308331310749054</v>
      </c>
      <c r="Y164" t="n">
        <v>0.05617575347423553</v>
      </c>
      <c r="Z164" t="n">
        <v>-0.01170249935239553</v>
      </c>
      <c r="AA164" t="n">
        <v>-0.04745060950517654</v>
      </c>
      <c r="AB164" t="n">
        <v>-0.008498746901750565</v>
      </c>
      <c r="AC164" t="n">
        <v>-0.05866300314664841</v>
      </c>
      <c r="AD164" t="n">
        <v>-0.003793569980189204</v>
      </c>
      <c r="AE164" t="n">
        <v>0.08978396654129028</v>
      </c>
      <c r="AF164" t="n">
        <v>0.2028084695339203</v>
      </c>
    </row>
    <row r="165">
      <c r="A165" t="n">
        <v>-0.03285513445734978</v>
      </c>
      <c r="B165" t="n">
        <v>-0.2042959928512573</v>
      </c>
      <c r="C165" t="n">
        <v>0.07378911972045898</v>
      </c>
      <c r="D165" t="n">
        <v>-0.02761971578001976</v>
      </c>
      <c r="E165" t="n">
        <v>-0.05998314544558525</v>
      </c>
      <c r="F165" t="n">
        <v>-0.1362543255090714</v>
      </c>
      <c r="G165" t="n">
        <v>0.05971194803714752</v>
      </c>
      <c r="H165" t="n">
        <v>-0.06315478682518005</v>
      </c>
      <c r="I165" t="n">
        <v>-0.2150385975837708</v>
      </c>
      <c r="J165" t="n">
        <v>-0.001191004179418087</v>
      </c>
      <c r="K165" t="n">
        <v>-0.232208251953125</v>
      </c>
      <c r="L165" t="n">
        <v>0.03205832466483116</v>
      </c>
      <c r="M165" t="n">
        <v>-0.007198572158813477</v>
      </c>
      <c r="N165" t="n">
        <v>0.09500637650489807</v>
      </c>
      <c r="O165" t="n">
        <v>0.3364851176738739</v>
      </c>
      <c r="P165" t="n">
        <v>-0.03009701892733574</v>
      </c>
      <c r="Q165" t="n">
        <v>0.1424107998609543</v>
      </c>
      <c r="R165" t="n">
        <v>0.006898816209286451</v>
      </c>
      <c r="S165" t="n">
        <v>-0.3631182909011841</v>
      </c>
      <c r="T165" t="n">
        <v>-0.2019257396459579</v>
      </c>
      <c r="U165" t="n">
        <v>0.2776768803596497</v>
      </c>
      <c r="V165" t="n">
        <v>-0.0868566557765007</v>
      </c>
      <c r="W165" t="n">
        <v>-0.01128833275288343</v>
      </c>
      <c r="X165" t="n">
        <v>0.2674427330493927</v>
      </c>
      <c r="Y165" t="n">
        <v>-0.07999288290739059</v>
      </c>
      <c r="Z165" t="n">
        <v>0.06764787435531616</v>
      </c>
      <c r="AA165" t="n">
        <v>-0.211466059088707</v>
      </c>
      <c r="AB165" t="n">
        <v>-0.03656070679426193</v>
      </c>
      <c r="AC165" t="n">
        <v>0.1161842942237854</v>
      </c>
      <c r="AD165" t="n">
        <v>-0.2184886634349823</v>
      </c>
      <c r="AE165" t="n">
        <v>0.01090216916054487</v>
      </c>
      <c r="AF165" t="n">
        <v>0.03549369797110558</v>
      </c>
    </row>
    <row r="166">
      <c r="A166" t="n">
        <v>-0.02389656193554401</v>
      </c>
      <c r="B166" t="n">
        <v>0.08505822718143463</v>
      </c>
      <c r="C166" t="n">
        <v>0.10879235714674</v>
      </c>
      <c r="D166" t="n">
        <v>-0.08116597682237625</v>
      </c>
      <c r="E166" t="n">
        <v>0.137356624007225</v>
      </c>
      <c r="F166" t="n">
        <v>0.08615742623806</v>
      </c>
      <c r="G166" t="n">
        <v>0.03507544100284576</v>
      </c>
      <c r="H166" t="n">
        <v>-0.2056037485599518</v>
      </c>
      <c r="I166" t="n">
        <v>-0.02822653576731682</v>
      </c>
      <c r="J166" t="n">
        <v>0.04220359399914742</v>
      </c>
      <c r="K166" t="n">
        <v>-0.06083050742745399</v>
      </c>
      <c r="L166" t="n">
        <v>-0.1106548011302948</v>
      </c>
      <c r="M166" t="n">
        <v>-0.06434957683086395</v>
      </c>
      <c r="N166" t="n">
        <v>-0.1997261345386505</v>
      </c>
      <c r="O166" t="n">
        <v>0.1868668496608734</v>
      </c>
      <c r="P166" t="n">
        <v>-0.07567092776298523</v>
      </c>
      <c r="Q166" t="n">
        <v>0.1999374032020569</v>
      </c>
      <c r="R166" t="n">
        <v>0.05497229099273682</v>
      </c>
      <c r="S166" t="n">
        <v>-0.02978808060288429</v>
      </c>
      <c r="T166" t="n">
        <v>-0.1047867462038994</v>
      </c>
      <c r="U166" t="n">
        <v>0.2283248156309128</v>
      </c>
      <c r="V166" t="n">
        <v>-0.0005119598936289549</v>
      </c>
      <c r="W166" t="n">
        <v>-0.1450518071651459</v>
      </c>
      <c r="X166" t="n">
        <v>-0.09258644282817841</v>
      </c>
      <c r="Y166" t="n">
        <v>-0.2677488625049591</v>
      </c>
      <c r="Z166" t="n">
        <v>0.02378271706402302</v>
      </c>
      <c r="AA166" t="n">
        <v>-0.233990415930748</v>
      </c>
      <c r="AB166" t="n">
        <v>0.1315815001726151</v>
      </c>
      <c r="AC166" t="n">
        <v>-0.04088976606726646</v>
      </c>
      <c r="AD166" t="n">
        <v>-0.453984260559082</v>
      </c>
      <c r="AE166" t="n">
        <v>0.1388327777385712</v>
      </c>
      <c r="AF166" t="n">
        <v>0.00545511906966567</v>
      </c>
    </row>
    <row r="167">
      <c r="A167" t="n">
        <v>0.3610564768314362</v>
      </c>
      <c r="B167" t="n">
        <v>-0.2593385279178619</v>
      </c>
      <c r="C167" t="n">
        <v>0.1708002388477325</v>
      </c>
      <c r="D167" t="n">
        <v>0.03242152184247971</v>
      </c>
      <c r="E167" t="n">
        <v>0.09518542140722275</v>
      </c>
      <c r="F167" t="n">
        <v>0.1890717893838882</v>
      </c>
      <c r="G167" t="n">
        <v>-0.08494170010089874</v>
      </c>
      <c r="H167" t="n">
        <v>-0.1839009821414948</v>
      </c>
      <c r="I167" t="n">
        <v>0.07313462346792221</v>
      </c>
      <c r="J167" t="n">
        <v>0.3679131269454956</v>
      </c>
      <c r="K167" t="n">
        <v>-0.227340042591095</v>
      </c>
      <c r="L167" t="n">
        <v>-0.1717778295278549</v>
      </c>
      <c r="M167" t="n">
        <v>0.01791118271648884</v>
      </c>
      <c r="N167" t="n">
        <v>-0.07166553288698196</v>
      </c>
      <c r="O167" t="n">
        <v>-0.1402369141578674</v>
      </c>
      <c r="P167" t="n">
        <v>-0.2110072672367096</v>
      </c>
      <c r="Q167" t="n">
        <v>0.23102006316185</v>
      </c>
      <c r="R167" t="n">
        <v>-0.2519461810588837</v>
      </c>
      <c r="S167" t="n">
        <v>-0.1583915948867798</v>
      </c>
      <c r="T167" t="n">
        <v>0.2736513316631317</v>
      </c>
      <c r="U167" t="n">
        <v>0.5008770823478699</v>
      </c>
      <c r="V167" t="n">
        <v>0.07371512055397034</v>
      </c>
      <c r="W167" t="n">
        <v>-0.143237978219986</v>
      </c>
      <c r="X167" t="n">
        <v>-0.04981107637286186</v>
      </c>
      <c r="Y167" t="n">
        <v>-0.3342590034008026</v>
      </c>
      <c r="Z167" t="n">
        <v>0.09370404481887817</v>
      </c>
      <c r="AA167" t="n">
        <v>-0.1528983563184738</v>
      </c>
      <c r="AB167" t="n">
        <v>-0.05882246419787407</v>
      </c>
      <c r="AC167" t="n">
        <v>-0.07464603334665298</v>
      </c>
      <c r="AD167" t="n">
        <v>-0.6868749260902405</v>
      </c>
      <c r="AE167" t="n">
        <v>-0.04683558642864227</v>
      </c>
      <c r="AF167" t="n">
        <v>-0.3766109645366669</v>
      </c>
    </row>
    <row r="168">
      <c r="A168" t="n">
        <v>-0.03283187374472618</v>
      </c>
      <c r="B168" t="n">
        <v>0.007692216895520687</v>
      </c>
      <c r="C168" t="n">
        <v>0.008339355699717999</v>
      </c>
      <c r="D168" t="n">
        <v>0.1336090862751007</v>
      </c>
      <c r="E168" t="n">
        <v>-0.02789555676281452</v>
      </c>
      <c r="F168" t="n">
        <v>-0.02647246420383453</v>
      </c>
      <c r="G168" t="n">
        <v>-0.003085841657593846</v>
      </c>
      <c r="H168" t="n">
        <v>0.006475750356912613</v>
      </c>
      <c r="I168" t="n">
        <v>-0.1167088150978088</v>
      </c>
      <c r="J168" t="n">
        <v>-0.001179700717329979</v>
      </c>
      <c r="K168" t="n">
        <v>-0.03063907474279404</v>
      </c>
      <c r="L168" t="n">
        <v>-0.007798459846526384</v>
      </c>
      <c r="M168" t="n">
        <v>-0.04981253296136856</v>
      </c>
      <c r="N168" t="n">
        <v>0.04055588692426682</v>
      </c>
      <c r="O168" t="n">
        <v>0.05344227328896523</v>
      </c>
      <c r="P168" t="n">
        <v>0.02763505093753338</v>
      </c>
      <c r="Q168" t="n">
        <v>0.04407148808240891</v>
      </c>
      <c r="R168" t="n">
        <v>-0.04501181095838547</v>
      </c>
      <c r="S168" t="n">
        <v>-0.04402406886219978</v>
      </c>
      <c r="T168" t="n">
        <v>-0.03115786612033844</v>
      </c>
      <c r="U168" t="n">
        <v>0.03538227826356888</v>
      </c>
      <c r="V168" t="n">
        <v>0.04754261672496796</v>
      </c>
      <c r="W168" t="n">
        <v>0.04568421095609665</v>
      </c>
      <c r="X168" t="n">
        <v>0.008447606116533279</v>
      </c>
      <c r="Y168" t="n">
        <v>0.01431426964700222</v>
      </c>
      <c r="Z168" t="n">
        <v>0.04165899753570557</v>
      </c>
      <c r="AA168" t="n">
        <v>-0.03513010963797569</v>
      </c>
      <c r="AB168" t="n">
        <v>-0.01812689378857613</v>
      </c>
      <c r="AC168" t="n">
        <v>0.01992989704012871</v>
      </c>
      <c r="AD168" t="n">
        <v>0.07920614629983902</v>
      </c>
      <c r="AE168" t="n">
        <v>0.03163778036832809</v>
      </c>
      <c r="AF168" t="n">
        <v>-0.001625452539883554</v>
      </c>
    </row>
    <row r="169">
      <c r="A169" t="n">
        <v>-0.02509483508765697</v>
      </c>
      <c r="B169" t="n">
        <v>0.007183200214058161</v>
      </c>
      <c r="C169" t="n">
        <v>-0.1380854696035385</v>
      </c>
      <c r="D169" t="n">
        <v>0.03614494577050209</v>
      </c>
      <c r="E169" t="n">
        <v>0.024573665112257</v>
      </c>
      <c r="F169" t="n">
        <v>-0.04307227954268456</v>
      </c>
      <c r="G169" t="n">
        <v>0.01700926013290882</v>
      </c>
      <c r="H169" t="n">
        <v>0.003130922792479396</v>
      </c>
      <c r="I169" t="n">
        <v>-0.0520634762942791</v>
      </c>
      <c r="J169" t="n">
        <v>0.06921488046646118</v>
      </c>
      <c r="K169" t="n">
        <v>0.008807306177914143</v>
      </c>
      <c r="L169" t="n">
        <v>-0.0526195615530014</v>
      </c>
      <c r="M169" t="n">
        <v>0.1096215769648552</v>
      </c>
      <c r="N169" t="n">
        <v>-0.002283670473843813</v>
      </c>
      <c r="O169" t="n">
        <v>-0.03394817933440208</v>
      </c>
      <c r="P169" t="n">
        <v>0.03775876387953758</v>
      </c>
      <c r="Q169" t="n">
        <v>0.04501530900597572</v>
      </c>
      <c r="R169" t="n">
        <v>0.01588879339396954</v>
      </c>
      <c r="S169" t="n">
        <v>-0.1468324959278107</v>
      </c>
      <c r="T169" t="n">
        <v>-0.00276870746165514</v>
      </c>
      <c r="U169" t="n">
        <v>-0.003742788918316364</v>
      </c>
      <c r="V169" t="n">
        <v>-0.005389456637203693</v>
      </c>
      <c r="W169" t="n">
        <v>0.03146688267588615</v>
      </c>
      <c r="X169" t="n">
        <v>0.012599584646523</v>
      </c>
      <c r="Y169" t="n">
        <v>-0.01223929785192013</v>
      </c>
      <c r="Z169" t="n">
        <v>-0.07386162132024765</v>
      </c>
      <c r="AA169" t="n">
        <v>0.03415889665484428</v>
      </c>
      <c r="AB169" t="n">
        <v>-0.01264297030866146</v>
      </c>
      <c r="AC169" t="n">
        <v>0.008141575381159782</v>
      </c>
      <c r="AD169" t="n">
        <v>0.05859453603625298</v>
      </c>
      <c r="AE169" t="n">
        <v>0.04295709356665611</v>
      </c>
      <c r="AF169" t="n">
        <v>0.00962389912456274</v>
      </c>
    </row>
    <row r="170">
      <c r="A170" t="n">
        <v>-0.4626865983009338</v>
      </c>
      <c r="B170" t="n">
        <v>-0.1020466238260269</v>
      </c>
      <c r="C170" t="n">
        <v>-0.1402929127216339</v>
      </c>
      <c r="D170" t="n">
        <v>-0.5714123249053955</v>
      </c>
      <c r="E170" t="n">
        <v>-0.5726171731948853</v>
      </c>
      <c r="F170" t="n">
        <v>-0.7622882723808289</v>
      </c>
      <c r="G170" t="n">
        <v>-0.228226974606514</v>
      </c>
      <c r="H170" t="n">
        <v>-0.2696686387062073</v>
      </c>
      <c r="I170" t="n">
        <v>0.07849947363138199</v>
      </c>
      <c r="J170" t="n">
        <v>-0.2623186707496643</v>
      </c>
      <c r="K170" t="n">
        <v>0.02994499541819096</v>
      </c>
      <c r="L170" t="n">
        <v>-0.2751296162605286</v>
      </c>
      <c r="M170" t="n">
        <v>0.3133552372455597</v>
      </c>
      <c r="N170" t="n">
        <v>-0.1369565725326538</v>
      </c>
      <c r="O170" t="n">
        <v>-0.3473814129829407</v>
      </c>
      <c r="P170" t="n">
        <v>-0.1908521354198456</v>
      </c>
      <c r="Q170" t="n">
        <v>0.325728565454483</v>
      </c>
      <c r="R170" t="n">
        <v>-0.2285908907651901</v>
      </c>
      <c r="S170" t="n">
        <v>-0.1272472888231277</v>
      </c>
      <c r="T170" t="n">
        <v>0.4806370735168457</v>
      </c>
      <c r="U170" t="n">
        <v>0.3049915134906769</v>
      </c>
      <c r="V170" t="n">
        <v>0.02870439738035202</v>
      </c>
      <c r="W170" t="n">
        <v>0.2328313291072845</v>
      </c>
      <c r="X170" t="n">
        <v>0.4233965873718262</v>
      </c>
      <c r="Y170" t="n">
        <v>0.08772474527359009</v>
      </c>
      <c r="Z170" t="n">
        <v>-0.01137984078377485</v>
      </c>
      <c r="AA170" t="n">
        <v>0.54374098777771</v>
      </c>
      <c r="AB170" t="n">
        <v>0.1249887198209763</v>
      </c>
      <c r="AC170" t="n">
        <v>0.649854302406311</v>
      </c>
      <c r="AD170" t="n">
        <v>-0.5147603750228882</v>
      </c>
      <c r="AE170" t="n">
        <v>-0.08214022219181061</v>
      </c>
      <c r="AF170" t="n">
        <v>-0.08723422884941101</v>
      </c>
    </row>
    <row r="171">
      <c r="A171" t="n">
        <v>-0.3666660487651825</v>
      </c>
      <c r="B171" t="n">
        <v>0.07939558476209641</v>
      </c>
      <c r="C171" t="n">
        <v>-0.1431499272584915</v>
      </c>
      <c r="D171" t="n">
        <v>-0.5614748001098633</v>
      </c>
      <c r="E171" t="n">
        <v>-0.346904844045639</v>
      </c>
      <c r="F171" t="n">
        <v>-0.7748228311538696</v>
      </c>
      <c r="G171" t="n">
        <v>-0.05679994449019432</v>
      </c>
      <c r="H171" t="n">
        <v>-0.1730023175477982</v>
      </c>
      <c r="I171" t="n">
        <v>-0.08425363153219223</v>
      </c>
      <c r="J171" t="n">
        <v>-0.001432569231837988</v>
      </c>
      <c r="K171" t="n">
        <v>-0.1017169058322906</v>
      </c>
      <c r="L171" t="n">
        <v>-0.119992583990097</v>
      </c>
      <c r="M171" t="n">
        <v>0.2244922369718552</v>
      </c>
      <c r="N171" t="n">
        <v>-0.2219546437263489</v>
      </c>
      <c r="O171" t="n">
        <v>-0.2005937248468399</v>
      </c>
      <c r="P171" t="n">
        <v>0.1154742836952209</v>
      </c>
      <c r="Q171" t="n">
        <v>0.2286486029624939</v>
      </c>
      <c r="R171" t="n">
        <v>-0.1088742464780807</v>
      </c>
      <c r="S171" t="n">
        <v>0.1366682648658752</v>
      </c>
      <c r="T171" t="n">
        <v>0.08763221651315689</v>
      </c>
      <c r="U171" t="n">
        <v>0.1469825953245163</v>
      </c>
      <c r="V171" t="n">
        <v>-0.2234219014644623</v>
      </c>
      <c r="W171" t="n">
        <v>-0.2522346675395966</v>
      </c>
      <c r="X171" t="n">
        <v>0.5970592498779297</v>
      </c>
      <c r="Y171" t="n">
        <v>0.09802358597517014</v>
      </c>
      <c r="Z171" t="n">
        <v>-0.112810030579567</v>
      </c>
      <c r="AA171" t="n">
        <v>0.09711798280477524</v>
      </c>
      <c r="AB171" t="n">
        <v>0.01575571298599243</v>
      </c>
      <c r="AC171" t="n">
        <v>0.1945635229349136</v>
      </c>
      <c r="AD171" t="n">
        <v>-0.4171445369720459</v>
      </c>
      <c r="AE171" t="n">
        <v>-0.08731457591056824</v>
      </c>
      <c r="AF171" t="n">
        <v>0.05231260880827904</v>
      </c>
    </row>
    <row r="172">
      <c r="A172" t="n">
        <v>-0.1754043847322464</v>
      </c>
      <c r="B172" t="n">
        <v>0.05630286782979965</v>
      </c>
      <c r="C172" t="n">
        <v>-0.2027821689844131</v>
      </c>
      <c r="D172" t="n">
        <v>-0.2704847455024719</v>
      </c>
      <c r="E172" t="n">
        <v>-0.09049379825592041</v>
      </c>
      <c r="F172" t="n">
        <v>-0.6975588202476501</v>
      </c>
      <c r="G172" t="n">
        <v>0.2117450088262558</v>
      </c>
      <c r="H172" t="n">
        <v>-0.2369001805782318</v>
      </c>
      <c r="I172" t="n">
        <v>-0.1134413033723831</v>
      </c>
      <c r="J172" t="n">
        <v>-0.03054992109537125</v>
      </c>
      <c r="K172" t="n">
        <v>-0.1277207136154175</v>
      </c>
      <c r="L172" t="n">
        <v>-0.06220301240682602</v>
      </c>
      <c r="M172" t="n">
        <v>0.2178523540496826</v>
      </c>
      <c r="N172" t="n">
        <v>-0.2401108890771866</v>
      </c>
      <c r="O172" t="n">
        <v>0.05259960144758224</v>
      </c>
      <c r="P172" t="n">
        <v>0.1228078007698059</v>
      </c>
      <c r="Q172" t="n">
        <v>0.01516669243574142</v>
      </c>
      <c r="R172" t="n">
        <v>-0.02482129074633121</v>
      </c>
      <c r="S172" t="n">
        <v>-0.05029135569930077</v>
      </c>
      <c r="T172" t="n">
        <v>0.07818764448165894</v>
      </c>
      <c r="U172" t="n">
        <v>0.3757773637771606</v>
      </c>
      <c r="V172" t="n">
        <v>-0.1405986249446869</v>
      </c>
      <c r="W172" t="n">
        <v>-0.1893042325973511</v>
      </c>
      <c r="X172" t="n">
        <v>0.2802793085575104</v>
      </c>
      <c r="Y172" t="n">
        <v>-0.03348979353904724</v>
      </c>
      <c r="Z172" t="n">
        <v>0.2618251442909241</v>
      </c>
      <c r="AA172" t="n">
        <v>0.1024841219186783</v>
      </c>
      <c r="AB172" t="n">
        <v>0.03308350220322609</v>
      </c>
      <c r="AC172" t="n">
        <v>0.290730893611908</v>
      </c>
      <c r="AD172" t="n">
        <v>-0.2078874409198761</v>
      </c>
      <c r="AE172" t="n">
        <v>0.1236549913883209</v>
      </c>
      <c r="AF172" t="n">
        <v>0.0245403703302145</v>
      </c>
    </row>
    <row r="173">
      <c r="A173" t="n">
        <v>0.002068510046228766</v>
      </c>
      <c r="B173" t="n">
        <v>0.007510082330554724</v>
      </c>
      <c r="C173" t="n">
        <v>-0.2936013042926788</v>
      </c>
      <c r="D173" t="n">
        <v>-0.07055914402008057</v>
      </c>
      <c r="E173" t="n">
        <v>-0.04676715284585953</v>
      </c>
      <c r="F173" t="n">
        <v>-0.6688250303268433</v>
      </c>
      <c r="G173" t="n">
        <v>0.2882340252399445</v>
      </c>
      <c r="H173" t="n">
        <v>-0.06973286718130112</v>
      </c>
      <c r="I173" t="n">
        <v>0.1753449887037277</v>
      </c>
      <c r="J173" t="n">
        <v>-0.1541689038276672</v>
      </c>
      <c r="K173" t="n">
        <v>0.07836219668388367</v>
      </c>
      <c r="L173" t="n">
        <v>0.1387491524219513</v>
      </c>
      <c r="M173" t="n">
        <v>0.2710451483726501</v>
      </c>
      <c r="N173" t="n">
        <v>-0.09931129217147827</v>
      </c>
      <c r="O173" t="n">
        <v>0.09939252585172653</v>
      </c>
      <c r="P173" t="n">
        <v>-0.2105450183153152</v>
      </c>
      <c r="Q173" t="n">
        <v>-0.07488950341939926</v>
      </c>
      <c r="R173" t="n">
        <v>-0.1555760353803635</v>
      </c>
      <c r="S173" t="n">
        <v>0.04429060220718384</v>
      </c>
      <c r="T173" t="n">
        <v>0.02139030210673809</v>
      </c>
      <c r="U173" t="n">
        <v>0.1120175123214722</v>
      </c>
      <c r="V173" t="n">
        <v>-0.06235289201140404</v>
      </c>
      <c r="W173" t="n">
        <v>0.2774895131587982</v>
      </c>
      <c r="X173" t="n">
        <v>0.04098088294267654</v>
      </c>
      <c r="Y173" t="n">
        <v>0.0210790429264307</v>
      </c>
      <c r="Z173" t="n">
        <v>-0.008971902541816235</v>
      </c>
      <c r="AA173" t="n">
        <v>0.1226580366492271</v>
      </c>
      <c r="AB173" t="n">
        <v>0.1982419043779373</v>
      </c>
      <c r="AC173" t="n">
        <v>0.2955754399299622</v>
      </c>
      <c r="AD173" t="n">
        <v>-0.009146369062364101</v>
      </c>
      <c r="AE173" t="n">
        <v>0.01831121556460857</v>
      </c>
      <c r="AF173" t="n">
        <v>0.08870596438646317</v>
      </c>
    </row>
    <row r="174">
      <c r="A174" t="n">
        <v>0.05781050771474838</v>
      </c>
      <c r="B174" t="n">
        <v>0.0764782652258873</v>
      </c>
      <c r="C174" t="n">
        <v>-0.1587142944335938</v>
      </c>
      <c r="D174" t="n">
        <v>0.3428329229354858</v>
      </c>
      <c r="E174" t="n">
        <v>0.05151553452014923</v>
      </c>
      <c r="F174" t="n">
        <v>-0.8578287363052368</v>
      </c>
      <c r="G174" t="n">
        <v>0.2772972285747528</v>
      </c>
      <c r="H174" t="n">
        <v>-0.008307873271405697</v>
      </c>
      <c r="I174" t="n">
        <v>0.08178707212209702</v>
      </c>
      <c r="J174" t="n">
        <v>-0.1406840533018112</v>
      </c>
      <c r="K174" t="n">
        <v>-0.03120744973421097</v>
      </c>
      <c r="L174" t="n">
        <v>-0.06504081189632416</v>
      </c>
      <c r="M174" t="n">
        <v>0.2936615645885468</v>
      </c>
      <c r="N174" t="n">
        <v>-0.09631291776895523</v>
      </c>
      <c r="O174" t="n">
        <v>0.03555924817919731</v>
      </c>
      <c r="P174" t="n">
        <v>-0.1775105148553848</v>
      </c>
      <c r="Q174" t="n">
        <v>-0.302569180727005</v>
      </c>
      <c r="R174" t="n">
        <v>-0.006419979967176914</v>
      </c>
      <c r="S174" t="n">
        <v>0.07419491559267044</v>
      </c>
      <c r="T174" t="n">
        <v>0.1728134602308273</v>
      </c>
      <c r="U174" t="n">
        <v>0.05777948722243309</v>
      </c>
      <c r="V174" t="n">
        <v>-0.07459447532892227</v>
      </c>
      <c r="W174" t="n">
        <v>0.2776398956775665</v>
      </c>
      <c r="X174" t="n">
        <v>0.01051952596753836</v>
      </c>
      <c r="Y174" t="n">
        <v>0.08252175897359848</v>
      </c>
      <c r="Z174" t="n">
        <v>-0.1328750252723694</v>
      </c>
      <c r="AA174" t="n">
        <v>0.04861170426011086</v>
      </c>
      <c r="AB174" t="n">
        <v>0.1440431475639343</v>
      </c>
      <c r="AC174" t="n">
        <v>0.3280091285705566</v>
      </c>
      <c r="AD174" t="n">
        <v>-0.09681757539510727</v>
      </c>
      <c r="AE174" t="n">
        <v>-0.09024342149496078</v>
      </c>
      <c r="AF174" t="n">
        <v>0.01794221997261047</v>
      </c>
    </row>
    <row r="175">
      <c r="A175" t="n">
        <v>0.1357337236404419</v>
      </c>
      <c r="B175" t="n">
        <v>0.06760435551404953</v>
      </c>
      <c r="C175" t="n">
        <v>0.0464930422604084</v>
      </c>
      <c r="D175" t="n">
        <v>0.273768275976181</v>
      </c>
      <c r="E175" t="n">
        <v>0.02201208844780922</v>
      </c>
      <c r="F175" t="n">
        <v>-1.146868824958801</v>
      </c>
      <c r="G175" t="n">
        <v>0.2834578454494476</v>
      </c>
      <c r="H175" t="n">
        <v>-0.0005608355277217925</v>
      </c>
      <c r="I175" t="n">
        <v>-0.07970267534255981</v>
      </c>
      <c r="J175" t="n">
        <v>0.0420578233897686</v>
      </c>
      <c r="K175" t="n">
        <v>0.01608975976705551</v>
      </c>
      <c r="L175" t="n">
        <v>-0.05523291602730751</v>
      </c>
      <c r="M175" t="n">
        <v>0.3597973883152008</v>
      </c>
      <c r="N175" t="n">
        <v>-0.351058304309845</v>
      </c>
      <c r="O175" t="n">
        <v>-0.03967171907424927</v>
      </c>
      <c r="P175" t="n">
        <v>-0.08811591565608978</v>
      </c>
      <c r="Q175" t="n">
        <v>-0.22964146733284</v>
      </c>
      <c r="R175" t="n">
        <v>-0.05993138253688812</v>
      </c>
      <c r="S175" t="n">
        <v>-0.07664530724287033</v>
      </c>
      <c r="T175" t="n">
        <v>-0.0727519616484642</v>
      </c>
      <c r="U175" t="n">
        <v>0.2343895584344864</v>
      </c>
      <c r="V175" t="n">
        <v>-0.0327516570687294</v>
      </c>
      <c r="W175" t="n">
        <v>0.2486628890037537</v>
      </c>
      <c r="X175" t="n">
        <v>-0.004932604264467955</v>
      </c>
      <c r="Y175" t="n">
        <v>0.2133678048849106</v>
      </c>
      <c r="Z175" t="n">
        <v>0.01569512858986855</v>
      </c>
      <c r="AA175" t="n">
        <v>0.02622586861252785</v>
      </c>
      <c r="AB175" t="n">
        <v>0.1179717406630516</v>
      </c>
      <c r="AC175" t="n">
        <v>0.2274474501609802</v>
      </c>
      <c r="AD175" t="n">
        <v>0.06694032251834869</v>
      </c>
      <c r="AE175" t="n">
        <v>0.02944931574165821</v>
      </c>
      <c r="AF175" t="n">
        <v>0.09746171534061432</v>
      </c>
    </row>
    <row r="176">
      <c r="A176" t="n">
        <v>0.1572536528110504</v>
      </c>
      <c r="B176" t="n">
        <v>0.08798857778310776</v>
      </c>
      <c r="C176" t="n">
        <v>-0.08707531541585922</v>
      </c>
      <c r="D176" t="n">
        <v>0.2128592282533646</v>
      </c>
      <c r="E176" t="n">
        <v>0.06096667796373367</v>
      </c>
      <c r="F176" t="n">
        <v>-0.9347226619720459</v>
      </c>
      <c r="G176" t="n">
        <v>0.05239878594875336</v>
      </c>
      <c r="H176" t="n">
        <v>0.02186314016580582</v>
      </c>
      <c r="I176" t="n">
        <v>0.1114476248621941</v>
      </c>
      <c r="J176" t="n">
        <v>-0.1121429279446602</v>
      </c>
      <c r="K176" t="n">
        <v>-0.005072320345789194</v>
      </c>
      <c r="L176" t="n">
        <v>0.1825133115053177</v>
      </c>
      <c r="M176" t="n">
        <v>0.0809444785118103</v>
      </c>
      <c r="N176" t="n">
        <v>-0.1933283358812332</v>
      </c>
      <c r="O176" t="n">
        <v>-0.03894343227148056</v>
      </c>
      <c r="P176" t="n">
        <v>0.04068218916654587</v>
      </c>
      <c r="Q176" t="n">
        <v>-0.1274262368679047</v>
      </c>
      <c r="R176" t="n">
        <v>0.1147766932845116</v>
      </c>
      <c r="S176" t="n">
        <v>-0.07401039451360703</v>
      </c>
      <c r="T176" t="n">
        <v>0.1785752177238464</v>
      </c>
      <c r="U176" t="n">
        <v>0.1574600785970688</v>
      </c>
      <c r="V176" t="n">
        <v>0.09832905232906342</v>
      </c>
      <c r="W176" t="n">
        <v>0.2082634419202805</v>
      </c>
      <c r="X176" t="n">
        <v>0.09467994421720505</v>
      </c>
      <c r="Y176" t="n">
        <v>0.171943336725235</v>
      </c>
      <c r="Z176" t="n">
        <v>0.103569783270359</v>
      </c>
      <c r="AA176" t="n">
        <v>0.0852527841925621</v>
      </c>
      <c r="AB176" t="n">
        <v>0.03266454860568047</v>
      </c>
      <c r="AC176" t="n">
        <v>0.01289212424308062</v>
      </c>
      <c r="AD176" t="n">
        <v>0.3033119142055511</v>
      </c>
      <c r="AE176" t="n">
        <v>0.09019014239311218</v>
      </c>
      <c r="AF176" t="n">
        <v>0.1063849404454231</v>
      </c>
    </row>
    <row r="177">
      <c r="A177" t="n">
        <v>0.04519183561205864</v>
      </c>
      <c r="B177" t="n">
        <v>0.006661294959485531</v>
      </c>
      <c r="C177" t="n">
        <v>0.2093975096940994</v>
      </c>
      <c r="D177" t="n">
        <v>0.2517684102058411</v>
      </c>
      <c r="E177" t="n">
        <v>0.1130875125527382</v>
      </c>
      <c r="F177" t="n">
        <v>-0.639418363571167</v>
      </c>
      <c r="G177" t="n">
        <v>0.07090925425291061</v>
      </c>
      <c r="H177" t="n">
        <v>0.07128529250621796</v>
      </c>
      <c r="I177" t="n">
        <v>0.07581154257059097</v>
      </c>
      <c r="J177" t="n">
        <v>-0.1573446542024612</v>
      </c>
      <c r="K177" t="n">
        <v>0.1586963981389999</v>
      </c>
      <c r="L177" t="n">
        <v>0.2212294340133667</v>
      </c>
      <c r="M177" t="n">
        <v>0.0215733963996172</v>
      </c>
      <c r="N177" t="n">
        <v>-0.08838757127523422</v>
      </c>
      <c r="O177" t="n">
        <v>0.1502449512481689</v>
      </c>
      <c r="P177" t="n">
        <v>-0.03031092695891857</v>
      </c>
      <c r="Q177" t="n">
        <v>-0.07107552886009216</v>
      </c>
      <c r="R177" t="n">
        <v>0.1458083540201187</v>
      </c>
      <c r="S177" t="n">
        <v>0.01193748973309994</v>
      </c>
      <c r="T177" t="n">
        <v>0.1305703967809677</v>
      </c>
      <c r="U177" t="n">
        <v>0.0623573400080204</v>
      </c>
      <c r="V177" t="n">
        <v>0.08347925543785095</v>
      </c>
      <c r="W177" t="n">
        <v>0.090554378926754</v>
      </c>
      <c r="X177" t="n">
        <v>0.02944272756576538</v>
      </c>
      <c r="Y177" t="n">
        <v>0.0790029913187027</v>
      </c>
      <c r="Z177" t="n">
        <v>0.06736144423484802</v>
      </c>
      <c r="AA177" t="n">
        <v>0.1266638040542603</v>
      </c>
      <c r="AB177" t="n">
        <v>-0.02860725298523903</v>
      </c>
      <c r="AC177" t="n">
        <v>-0.008212052285671234</v>
      </c>
      <c r="AD177" t="n">
        <v>0.2266916483640671</v>
      </c>
      <c r="AE177" t="n">
        <v>-0.03876363486051559</v>
      </c>
      <c r="AF177" t="n">
        <v>0.1361303478479385</v>
      </c>
    </row>
    <row r="178">
      <c r="A178" t="n">
        <v>-0.0634777694940567</v>
      </c>
      <c r="B178" t="n">
        <v>0.05642226338386536</v>
      </c>
      <c r="C178" t="n">
        <v>0.05851977691054344</v>
      </c>
      <c r="D178" t="n">
        <v>0.2255845367908478</v>
      </c>
      <c r="E178" t="n">
        <v>0.1205650642514229</v>
      </c>
      <c r="F178" t="n">
        <v>-0.08121245354413986</v>
      </c>
      <c r="G178" t="n">
        <v>-0.08692122995853424</v>
      </c>
      <c r="H178" t="n">
        <v>0.07126604020595551</v>
      </c>
      <c r="I178" t="n">
        <v>-0.04076110571622849</v>
      </c>
      <c r="J178" t="n">
        <v>0.06233139336109161</v>
      </c>
      <c r="K178" t="n">
        <v>0.3193332254886627</v>
      </c>
      <c r="L178" t="n">
        <v>0.04079235717654228</v>
      </c>
      <c r="M178" t="n">
        <v>0.06521297991275787</v>
      </c>
      <c r="N178" t="n">
        <v>0.01884488202631474</v>
      </c>
      <c r="O178" t="n">
        <v>0.07591633498668671</v>
      </c>
      <c r="P178" t="n">
        <v>0.2071166187524796</v>
      </c>
      <c r="Q178" t="n">
        <v>-0.01872838474810123</v>
      </c>
      <c r="R178" t="n">
        <v>0.1684315055608749</v>
      </c>
      <c r="S178" t="n">
        <v>-0.1138360947370529</v>
      </c>
      <c r="T178" t="n">
        <v>-0.07278994470834732</v>
      </c>
      <c r="U178" t="n">
        <v>0.06008239835500717</v>
      </c>
      <c r="V178" t="n">
        <v>-0.01971560716629028</v>
      </c>
      <c r="W178" t="n">
        <v>0.01054711546748877</v>
      </c>
      <c r="X178" t="n">
        <v>-0.02561401762068272</v>
      </c>
      <c r="Y178" t="n">
        <v>-0.2170294672250748</v>
      </c>
      <c r="Z178" t="n">
        <v>0.186106339097023</v>
      </c>
      <c r="AA178" t="n">
        <v>0.07401034235954285</v>
      </c>
      <c r="AB178" t="n">
        <v>0.05995284393429756</v>
      </c>
      <c r="AC178" t="n">
        <v>-0.04808236286044121</v>
      </c>
      <c r="AD178" t="n">
        <v>0.1469095200300217</v>
      </c>
      <c r="AE178" t="n">
        <v>0.002875205129384995</v>
      </c>
      <c r="AF178" t="n">
        <v>0.1387686431407928</v>
      </c>
    </row>
    <row r="179">
      <c r="A179" t="n">
        <v>-0.05619411543011665</v>
      </c>
      <c r="B179" t="n">
        <v>0.02914266660809517</v>
      </c>
      <c r="C179" t="n">
        <v>0.07784918695688248</v>
      </c>
      <c r="D179" t="n">
        <v>0.120011642575264</v>
      </c>
      <c r="E179" t="n">
        <v>-0.09152443706989288</v>
      </c>
      <c r="F179" t="n">
        <v>0.02855122461915016</v>
      </c>
      <c r="G179" t="n">
        <v>-0.0389561839401722</v>
      </c>
      <c r="H179" t="n">
        <v>0.1294124722480774</v>
      </c>
      <c r="I179" t="n">
        <v>0.1783197373151779</v>
      </c>
      <c r="J179" t="n">
        <v>0.1146315634250641</v>
      </c>
      <c r="K179" t="n">
        <v>0.09707217663526535</v>
      </c>
      <c r="L179" t="n">
        <v>-0.08136610686779022</v>
      </c>
      <c r="M179" t="n">
        <v>-0.2728212475776672</v>
      </c>
      <c r="N179" t="n">
        <v>0.1124531999230385</v>
      </c>
      <c r="O179" t="n">
        <v>-0.02720449864864349</v>
      </c>
      <c r="P179" t="n">
        <v>0.1699823290109634</v>
      </c>
      <c r="Q179" t="n">
        <v>0.01900425553321838</v>
      </c>
      <c r="R179" t="n">
        <v>0.1133967116475105</v>
      </c>
      <c r="S179" t="n">
        <v>-0.2932299375534058</v>
      </c>
      <c r="T179" t="n">
        <v>0.04073645174503326</v>
      </c>
      <c r="U179" t="n">
        <v>0.06101161614060402</v>
      </c>
      <c r="V179" t="n">
        <v>-0.2575933635234833</v>
      </c>
      <c r="W179" t="n">
        <v>0.04428252950310707</v>
      </c>
      <c r="X179" t="n">
        <v>-0.04892954975366592</v>
      </c>
      <c r="Y179" t="n">
        <v>-0.06586059927940369</v>
      </c>
      <c r="Z179" t="n">
        <v>0.2355182766914368</v>
      </c>
      <c r="AA179" t="n">
        <v>0.1508195549249649</v>
      </c>
      <c r="AB179" t="n">
        <v>0.08675219118595123</v>
      </c>
      <c r="AC179" t="n">
        <v>0.07769744098186493</v>
      </c>
      <c r="AD179" t="n">
        <v>0.1394779086112976</v>
      </c>
      <c r="AE179" t="n">
        <v>0.1078963950276375</v>
      </c>
      <c r="AF179" t="n">
        <v>0.1002440303564072</v>
      </c>
    </row>
    <row r="180">
      <c r="A180" t="n">
        <v>0.09886501729488373</v>
      </c>
      <c r="B180" t="n">
        <v>0.0921359658241272</v>
      </c>
      <c r="C180" t="n">
        <v>-0.1682162582874298</v>
      </c>
      <c r="D180" t="n">
        <v>0.01221844181418419</v>
      </c>
      <c r="E180" t="n">
        <v>-0.01189673971384764</v>
      </c>
      <c r="F180" t="n">
        <v>-0.09195743501186371</v>
      </c>
      <c r="G180" t="n">
        <v>-0.07094953209161758</v>
      </c>
      <c r="H180" t="n">
        <v>-0.06299304962158203</v>
      </c>
      <c r="I180" t="n">
        <v>0.2697250247001648</v>
      </c>
      <c r="J180" t="n">
        <v>0.1004208922386169</v>
      </c>
      <c r="K180" t="n">
        <v>-0.02515422739088535</v>
      </c>
      <c r="L180" t="n">
        <v>-0.08252863585948944</v>
      </c>
      <c r="M180" t="n">
        <v>-0.1709140837192535</v>
      </c>
      <c r="N180" t="n">
        <v>-0.0232197493314743</v>
      </c>
      <c r="O180" t="n">
        <v>0.004106089472770691</v>
      </c>
      <c r="P180" t="n">
        <v>0.2638790309429169</v>
      </c>
      <c r="Q180" t="n">
        <v>0.1525219827890396</v>
      </c>
      <c r="R180" t="n">
        <v>0.009560703299939632</v>
      </c>
      <c r="S180" t="n">
        <v>-0.1139757260680199</v>
      </c>
      <c r="T180" t="n">
        <v>0.1205453425645828</v>
      </c>
      <c r="U180" t="n">
        <v>-0.06125650182366371</v>
      </c>
      <c r="V180" t="n">
        <v>-0.1609162092208862</v>
      </c>
      <c r="W180" t="n">
        <v>-0.03998542577028275</v>
      </c>
      <c r="X180" t="n">
        <v>0.0611371211707592</v>
      </c>
      <c r="Y180" t="n">
        <v>-0.004171565640717745</v>
      </c>
      <c r="Z180" t="n">
        <v>0.1636696457862854</v>
      </c>
      <c r="AA180" t="n">
        <v>0.2396305948495865</v>
      </c>
      <c r="AB180" t="n">
        <v>0.08110406994819641</v>
      </c>
      <c r="AC180" t="n">
        <v>0.03340361267328262</v>
      </c>
      <c r="AD180" t="n">
        <v>0.1587452292442322</v>
      </c>
      <c r="AE180" t="n">
        <v>-0.02671818435192108</v>
      </c>
      <c r="AF180" t="n">
        <v>0.07232141494750977</v>
      </c>
    </row>
    <row r="181">
      <c r="A181" t="n">
        <v>0.09376845508813858</v>
      </c>
      <c r="B181" t="n">
        <v>0.09262441843748093</v>
      </c>
      <c r="C181" t="n">
        <v>-0.08885069936513901</v>
      </c>
      <c r="D181" t="n">
        <v>0.1056087613105774</v>
      </c>
      <c r="E181" t="n">
        <v>0.10017479211092</v>
      </c>
      <c r="F181" t="n">
        <v>0.1163027584552765</v>
      </c>
      <c r="G181" t="n">
        <v>0.130839928984642</v>
      </c>
      <c r="H181" t="n">
        <v>-0.01851160079240799</v>
      </c>
      <c r="I181" t="n">
        <v>0.2488949149847031</v>
      </c>
      <c r="J181" t="n">
        <v>0.2095138132572174</v>
      </c>
      <c r="K181" t="n">
        <v>-0.2809522449970245</v>
      </c>
      <c r="L181" t="n">
        <v>-0.05747720971703529</v>
      </c>
      <c r="M181" t="n">
        <v>-0.1734363585710526</v>
      </c>
      <c r="N181" t="n">
        <v>0.05125134438276291</v>
      </c>
      <c r="O181" t="n">
        <v>-0.04311308264732361</v>
      </c>
      <c r="P181" t="n">
        <v>0.08856347948312759</v>
      </c>
      <c r="Q181" t="n">
        <v>0.01534753758460283</v>
      </c>
      <c r="R181" t="n">
        <v>0.08558475226163864</v>
      </c>
      <c r="S181" t="n">
        <v>-0.1722991168498993</v>
      </c>
      <c r="T181" t="n">
        <v>0.1102749928832054</v>
      </c>
      <c r="U181" t="n">
        <v>-0.002475783228874207</v>
      </c>
      <c r="V181" t="n">
        <v>-0.08761519938707352</v>
      </c>
      <c r="W181" t="n">
        <v>-0.0443756952881813</v>
      </c>
      <c r="X181" t="n">
        <v>0.1492066979408264</v>
      </c>
      <c r="Y181" t="n">
        <v>0.06929654628038406</v>
      </c>
      <c r="Z181" t="n">
        <v>0.1574945747852325</v>
      </c>
      <c r="AA181" t="n">
        <v>0.1247749999165535</v>
      </c>
      <c r="AB181" t="n">
        <v>-0.04473178088665009</v>
      </c>
      <c r="AC181" t="n">
        <v>0.07350023090839386</v>
      </c>
      <c r="AD181" t="n">
        <v>0.1803948581218719</v>
      </c>
      <c r="AE181" t="n">
        <v>-0.1337065100669861</v>
      </c>
      <c r="AF181" t="n">
        <v>-0.06954453885555267</v>
      </c>
    </row>
    <row r="182">
      <c r="A182" t="n">
        <v>-0.006561138201504946</v>
      </c>
      <c r="B182" t="n">
        <v>0.1238659918308258</v>
      </c>
      <c r="C182" t="n">
        <v>-0.1393485516309738</v>
      </c>
      <c r="D182" t="n">
        <v>-0.002942474791780114</v>
      </c>
      <c r="E182" t="n">
        <v>0.1254780441522598</v>
      </c>
      <c r="F182" t="n">
        <v>0.09210533648729324</v>
      </c>
      <c r="G182" t="n">
        <v>0.0789141058921814</v>
      </c>
      <c r="H182" t="n">
        <v>-0.0345931239426136</v>
      </c>
      <c r="I182" t="n">
        <v>0.02565379068255424</v>
      </c>
      <c r="J182" t="n">
        <v>0.1364055424928665</v>
      </c>
      <c r="K182" t="n">
        <v>-0.2436688989400864</v>
      </c>
      <c r="L182" t="n">
        <v>-0.1200853958725929</v>
      </c>
      <c r="M182" t="n">
        <v>-0.1437354981899261</v>
      </c>
      <c r="N182" t="n">
        <v>-0.02815907262265682</v>
      </c>
      <c r="O182" t="n">
        <v>0.007703939918428659</v>
      </c>
      <c r="P182" t="n">
        <v>-0.284787118434906</v>
      </c>
      <c r="Q182" t="n">
        <v>0.02932217717170715</v>
      </c>
      <c r="R182" t="n">
        <v>0.00458387890830636</v>
      </c>
      <c r="S182" t="n">
        <v>0.1189054921269417</v>
      </c>
      <c r="T182" t="n">
        <v>0.1068875044584274</v>
      </c>
      <c r="U182" t="n">
        <v>-0.02018516883254051</v>
      </c>
      <c r="V182" t="n">
        <v>-0.003422204637899995</v>
      </c>
      <c r="W182" t="n">
        <v>-0.1527100801467896</v>
      </c>
      <c r="X182" t="n">
        <v>0.01518671028316021</v>
      </c>
      <c r="Y182" t="n">
        <v>0.07361497730016708</v>
      </c>
      <c r="Z182" t="n">
        <v>-0.06305405497550964</v>
      </c>
      <c r="AA182" t="n">
        <v>0.09582304954528809</v>
      </c>
      <c r="AB182" t="n">
        <v>-0.007872785441577435</v>
      </c>
      <c r="AC182" t="n">
        <v>0.1922888159751892</v>
      </c>
      <c r="AD182" t="n">
        <v>0.05885991081595421</v>
      </c>
      <c r="AE182" t="n">
        <v>-0.1812805235385895</v>
      </c>
      <c r="AF182" t="n">
        <v>0.1175829917192459</v>
      </c>
    </row>
    <row r="183">
      <c r="A183" t="n">
        <v>0.09013616293668747</v>
      </c>
      <c r="B183" t="n">
        <v>0.1819681525230408</v>
      </c>
      <c r="C183" t="n">
        <v>-0.2311495542526245</v>
      </c>
      <c r="D183" t="n">
        <v>0.05718391016125679</v>
      </c>
      <c r="E183" t="n">
        <v>0.1054229512810707</v>
      </c>
      <c r="F183" t="n">
        <v>0.1150345355272293</v>
      </c>
      <c r="G183" t="n">
        <v>0.02048015408217907</v>
      </c>
      <c r="H183" t="n">
        <v>0.008802996948361397</v>
      </c>
      <c r="I183" t="n">
        <v>0.1163332313299179</v>
      </c>
      <c r="J183" t="n">
        <v>0.09449201077222824</v>
      </c>
      <c r="K183" t="n">
        <v>-0.2016831487417221</v>
      </c>
      <c r="L183" t="n">
        <v>-0.0382145568728447</v>
      </c>
      <c r="M183" t="n">
        <v>-0.009237116202712059</v>
      </c>
      <c r="N183" t="n">
        <v>0.03084569238126278</v>
      </c>
      <c r="O183" t="n">
        <v>-0.001821323297917843</v>
      </c>
      <c r="P183" t="n">
        <v>-0.3833933472633362</v>
      </c>
      <c r="Q183" t="n">
        <v>-0.02890449017286301</v>
      </c>
      <c r="R183" t="n">
        <v>-0.1124359890818596</v>
      </c>
      <c r="S183" t="n">
        <v>0.1179531738162041</v>
      </c>
      <c r="T183" t="n">
        <v>0.1371926516294479</v>
      </c>
      <c r="U183" t="n">
        <v>0.06404571235179901</v>
      </c>
      <c r="V183" t="n">
        <v>-0.03747917711734772</v>
      </c>
      <c r="W183" t="n">
        <v>0.03358950093388557</v>
      </c>
      <c r="X183" t="n">
        <v>-0.01597581617534161</v>
      </c>
      <c r="Y183" t="n">
        <v>0.05790239199995995</v>
      </c>
      <c r="Z183" t="n">
        <v>0.08962205797433853</v>
      </c>
      <c r="AA183" t="n">
        <v>0.1618832796812057</v>
      </c>
      <c r="AB183" t="n">
        <v>0.05062900111079216</v>
      </c>
      <c r="AC183" t="n">
        <v>0.1991293132305145</v>
      </c>
      <c r="AD183" t="n">
        <v>0.18281589448452</v>
      </c>
      <c r="AE183" t="n">
        <v>-0.1947026699781418</v>
      </c>
      <c r="AF183" t="n">
        <v>-0.06309041380882263</v>
      </c>
    </row>
    <row r="184">
      <c r="A184" t="n">
        <v>0.1179576739668846</v>
      </c>
      <c r="B184" t="n">
        <v>0.1341470181941986</v>
      </c>
      <c r="C184" t="n">
        <v>-0.1317996084690094</v>
      </c>
      <c r="D184" t="n">
        <v>-0.01385668758302927</v>
      </c>
      <c r="E184" t="n">
        <v>0.1359646767377853</v>
      </c>
      <c r="F184" t="n">
        <v>0.1679674386978149</v>
      </c>
      <c r="G184" t="n">
        <v>-0.1385001838207245</v>
      </c>
      <c r="H184" t="n">
        <v>-0.1207334324717522</v>
      </c>
      <c r="I184" t="n">
        <v>0.002527091652154922</v>
      </c>
      <c r="J184" t="n">
        <v>0.0723988264799118</v>
      </c>
      <c r="K184" t="n">
        <v>-0.1007979437708855</v>
      </c>
      <c r="L184" t="n">
        <v>-0.1369398087263107</v>
      </c>
      <c r="M184" t="n">
        <v>0.02394348010420799</v>
      </c>
      <c r="N184" t="n">
        <v>-0.05452475324273109</v>
      </c>
      <c r="O184" t="n">
        <v>0.02344378270208836</v>
      </c>
      <c r="P184" t="n">
        <v>-0.1291861683130264</v>
      </c>
      <c r="Q184" t="n">
        <v>-0.01339570246636868</v>
      </c>
      <c r="R184" t="n">
        <v>-0.01361571997404099</v>
      </c>
      <c r="S184" t="n">
        <v>0.2700808644294739</v>
      </c>
      <c r="T184" t="n">
        <v>0.2426881939172745</v>
      </c>
      <c r="U184" t="n">
        <v>-0.1859837025403976</v>
      </c>
      <c r="V184" t="n">
        <v>-0.1531291902065277</v>
      </c>
      <c r="W184" t="n">
        <v>-0.271806389093399</v>
      </c>
      <c r="X184" t="n">
        <v>-0.05363595858216286</v>
      </c>
      <c r="Y184" t="n">
        <v>-0.1980989873409271</v>
      </c>
      <c r="Z184" t="n">
        <v>0.08422742784023285</v>
      </c>
      <c r="AA184" t="n">
        <v>-0.08671853691339493</v>
      </c>
      <c r="AB184" t="n">
        <v>-0.04071115329861641</v>
      </c>
      <c r="AC184" t="n">
        <v>0.1528987884521484</v>
      </c>
      <c r="AD184" t="n">
        <v>0.2749047875404358</v>
      </c>
      <c r="AE184" t="n">
        <v>-0.2456848174333572</v>
      </c>
      <c r="AF184" t="n">
        <v>0.030263626947999</v>
      </c>
    </row>
    <row r="185">
      <c r="A185" t="n">
        <v>-0.1615888625383377</v>
      </c>
      <c r="B185" t="n">
        <v>0.1162345632910728</v>
      </c>
      <c r="C185" t="n">
        <v>-0.08454093337059021</v>
      </c>
      <c r="D185" t="n">
        <v>0.03244390338659286</v>
      </c>
      <c r="E185" t="n">
        <v>-0.2730991542339325</v>
      </c>
      <c r="F185" t="n">
        <v>0.06369435787200928</v>
      </c>
      <c r="G185" t="n">
        <v>-0.02005605213344097</v>
      </c>
      <c r="H185" t="n">
        <v>-0.04302020743489265</v>
      </c>
      <c r="I185" t="n">
        <v>0.1695048213005066</v>
      </c>
      <c r="J185" t="n">
        <v>0.08115391433238983</v>
      </c>
      <c r="K185" t="n">
        <v>0.147600457072258</v>
      </c>
      <c r="L185" t="n">
        <v>-0.04726985469460487</v>
      </c>
      <c r="M185" t="n">
        <v>0.02571310475468636</v>
      </c>
      <c r="N185" t="n">
        <v>0.04129587486386299</v>
      </c>
      <c r="O185" t="n">
        <v>-0.1322418600320816</v>
      </c>
      <c r="P185" t="n">
        <v>0.2283390462398529</v>
      </c>
      <c r="Q185" t="n">
        <v>-0.06208314746618271</v>
      </c>
      <c r="R185" t="n">
        <v>-0.00662589818239212</v>
      </c>
      <c r="S185" t="n">
        <v>0.1885408312082291</v>
      </c>
      <c r="T185" t="n">
        <v>0.06934799998998642</v>
      </c>
      <c r="U185" t="n">
        <v>-0.04753995686769485</v>
      </c>
      <c r="V185" t="n">
        <v>-0.2516896724700928</v>
      </c>
      <c r="W185" t="n">
        <v>-0.2212203145027161</v>
      </c>
      <c r="X185" t="n">
        <v>-0.0223148874938488</v>
      </c>
      <c r="Y185" t="n">
        <v>-0.00584561238065362</v>
      </c>
      <c r="Z185" t="n">
        <v>-0.1317451000213623</v>
      </c>
      <c r="AA185" t="n">
        <v>-0.02228526771068573</v>
      </c>
      <c r="AB185" t="n">
        <v>0.0630621537566185</v>
      </c>
      <c r="AC185" t="n">
        <v>0.1266116052865982</v>
      </c>
      <c r="AD185" t="n">
        <v>0.102268747985363</v>
      </c>
      <c r="AE185" t="n">
        <v>-0.02972041442990303</v>
      </c>
      <c r="AF185" t="n">
        <v>-0.1244645044207573</v>
      </c>
    </row>
    <row r="186">
      <c r="A186" t="n">
        <v>0.02768408693373203</v>
      </c>
      <c r="B186" t="n">
        <v>0.06274162977933884</v>
      </c>
      <c r="C186" t="n">
        <v>-0.07752816379070282</v>
      </c>
      <c r="D186" t="n">
        <v>0.085551917552948</v>
      </c>
      <c r="E186" t="n">
        <v>-0.2622854113578796</v>
      </c>
      <c r="F186" t="n">
        <v>0.03937177360057831</v>
      </c>
      <c r="G186" t="n">
        <v>-0.0979936420917511</v>
      </c>
      <c r="H186" t="n">
        <v>-0.01486752275377512</v>
      </c>
      <c r="I186" t="n">
        <v>0.005442880559712648</v>
      </c>
      <c r="J186" t="n">
        <v>0.02823690697550774</v>
      </c>
      <c r="K186" t="n">
        <v>0.1170380860567093</v>
      </c>
      <c r="L186" t="n">
        <v>-0.1240067407488823</v>
      </c>
      <c r="M186" t="n">
        <v>0.007741079665720463</v>
      </c>
      <c r="N186" t="n">
        <v>-0.01519555132836103</v>
      </c>
      <c r="O186" t="n">
        <v>-0.2279009222984314</v>
      </c>
      <c r="P186" t="n">
        <v>0.1778059750795364</v>
      </c>
      <c r="Q186" t="n">
        <v>-0.2250192910432816</v>
      </c>
      <c r="R186" t="n">
        <v>-0.1203324273228645</v>
      </c>
      <c r="S186" t="n">
        <v>0.1043312177062035</v>
      </c>
      <c r="T186" t="n">
        <v>0.0350029282271862</v>
      </c>
      <c r="U186" t="n">
        <v>0.01333540491759777</v>
      </c>
      <c r="V186" t="n">
        <v>-0.04933429881930351</v>
      </c>
      <c r="W186" t="n">
        <v>-0.1712665557861328</v>
      </c>
      <c r="X186" t="n">
        <v>-0.04646759107708931</v>
      </c>
      <c r="Y186" t="n">
        <v>-0.05571870878338814</v>
      </c>
      <c r="Z186" t="n">
        <v>0.004021160304546356</v>
      </c>
      <c r="AA186" t="n">
        <v>0.0004099776851944625</v>
      </c>
      <c r="AB186" t="n">
        <v>-0.01666244864463806</v>
      </c>
      <c r="AC186" t="n">
        <v>0.1670908331871033</v>
      </c>
      <c r="AD186" t="n">
        <v>0.0786958634853363</v>
      </c>
      <c r="AE186" t="n">
        <v>0.1165153458714485</v>
      </c>
      <c r="AF186" t="n">
        <v>0.01986562833189964</v>
      </c>
    </row>
    <row r="187">
      <c r="A187" t="n">
        <v>-0.1040346175432205</v>
      </c>
      <c r="B187" t="n">
        <v>0.09786120802164078</v>
      </c>
      <c r="C187" t="n">
        <v>-0.05800213664770126</v>
      </c>
      <c r="D187" t="n">
        <v>0.03501591831445694</v>
      </c>
      <c r="E187" t="n">
        <v>-0.02093611657619476</v>
      </c>
      <c r="F187" t="n">
        <v>0.1043207049369812</v>
      </c>
      <c r="G187" t="n">
        <v>-0.02810330130159855</v>
      </c>
      <c r="H187" t="n">
        <v>0.05586905032396317</v>
      </c>
      <c r="I187" t="n">
        <v>-0.03511713072657585</v>
      </c>
      <c r="J187" t="n">
        <v>0.1505075395107269</v>
      </c>
      <c r="K187" t="n">
        <v>0.05147839337587357</v>
      </c>
      <c r="L187" t="n">
        <v>-0.0035017104819417</v>
      </c>
      <c r="M187" t="n">
        <v>-0.04711474478244781</v>
      </c>
      <c r="N187" t="n">
        <v>0.007193127647042274</v>
      </c>
      <c r="O187" t="n">
        <v>-0.08596069365739822</v>
      </c>
      <c r="P187" t="n">
        <v>0.2359180152416229</v>
      </c>
      <c r="Q187" t="n">
        <v>-0.265716165304184</v>
      </c>
      <c r="R187" t="n">
        <v>0.03044814988970757</v>
      </c>
      <c r="S187" t="n">
        <v>0.03692211955785751</v>
      </c>
      <c r="T187" t="n">
        <v>0.1102691814303398</v>
      </c>
      <c r="U187" t="n">
        <v>0.06462349742650986</v>
      </c>
      <c r="V187" t="n">
        <v>0.119642473757267</v>
      </c>
      <c r="W187" t="n">
        <v>0.1210689172148705</v>
      </c>
      <c r="X187" t="n">
        <v>-0.006983802188187838</v>
      </c>
      <c r="Y187" t="n">
        <v>0.04707403481006622</v>
      </c>
      <c r="Z187" t="n">
        <v>-0.01729702576994896</v>
      </c>
      <c r="AA187" t="n">
        <v>-0.05873759835958481</v>
      </c>
      <c r="AB187" t="n">
        <v>0.004163186997175217</v>
      </c>
      <c r="AC187" t="n">
        <v>0.1422993391752243</v>
      </c>
      <c r="AD187" t="n">
        <v>0.1409668326377869</v>
      </c>
      <c r="AE187" t="n">
        <v>0.1722410172224045</v>
      </c>
      <c r="AF187" t="n">
        <v>0.09174349904060364</v>
      </c>
    </row>
    <row r="188">
      <c r="A188" t="n">
        <v>0.0134719256311655</v>
      </c>
      <c r="B188" t="n">
        <v>0.009621484205126762</v>
      </c>
      <c r="C188" t="n">
        <v>0.0766623392701149</v>
      </c>
      <c r="D188" t="n">
        <v>-0.02974994480609894</v>
      </c>
      <c r="E188" t="n">
        <v>-0.02873870544135571</v>
      </c>
      <c r="F188" t="n">
        <v>0.01360690128058195</v>
      </c>
      <c r="G188" t="n">
        <v>0.2067242562770844</v>
      </c>
      <c r="H188" t="n">
        <v>0.006900494918227196</v>
      </c>
      <c r="I188" t="n">
        <v>0.1129586547613144</v>
      </c>
      <c r="J188" t="n">
        <v>-0.09912776947021484</v>
      </c>
      <c r="K188" t="n">
        <v>0.1221712604165077</v>
      </c>
      <c r="L188" t="n">
        <v>0.0460868813097477</v>
      </c>
      <c r="M188" t="n">
        <v>-0.05182415619492531</v>
      </c>
      <c r="N188" t="n">
        <v>-0.01920009218156338</v>
      </c>
      <c r="O188" t="n">
        <v>-0.05571190267801285</v>
      </c>
      <c r="P188" t="n">
        <v>0.03370649367570877</v>
      </c>
      <c r="Q188" t="n">
        <v>-0.1597167551517487</v>
      </c>
      <c r="R188" t="n">
        <v>-0.09164810180664062</v>
      </c>
      <c r="S188" t="n">
        <v>0.06936784833669662</v>
      </c>
      <c r="T188" t="n">
        <v>0.2281056046485901</v>
      </c>
      <c r="U188" t="n">
        <v>0.2591375708580017</v>
      </c>
      <c r="V188" t="n">
        <v>0.07265785336494446</v>
      </c>
      <c r="W188" t="n">
        <v>0.1246730163693428</v>
      </c>
      <c r="X188" t="n">
        <v>0.1114552170038223</v>
      </c>
      <c r="Y188" t="n">
        <v>-0.01148630771785975</v>
      </c>
      <c r="Z188" t="n">
        <v>0.1425541192293167</v>
      </c>
      <c r="AA188" t="n">
        <v>-0.04920684173703194</v>
      </c>
      <c r="AB188" t="n">
        <v>0.05800424516201019</v>
      </c>
      <c r="AC188" t="n">
        <v>0.0251216609030962</v>
      </c>
      <c r="AD188" t="n">
        <v>0.2150388658046722</v>
      </c>
      <c r="AE188" t="n">
        <v>0.287523478269577</v>
      </c>
      <c r="AF188" t="n">
        <v>-0.0308554470539093</v>
      </c>
    </row>
    <row r="189">
      <c r="A189" t="n">
        <v>0.09335907548666</v>
      </c>
      <c r="B189" t="n">
        <v>0.03747949004173279</v>
      </c>
      <c r="C189" t="n">
        <v>-0.02997070737183094</v>
      </c>
      <c r="D189" t="n">
        <v>0.1166746914386749</v>
      </c>
      <c r="E189" t="n">
        <v>0.05684850364923477</v>
      </c>
      <c r="F189" t="n">
        <v>-0.03488814830780029</v>
      </c>
      <c r="G189" t="n">
        <v>0.3044560253620148</v>
      </c>
      <c r="H189" t="n">
        <v>0.1178150102496147</v>
      </c>
      <c r="I189" t="n">
        <v>0.1850511133670807</v>
      </c>
      <c r="J189" t="n">
        <v>-0.05626227706670761</v>
      </c>
      <c r="K189" t="n">
        <v>0.02566451393067837</v>
      </c>
      <c r="L189" t="n">
        <v>0.0468447245657444</v>
      </c>
      <c r="M189" t="n">
        <v>-0.09423297643661499</v>
      </c>
      <c r="N189" t="n">
        <v>-0.0205340925604105</v>
      </c>
      <c r="O189" t="n">
        <v>0.150082528591156</v>
      </c>
      <c r="P189" t="n">
        <v>0.1640366464853287</v>
      </c>
      <c r="Q189" t="n">
        <v>-0.2192038744688034</v>
      </c>
      <c r="R189" t="n">
        <v>0.02569600939750671</v>
      </c>
      <c r="S189" t="n">
        <v>-0.11054877191782</v>
      </c>
      <c r="T189" t="n">
        <v>0.06988988816738129</v>
      </c>
      <c r="U189" t="n">
        <v>0.1328209787607193</v>
      </c>
      <c r="V189" t="n">
        <v>0.077972412109375</v>
      </c>
      <c r="W189" t="n">
        <v>0.003949475940316916</v>
      </c>
      <c r="X189" t="n">
        <v>0.1453087627887726</v>
      </c>
      <c r="Y189" t="n">
        <v>-0.0183167289942503</v>
      </c>
      <c r="Z189" t="n">
        <v>0.2363475263118744</v>
      </c>
      <c r="AA189" t="n">
        <v>-0.02865898609161377</v>
      </c>
      <c r="AB189" t="n">
        <v>0.07373977452516556</v>
      </c>
      <c r="AC189" t="n">
        <v>-0.06281070411205292</v>
      </c>
      <c r="AD189" t="n">
        <v>0.1566335260868073</v>
      </c>
      <c r="AE189" t="n">
        <v>0.3439432978630066</v>
      </c>
      <c r="AF189" t="n">
        <v>0.1125218644738197</v>
      </c>
    </row>
    <row r="190">
      <c r="A190" t="n">
        <v>0.1977104097604752</v>
      </c>
      <c r="B190" t="n">
        <v>-0.186124324798584</v>
      </c>
      <c r="C190" t="n">
        <v>-0.08521564304828644</v>
      </c>
      <c r="D190" t="n">
        <v>0.1050153821706772</v>
      </c>
      <c r="E190" t="n">
        <v>-0.1073680818080902</v>
      </c>
      <c r="F190" t="n">
        <v>-0.01656306721270084</v>
      </c>
      <c r="G190" t="n">
        <v>0.2208329439163208</v>
      </c>
      <c r="H190" t="n">
        <v>0.008645269088447094</v>
      </c>
      <c r="I190" t="n">
        <v>0.06020420044660568</v>
      </c>
      <c r="J190" t="n">
        <v>-0.1178777739405632</v>
      </c>
      <c r="K190" t="n">
        <v>0.08504919707775116</v>
      </c>
      <c r="L190" t="n">
        <v>0.08268626034259796</v>
      </c>
      <c r="M190" t="n">
        <v>0.01205770298838615</v>
      </c>
      <c r="N190" t="n">
        <v>0.07960250228643417</v>
      </c>
      <c r="O190" t="n">
        <v>0.5397684574127197</v>
      </c>
      <c r="P190" t="n">
        <v>-0.02673768252134323</v>
      </c>
      <c r="Q190" t="n">
        <v>0.1069692522287369</v>
      </c>
      <c r="R190" t="n">
        <v>0.0127580501139164</v>
      </c>
      <c r="S190" t="n">
        <v>-0.2801819741725922</v>
      </c>
      <c r="T190" t="n">
        <v>0.04663673788309097</v>
      </c>
      <c r="U190" t="n">
        <v>0.1324044764041901</v>
      </c>
      <c r="V190" t="n">
        <v>-0.1458115875720978</v>
      </c>
      <c r="W190" t="n">
        <v>0.1342370212078094</v>
      </c>
      <c r="X190" t="n">
        <v>0.04965564608573914</v>
      </c>
      <c r="Y190" t="n">
        <v>0.0261263269931078</v>
      </c>
      <c r="Z190" t="n">
        <v>0.08783574402332306</v>
      </c>
      <c r="AA190" t="n">
        <v>0.02620966732501984</v>
      </c>
      <c r="AB190" t="n">
        <v>-0.173239678144455</v>
      </c>
      <c r="AC190" t="n">
        <v>0.1349982172250748</v>
      </c>
      <c r="AD190" t="n">
        <v>-0.06246308609843254</v>
      </c>
      <c r="AE190" t="n">
        <v>0.2607770562171936</v>
      </c>
      <c r="AF190" t="n">
        <v>0.1050012111663818</v>
      </c>
    </row>
    <row r="191">
      <c r="A191" t="n">
        <v>0.0917329341173172</v>
      </c>
      <c r="B191" t="n">
        <v>-0.2307176738977432</v>
      </c>
      <c r="C191" t="n">
        <v>-0.1918330937623978</v>
      </c>
      <c r="D191" t="n">
        <v>0.3909378051757812</v>
      </c>
      <c r="E191" t="n">
        <v>-0.03167292475700378</v>
      </c>
      <c r="F191" t="n">
        <v>-0.008283126167953014</v>
      </c>
      <c r="G191" t="n">
        <v>0.1863153129816055</v>
      </c>
      <c r="H191" t="n">
        <v>0.1083133444190025</v>
      </c>
      <c r="I191" t="n">
        <v>0.0399857759475708</v>
      </c>
      <c r="J191" t="n">
        <v>-0.09812938421964645</v>
      </c>
      <c r="K191" t="n">
        <v>-0.05047100037336349</v>
      </c>
      <c r="L191" t="n">
        <v>0.01154279801994562</v>
      </c>
      <c r="M191" t="n">
        <v>-0.05687854066491127</v>
      </c>
      <c r="N191" t="n">
        <v>0.1100387796759605</v>
      </c>
      <c r="O191" t="n">
        <v>0.514203667640686</v>
      </c>
      <c r="P191" t="n">
        <v>-0.05405174568295479</v>
      </c>
      <c r="Q191" t="n">
        <v>0.2074717134237289</v>
      </c>
      <c r="R191" t="n">
        <v>0.007295401766896248</v>
      </c>
      <c r="S191" t="n">
        <v>-0.2364180386066437</v>
      </c>
      <c r="T191" t="n">
        <v>0.1987652331590652</v>
      </c>
      <c r="U191" t="n">
        <v>0.2353190183639526</v>
      </c>
      <c r="V191" t="n">
        <v>0.1160909831523895</v>
      </c>
      <c r="W191" t="n">
        <v>0.03404885530471802</v>
      </c>
      <c r="X191" t="n">
        <v>-0.01789666898548603</v>
      </c>
      <c r="Y191" t="n">
        <v>0.1647907197475433</v>
      </c>
      <c r="Z191" t="n">
        <v>0.04812726005911827</v>
      </c>
      <c r="AA191" t="n">
        <v>-0.1194092184305191</v>
      </c>
      <c r="AB191" t="n">
        <v>-0.1393563151359558</v>
      </c>
      <c r="AC191" t="n">
        <v>0.1661060154438019</v>
      </c>
      <c r="AD191" t="n">
        <v>0.1730201691389084</v>
      </c>
      <c r="AE191" t="n">
        <v>0.1366967409849167</v>
      </c>
      <c r="AF191" t="n">
        <v>0.03701592236757278</v>
      </c>
    </row>
    <row r="192">
      <c r="A192" t="n">
        <v>0.03701253607869148</v>
      </c>
      <c r="B192" t="n">
        <v>-0.07293957471847534</v>
      </c>
      <c r="C192" t="n">
        <v>-0.1354267001152039</v>
      </c>
      <c r="D192" t="n">
        <v>-0.02044734731316566</v>
      </c>
      <c r="E192" t="n">
        <v>-0.01754350401461124</v>
      </c>
      <c r="F192" t="n">
        <v>-0.1039607748389244</v>
      </c>
      <c r="G192" t="n">
        <v>0.2998340725898743</v>
      </c>
      <c r="H192" t="n">
        <v>0.1950538158416748</v>
      </c>
      <c r="I192" t="n">
        <v>-0.01792827062308788</v>
      </c>
      <c r="J192" t="n">
        <v>-0.2238593846559525</v>
      </c>
      <c r="K192" t="n">
        <v>-0.131212517619133</v>
      </c>
      <c r="L192" t="n">
        <v>-0.04372462257742882</v>
      </c>
      <c r="M192" t="n">
        <v>-0.06574662029743195</v>
      </c>
      <c r="N192" t="n">
        <v>0.2263304889202118</v>
      </c>
      <c r="O192" t="n">
        <v>0.2664187550544739</v>
      </c>
      <c r="P192" t="n">
        <v>-0.1901487112045288</v>
      </c>
      <c r="Q192" t="n">
        <v>0.5151721835136414</v>
      </c>
      <c r="R192" t="n">
        <v>-0.1307199597358704</v>
      </c>
      <c r="S192" t="n">
        <v>-0.2583277821540833</v>
      </c>
      <c r="T192" t="n">
        <v>0.08699586987495422</v>
      </c>
      <c r="U192" t="n">
        <v>0.1810626536607742</v>
      </c>
      <c r="V192" t="n">
        <v>0.1471080631017685</v>
      </c>
      <c r="W192" t="n">
        <v>0.4317278265953064</v>
      </c>
      <c r="X192" t="n">
        <v>0.183613047003746</v>
      </c>
      <c r="Y192" t="n">
        <v>0.04864036664366722</v>
      </c>
      <c r="Z192" t="n">
        <v>-0.1496398895978928</v>
      </c>
      <c r="AA192" t="n">
        <v>-0.05068321898579597</v>
      </c>
      <c r="AB192" t="n">
        <v>0.0894329845905304</v>
      </c>
      <c r="AC192" t="n">
        <v>-0.03351450711488724</v>
      </c>
      <c r="AD192" t="n">
        <v>0.0142972432076931</v>
      </c>
      <c r="AE192" t="n">
        <v>0.2012843042612076</v>
      </c>
      <c r="AF192" t="n">
        <v>0.1725738644599915</v>
      </c>
    </row>
    <row r="193">
      <c r="A193" t="n">
        <v>-0.2892649471759796</v>
      </c>
      <c r="B193" t="n">
        <v>0.1060342118144035</v>
      </c>
      <c r="C193" t="n">
        <v>-0.3713281750679016</v>
      </c>
      <c r="D193" t="n">
        <v>-0.0789521187543869</v>
      </c>
      <c r="E193" t="n">
        <v>0.1774966865777969</v>
      </c>
      <c r="F193" t="n">
        <v>0.03017930872738361</v>
      </c>
      <c r="G193" t="n">
        <v>0.1381655484437943</v>
      </c>
      <c r="H193" t="n">
        <v>-0.06485669314861298</v>
      </c>
      <c r="I193" t="n">
        <v>0.1599910408258438</v>
      </c>
      <c r="J193" t="n">
        <v>-0.1825445294380188</v>
      </c>
      <c r="K193" t="n">
        <v>-0.1030751690268517</v>
      </c>
      <c r="L193" t="n">
        <v>0.01397542096674442</v>
      </c>
      <c r="M193" t="n">
        <v>-0.08646709471940994</v>
      </c>
      <c r="N193" t="n">
        <v>0.006176051218062639</v>
      </c>
      <c r="O193" t="n">
        <v>0.05153794214129448</v>
      </c>
      <c r="P193" t="n">
        <v>0.04336061701178551</v>
      </c>
      <c r="Q193" t="n">
        <v>0.4237689971923828</v>
      </c>
      <c r="R193" t="n">
        <v>-0.08185255527496338</v>
      </c>
      <c r="S193" t="n">
        <v>-0.2135564088821411</v>
      </c>
      <c r="T193" t="n">
        <v>0.1266041249036789</v>
      </c>
      <c r="U193" t="n">
        <v>-0.01883600652217865</v>
      </c>
      <c r="V193" t="n">
        <v>0.1572051197290421</v>
      </c>
      <c r="W193" t="n">
        <v>0.1238113716244698</v>
      </c>
      <c r="X193" t="n">
        <v>0.1952194720506668</v>
      </c>
      <c r="Y193" t="n">
        <v>0.01418654713779688</v>
      </c>
      <c r="Z193" t="n">
        <v>0.01885727234184742</v>
      </c>
      <c r="AA193" t="n">
        <v>-0.08522659540176392</v>
      </c>
      <c r="AB193" t="n">
        <v>0.09308993816375732</v>
      </c>
      <c r="AC193" t="n">
        <v>0.03766592219471931</v>
      </c>
      <c r="AD193" t="n">
        <v>-0.438517689704895</v>
      </c>
      <c r="AE193" t="n">
        <v>0.3294967710971832</v>
      </c>
      <c r="AF193" t="n">
        <v>0.06595537811517715</v>
      </c>
    </row>
    <row r="194">
      <c r="A194" t="n">
        <v>0.03425204753875732</v>
      </c>
      <c r="B194" t="n">
        <v>0.0133713511750102</v>
      </c>
      <c r="C194" t="n">
        <v>0.1159613877534866</v>
      </c>
      <c r="D194" t="n">
        <v>0.05987085402011871</v>
      </c>
      <c r="E194" t="n">
        <v>0.1421829015016556</v>
      </c>
      <c r="F194" t="n">
        <v>-0.2881583869457245</v>
      </c>
      <c r="G194" t="n">
        <v>0.1520023345947266</v>
      </c>
      <c r="H194" t="n">
        <v>-0.06474974751472473</v>
      </c>
      <c r="I194" t="n">
        <v>-0.007646885700523853</v>
      </c>
      <c r="J194" t="n">
        <v>-0.189166858792305</v>
      </c>
      <c r="K194" t="n">
        <v>-0.08043890446424484</v>
      </c>
      <c r="L194" t="n">
        <v>-0.1751576215028763</v>
      </c>
      <c r="M194" t="n">
        <v>0.03419625014066696</v>
      </c>
      <c r="N194" t="n">
        <v>0.09948240965604782</v>
      </c>
      <c r="O194" t="n">
        <v>-0.187572717666626</v>
      </c>
      <c r="P194" t="n">
        <v>-0.02094433456659317</v>
      </c>
      <c r="Q194" t="n">
        <v>0.2531571388244629</v>
      </c>
      <c r="R194" t="n">
        <v>0.1459422409534454</v>
      </c>
      <c r="S194" t="n">
        <v>-0.09221822023391724</v>
      </c>
      <c r="T194" t="n">
        <v>0.2022178471088409</v>
      </c>
      <c r="U194" t="n">
        <v>-0.0758991613984108</v>
      </c>
      <c r="V194" t="n">
        <v>0.1186435148119926</v>
      </c>
      <c r="W194" t="n">
        <v>0.09956427663564682</v>
      </c>
      <c r="X194" t="n">
        <v>0.1068205311894417</v>
      </c>
      <c r="Y194" t="n">
        <v>0.02321084961295128</v>
      </c>
      <c r="Z194" t="n">
        <v>-0.03512607142329216</v>
      </c>
      <c r="AA194" t="n">
        <v>-0.1244183331727982</v>
      </c>
      <c r="AB194" t="n">
        <v>0.04501545056700706</v>
      </c>
      <c r="AC194" t="n">
        <v>-0.06310798227787018</v>
      </c>
      <c r="AD194" t="n">
        <v>-0.3311550915241241</v>
      </c>
      <c r="AE194" t="n">
        <v>0.1226052641868591</v>
      </c>
      <c r="AF194" t="n">
        <v>0.2254199087619781</v>
      </c>
    </row>
    <row r="195">
      <c r="A195" t="n">
        <v>-0.2797301411628723</v>
      </c>
      <c r="B195" t="n">
        <v>-0.2248550355434418</v>
      </c>
      <c r="C195" t="n">
        <v>0.1629979908466339</v>
      </c>
      <c r="D195" t="n">
        <v>0.2442367970943451</v>
      </c>
      <c r="E195" t="n">
        <v>0.2567075788974762</v>
      </c>
      <c r="F195" t="n">
        <v>-0.003279004711657763</v>
      </c>
      <c r="G195" t="n">
        <v>0.1927844732999802</v>
      </c>
      <c r="H195" t="n">
        <v>-0.1566379964351654</v>
      </c>
      <c r="I195" t="n">
        <v>-0.1651644110679626</v>
      </c>
      <c r="J195" t="n">
        <v>-0.410936713218689</v>
      </c>
      <c r="K195" t="n">
        <v>0.06381332874298096</v>
      </c>
      <c r="L195" t="n">
        <v>-0.3029768764972687</v>
      </c>
      <c r="M195" t="n">
        <v>0.1048003360629082</v>
      </c>
      <c r="N195" t="n">
        <v>0.2742443382740021</v>
      </c>
      <c r="O195" t="n">
        <v>-0.3175480365753174</v>
      </c>
      <c r="P195" t="n">
        <v>-0.09639084339141846</v>
      </c>
      <c r="Q195" t="n">
        <v>0.5184164643287659</v>
      </c>
      <c r="R195" t="n">
        <v>-0.1260270327329636</v>
      </c>
      <c r="S195" t="n">
        <v>-0.31303471326828</v>
      </c>
      <c r="T195" t="n">
        <v>6.587101961486042e-05</v>
      </c>
      <c r="U195" t="n">
        <v>0.05613807961344719</v>
      </c>
      <c r="V195" t="n">
        <v>0.006604528054594994</v>
      </c>
      <c r="W195" t="n">
        <v>0.03617457672953606</v>
      </c>
      <c r="X195" t="n">
        <v>0.3049355447292328</v>
      </c>
      <c r="Y195" t="n">
        <v>-0.03676990419626236</v>
      </c>
      <c r="Z195" t="n">
        <v>-0.0145335691049695</v>
      </c>
      <c r="AA195" t="n">
        <v>-0.1883849054574966</v>
      </c>
      <c r="AB195" t="n">
        <v>-0.2137124538421631</v>
      </c>
      <c r="AC195" t="n">
        <v>0.1266642808914185</v>
      </c>
      <c r="AD195" t="n">
        <v>0.07004616409540176</v>
      </c>
      <c r="AE195" t="n">
        <v>0.01934346929192543</v>
      </c>
      <c r="AF195" t="n">
        <v>-0.03395028412342072</v>
      </c>
    </row>
    <row r="196">
      <c r="A196" t="n">
        <v>-0.03110279142856598</v>
      </c>
      <c r="B196" t="n">
        <v>0.06129289418458939</v>
      </c>
      <c r="C196" t="n">
        <v>-0.01968596689403057</v>
      </c>
      <c r="D196" t="n">
        <v>-0.06639991700649261</v>
      </c>
      <c r="E196" t="n">
        <v>0.06311841309070587</v>
      </c>
      <c r="F196" t="n">
        <v>0.04223719239234924</v>
      </c>
      <c r="G196" t="n">
        <v>0.000583234999794513</v>
      </c>
      <c r="H196" t="n">
        <v>0.0249926783144474</v>
      </c>
      <c r="I196" t="n">
        <v>0.1305529624223709</v>
      </c>
      <c r="J196" t="n">
        <v>-0.1183222308754921</v>
      </c>
      <c r="K196" t="n">
        <v>-0.003554776776582003</v>
      </c>
      <c r="L196" t="n">
        <v>0.02275694161653519</v>
      </c>
      <c r="M196" t="n">
        <v>-0.01374290697276592</v>
      </c>
      <c r="N196" t="n">
        <v>-0.04138638451695442</v>
      </c>
      <c r="O196" t="n">
        <v>0.07737332582473755</v>
      </c>
      <c r="P196" t="n">
        <v>0.1170284748077393</v>
      </c>
      <c r="Q196" t="n">
        <v>0.05086107552051544</v>
      </c>
      <c r="R196" t="n">
        <v>0.06686064600944519</v>
      </c>
      <c r="S196" t="n">
        <v>-0.03464315459132195</v>
      </c>
      <c r="T196" t="n">
        <v>-0.01272435951977968</v>
      </c>
      <c r="U196" t="n">
        <v>0.01913195475935936</v>
      </c>
      <c r="V196" t="n">
        <v>0.04336534440517426</v>
      </c>
      <c r="W196" t="n">
        <v>-0.01272733602672815</v>
      </c>
      <c r="X196" t="n">
        <v>0.06919662654399872</v>
      </c>
      <c r="Y196" t="n">
        <v>0.01957728900015354</v>
      </c>
      <c r="Z196" t="n">
        <v>0.04643049836158752</v>
      </c>
      <c r="AA196" t="n">
        <v>0.08138930052518845</v>
      </c>
      <c r="AB196" t="n">
        <v>0.03220714256167412</v>
      </c>
      <c r="AC196" t="n">
        <v>-0.04407522082328796</v>
      </c>
      <c r="AD196" t="n">
        <v>-0.06146052852272987</v>
      </c>
      <c r="AE196" t="n">
        <v>-0.03013560920953751</v>
      </c>
      <c r="AF196" t="n">
        <v>-0.004137150943279266</v>
      </c>
    </row>
    <row r="197">
      <c r="A197" t="n">
        <v>-0.002324541565030813</v>
      </c>
      <c r="B197" t="n">
        <v>-0.02139009162783623</v>
      </c>
      <c r="C197" t="n">
        <v>0.0149200577288866</v>
      </c>
      <c r="D197" t="n">
        <v>0.005422540474683046</v>
      </c>
      <c r="E197" t="n">
        <v>0.02865095809102058</v>
      </c>
      <c r="F197" t="n">
        <v>-0.02207146771252155</v>
      </c>
      <c r="G197" t="n">
        <v>0.05752735212445259</v>
      </c>
      <c r="H197" t="n">
        <v>-0.1152918860316277</v>
      </c>
      <c r="I197" t="n">
        <v>0.01743209175765514</v>
      </c>
      <c r="J197" t="n">
        <v>0.004415435716509819</v>
      </c>
      <c r="K197" t="n">
        <v>0.03034212067723274</v>
      </c>
      <c r="L197" t="n">
        <v>0.09031286835670471</v>
      </c>
      <c r="M197" t="n">
        <v>0.04668648913502693</v>
      </c>
      <c r="N197" t="n">
        <v>0.0111329723149538</v>
      </c>
      <c r="O197" t="n">
        <v>-0.02083499729633331</v>
      </c>
      <c r="P197" t="n">
        <v>0.03411388769745827</v>
      </c>
      <c r="Q197" t="n">
        <v>-0.01090199779719114</v>
      </c>
      <c r="R197" t="n">
        <v>-0.02161512337625027</v>
      </c>
      <c r="S197" t="n">
        <v>0.05916821211576462</v>
      </c>
      <c r="T197" t="n">
        <v>0.01424536388367414</v>
      </c>
      <c r="U197" t="n">
        <v>0.02111427299678326</v>
      </c>
      <c r="V197" t="n">
        <v>0.001337792607955635</v>
      </c>
      <c r="W197" t="n">
        <v>-0.04197335615754128</v>
      </c>
      <c r="X197" t="n">
        <v>-0.1028133705258369</v>
      </c>
      <c r="Y197" t="n">
        <v>0.02550262212753296</v>
      </c>
      <c r="Z197" t="n">
        <v>0.03461907431483269</v>
      </c>
      <c r="AA197" t="n">
        <v>0.01155974995344877</v>
      </c>
      <c r="AB197" t="n">
        <v>-0.05410940200090408</v>
      </c>
      <c r="AC197" t="n">
        <v>-0.02359860949218273</v>
      </c>
      <c r="AD197" t="n">
        <v>-0.002922785235568881</v>
      </c>
      <c r="AE197" t="n">
        <v>-0.0727333202958107</v>
      </c>
      <c r="AF197" t="n">
        <v>-0.007343199569731951</v>
      </c>
    </row>
    <row r="198">
      <c r="A198" t="n">
        <v>-0.2805824279785156</v>
      </c>
      <c r="B198" t="n">
        <v>-0.08280584216117859</v>
      </c>
      <c r="C198" t="n">
        <v>0.02254852093756199</v>
      </c>
      <c r="D198" t="n">
        <v>-0.0964004322886467</v>
      </c>
      <c r="E198" t="n">
        <v>-0.5757405757904053</v>
      </c>
      <c r="F198" t="n">
        <v>-0.1439662873744965</v>
      </c>
      <c r="G198" t="n">
        <v>-0.2448190450668335</v>
      </c>
      <c r="H198" t="n">
        <v>-0.1144876256585121</v>
      </c>
      <c r="I198" t="n">
        <v>0.04080713167786598</v>
      </c>
      <c r="J198" t="n">
        <v>-0.08004826307296753</v>
      </c>
      <c r="K198" t="n">
        <v>-0.1303137391805649</v>
      </c>
      <c r="L198" t="n">
        <v>-0.2340852469205856</v>
      </c>
      <c r="M198" t="n">
        <v>-0.06930924952030182</v>
      </c>
      <c r="N198" t="n">
        <v>-0.1071135401725769</v>
      </c>
      <c r="O198" t="n">
        <v>0.03353752568364143</v>
      </c>
      <c r="P198" t="n">
        <v>-0.06213724613189697</v>
      </c>
      <c r="Q198" t="n">
        <v>0.1305210292339325</v>
      </c>
      <c r="R198" t="n">
        <v>-0.1299133896827698</v>
      </c>
      <c r="S198" t="n">
        <v>0.07561318576335907</v>
      </c>
      <c r="T198" t="n">
        <v>0.04309001564979553</v>
      </c>
      <c r="U198" t="n">
        <v>-0.1937955915927887</v>
      </c>
      <c r="V198" t="n">
        <v>0.2818865180015564</v>
      </c>
      <c r="W198" t="n">
        <v>-0.1598774194717407</v>
      </c>
      <c r="X198" t="n">
        <v>0.2425658702850342</v>
      </c>
      <c r="Y198" t="n">
        <v>0.2443984597921371</v>
      </c>
      <c r="Z198" t="n">
        <v>0.01741831004619598</v>
      </c>
      <c r="AA198" t="n">
        <v>0.1335477530956268</v>
      </c>
      <c r="AB198" t="n">
        <v>-0.006497275549918413</v>
      </c>
      <c r="AC198" t="n">
        <v>-0.0991622731089592</v>
      </c>
      <c r="AD198" t="n">
        <v>-0.4834697544574738</v>
      </c>
      <c r="AE198" t="n">
        <v>-0.1233743950724602</v>
      </c>
      <c r="AF198" t="n">
        <v>-0.09844326972961426</v>
      </c>
    </row>
    <row r="199">
      <c r="A199" t="n">
        <v>-0.4057665169239044</v>
      </c>
      <c r="B199" t="n">
        <v>0.0711384117603302</v>
      </c>
      <c r="C199" t="n">
        <v>-0.1163121163845062</v>
      </c>
      <c r="D199" t="n">
        <v>-0.4028899073600769</v>
      </c>
      <c r="E199" t="n">
        <v>-0.4777491390705109</v>
      </c>
      <c r="F199" t="n">
        <v>-0.3050463497638702</v>
      </c>
      <c r="G199" t="n">
        <v>0.2211483865976334</v>
      </c>
      <c r="H199" t="n">
        <v>-0.27875617146492</v>
      </c>
      <c r="I199" t="n">
        <v>-0.1052248552441597</v>
      </c>
      <c r="J199" t="n">
        <v>-0.04119934886693954</v>
      </c>
      <c r="K199" t="n">
        <v>-0.09164535254240036</v>
      </c>
      <c r="L199" t="n">
        <v>0.003679604269564152</v>
      </c>
      <c r="M199" t="n">
        <v>0.2669576406478882</v>
      </c>
      <c r="N199" t="n">
        <v>-0.09178195148706436</v>
      </c>
      <c r="O199" t="n">
        <v>0.01177207753062248</v>
      </c>
      <c r="P199" t="n">
        <v>-0.1548862010240555</v>
      </c>
      <c r="Q199" t="n">
        <v>0.06412441283464432</v>
      </c>
      <c r="R199" t="n">
        <v>-0.01996735669672489</v>
      </c>
      <c r="S199" t="n">
        <v>0.1205018758773804</v>
      </c>
      <c r="T199" t="n">
        <v>-0.1317169666290283</v>
      </c>
      <c r="U199" t="n">
        <v>0.04069151729345322</v>
      </c>
      <c r="V199" t="n">
        <v>-0.09602542966604233</v>
      </c>
      <c r="W199" t="n">
        <v>-0.4127896130084991</v>
      </c>
      <c r="X199" t="n">
        <v>0.2985694110393524</v>
      </c>
      <c r="Y199" t="n">
        <v>0.3102597296237946</v>
      </c>
      <c r="Z199" t="n">
        <v>-0.05185944586992264</v>
      </c>
      <c r="AA199" t="n">
        <v>0.02146651782095432</v>
      </c>
      <c r="AB199" t="n">
        <v>0.1022071614861488</v>
      </c>
      <c r="AC199" t="n">
        <v>-0.1556663066148758</v>
      </c>
      <c r="AD199" t="n">
        <v>-0.2725804448127747</v>
      </c>
      <c r="AE199" t="n">
        <v>0.03988528251647949</v>
      </c>
      <c r="AF199" t="n">
        <v>0.01428666431456804</v>
      </c>
    </row>
    <row r="200">
      <c r="A200" t="n">
        <v>-0.08055027574300766</v>
      </c>
      <c r="B200" t="n">
        <v>-0.08394446223974228</v>
      </c>
      <c r="C200" t="n">
        <v>-0.2279101312160492</v>
      </c>
      <c r="D200" t="n">
        <v>-0.2392290383577347</v>
      </c>
      <c r="E200" t="n">
        <v>-0.3076997697353363</v>
      </c>
      <c r="F200" t="n">
        <v>-0.8600602149963379</v>
      </c>
      <c r="G200" t="n">
        <v>0.3355574011802673</v>
      </c>
      <c r="H200" t="n">
        <v>-0.1673813909292221</v>
      </c>
      <c r="I200" t="n">
        <v>4.276188701624051e-05</v>
      </c>
      <c r="J200" t="n">
        <v>-0.2081133872270584</v>
      </c>
      <c r="K200" t="n">
        <v>-0.1550034582614899</v>
      </c>
      <c r="L200" t="n">
        <v>0.01191725209355354</v>
      </c>
      <c r="M200" t="n">
        <v>0.1459483355283737</v>
      </c>
      <c r="N200" t="n">
        <v>-0.2559419572353363</v>
      </c>
      <c r="O200" t="n">
        <v>0.006194311659783125</v>
      </c>
      <c r="P200" t="n">
        <v>-0.291914701461792</v>
      </c>
      <c r="Q200" t="n">
        <v>-0.2145393490791321</v>
      </c>
      <c r="R200" t="n">
        <v>-0.2633929848670959</v>
      </c>
      <c r="S200" t="n">
        <v>0.06675957888364792</v>
      </c>
      <c r="T200" t="n">
        <v>-0.0002296054008184001</v>
      </c>
      <c r="U200" t="n">
        <v>-0.02684961073100567</v>
      </c>
      <c r="V200" t="n">
        <v>-0.007752604316920042</v>
      </c>
      <c r="W200" t="n">
        <v>-0.3662293553352356</v>
      </c>
      <c r="X200" t="n">
        <v>0.3777540624141693</v>
      </c>
      <c r="Y200" t="n">
        <v>0.29611736536026</v>
      </c>
      <c r="Z200" t="n">
        <v>0.2176341265439987</v>
      </c>
      <c r="AA200" t="n">
        <v>0.1599510908126831</v>
      </c>
      <c r="AB200" t="n">
        <v>0.1505723595619202</v>
      </c>
      <c r="AC200" t="n">
        <v>0.06110578775405884</v>
      </c>
      <c r="AD200" t="n">
        <v>-0.3445041477680206</v>
      </c>
      <c r="AE200" t="n">
        <v>0.1562224924564362</v>
      </c>
      <c r="AF200" t="n">
        <v>0.2426026463508606</v>
      </c>
    </row>
    <row r="201">
      <c r="A201" t="n">
        <v>-0.1462244093418121</v>
      </c>
      <c r="B201" t="n">
        <v>-0.1221471428871155</v>
      </c>
      <c r="C201" t="n">
        <v>-0.04515967890620232</v>
      </c>
      <c r="D201" t="n">
        <v>0.1495365500450134</v>
      </c>
      <c r="E201" t="n">
        <v>-0.1189868003129959</v>
      </c>
      <c r="F201" t="n">
        <v>-0.9737884402275085</v>
      </c>
      <c r="G201" t="n">
        <v>0.299895852804184</v>
      </c>
      <c r="H201" t="n">
        <v>0.03099856898188591</v>
      </c>
      <c r="I201" t="n">
        <v>0.1067195981740952</v>
      </c>
      <c r="J201" t="n">
        <v>-0.2697906494140625</v>
      </c>
      <c r="K201" t="n">
        <v>-0.02068095095455647</v>
      </c>
      <c r="L201" t="n">
        <v>0.05242248624563217</v>
      </c>
      <c r="M201" t="n">
        <v>0.2794763743877411</v>
      </c>
      <c r="N201" t="n">
        <v>-0.2492772340774536</v>
      </c>
      <c r="O201" t="n">
        <v>-0.05157721787691116</v>
      </c>
      <c r="P201" t="n">
        <v>-0.1562597900629044</v>
      </c>
      <c r="Q201" t="n">
        <v>-0.07529491931200027</v>
      </c>
      <c r="R201" t="n">
        <v>-0.1820598542690277</v>
      </c>
      <c r="S201" t="n">
        <v>0.173444539308548</v>
      </c>
      <c r="T201" t="n">
        <v>-0.05959372967481613</v>
      </c>
      <c r="U201" t="n">
        <v>0.1092369183897972</v>
      </c>
      <c r="V201" t="n">
        <v>-0.01671094447374344</v>
      </c>
      <c r="W201" t="n">
        <v>0.1091128438711166</v>
      </c>
      <c r="X201" t="n">
        <v>0.09522122144699097</v>
      </c>
      <c r="Y201" t="n">
        <v>-0.07638484984636307</v>
      </c>
      <c r="Z201" t="n">
        <v>0.05468358471989632</v>
      </c>
      <c r="AA201" t="n">
        <v>-0.1123443618416786</v>
      </c>
      <c r="AB201" t="n">
        <v>0.08720465004444122</v>
      </c>
      <c r="AC201" t="n">
        <v>0.1028327420353889</v>
      </c>
      <c r="AD201" t="n">
        <v>-0.2097306102514267</v>
      </c>
      <c r="AE201" t="n">
        <v>-0.1678645610809326</v>
      </c>
      <c r="AF201" t="n">
        <v>-0.0113935824483633</v>
      </c>
    </row>
    <row r="202">
      <c r="A202" t="n">
        <v>0.1058598309755325</v>
      </c>
      <c r="B202" t="n">
        <v>0.1536826938390732</v>
      </c>
      <c r="C202" t="n">
        <v>0.1733749955892563</v>
      </c>
      <c r="D202" t="n">
        <v>0.1718096882104874</v>
      </c>
      <c r="E202" t="n">
        <v>0.1045360267162323</v>
      </c>
      <c r="F202" t="n">
        <v>-1.13004732131958</v>
      </c>
      <c r="G202" t="n">
        <v>0.3117062747478485</v>
      </c>
      <c r="H202" t="n">
        <v>0.0197215024381876</v>
      </c>
      <c r="I202" t="n">
        <v>0.083354152739048</v>
      </c>
      <c r="J202" t="n">
        <v>-0.1529622226953506</v>
      </c>
      <c r="K202" t="n">
        <v>0.001945470809005201</v>
      </c>
      <c r="L202" t="n">
        <v>0.003841928206384182</v>
      </c>
      <c r="M202" t="n">
        <v>0.2708635926246643</v>
      </c>
      <c r="N202" t="n">
        <v>-0.2842777669429779</v>
      </c>
      <c r="O202" t="n">
        <v>-0.1354156732559204</v>
      </c>
      <c r="P202" t="n">
        <v>-0.0619046650826931</v>
      </c>
      <c r="Q202" t="n">
        <v>-0.04750192537903786</v>
      </c>
      <c r="R202" t="n">
        <v>-0.1090696230530739</v>
      </c>
      <c r="S202" t="n">
        <v>0.04046336561441422</v>
      </c>
      <c r="T202" t="n">
        <v>-0.1720749586820602</v>
      </c>
      <c r="U202" t="n">
        <v>0.1327913552522659</v>
      </c>
      <c r="V202" t="n">
        <v>0.02413472719490528</v>
      </c>
      <c r="W202" t="n">
        <v>0.0104907751083374</v>
      </c>
      <c r="X202" t="n">
        <v>0.03854724764823914</v>
      </c>
      <c r="Y202" t="n">
        <v>0.1391476094722748</v>
      </c>
      <c r="Z202" t="n">
        <v>-0.2773747146129608</v>
      </c>
      <c r="AA202" t="n">
        <v>-0.07045545428991318</v>
      </c>
      <c r="AB202" t="n">
        <v>0.2566781342029572</v>
      </c>
      <c r="AC202" t="n">
        <v>0.2977972626686096</v>
      </c>
      <c r="AD202" t="n">
        <v>0.1176124438643456</v>
      </c>
      <c r="AE202" t="n">
        <v>0.02076480537652969</v>
      </c>
      <c r="AF202" t="n">
        <v>0.002022926695644855</v>
      </c>
    </row>
    <row r="203">
      <c r="A203" t="n">
        <v>0.1288551390171051</v>
      </c>
      <c r="B203" t="n">
        <v>0.1998451352119446</v>
      </c>
      <c r="C203" t="n">
        <v>-0.02681997232139111</v>
      </c>
      <c r="D203" t="n">
        <v>0.2440481781959534</v>
      </c>
      <c r="E203" t="n">
        <v>0.01809378899633884</v>
      </c>
      <c r="F203" t="n">
        <v>-1.237619400024414</v>
      </c>
      <c r="G203" t="n">
        <v>0.2111813873052597</v>
      </c>
      <c r="H203" t="n">
        <v>0.1044160649180412</v>
      </c>
      <c r="I203" t="n">
        <v>0.01408544182777405</v>
      </c>
      <c r="J203" t="n">
        <v>-0.1465451270341873</v>
      </c>
      <c r="K203" t="n">
        <v>0.03569064661860466</v>
      </c>
      <c r="L203" t="n">
        <v>0.0566883273422718</v>
      </c>
      <c r="M203" t="n">
        <v>0.3155683875083923</v>
      </c>
      <c r="N203" t="n">
        <v>-0.4100765883922577</v>
      </c>
      <c r="O203" t="n">
        <v>0.005287005100399256</v>
      </c>
      <c r="P203" t="n">
        <v>0.2027675211429596</v>
      </c>
      <c r="Q203" t="n">
        <v>-0.03732998669147491</v>
      </c>
      <c r="R203" t="n">
        <v>0.02122624963521957</v>
      </c>
      <c r="S203" t="n">
        <v>0.03899123892188072</v>
      </c>
      <c r="T203" t="n">
        <v>0.07132346928119659</v>
      </c>
      <c r="U203" t="n">
        <v>0.03775841370224953</v>
      </c>
      <c r="V203" t="n">
        <v>-0.02514481730759144</v>
      </c>
      <c r="W203" t="n">
        <v>0.03756116703152657</v>
      </c>
      <c r="X203" t="n">
        <v>-0.1351780444383621</v>
      </c>
      <c r="Y203" t="n">
        <v>0.1196538284420967</v>
      </c>
      <c r="Z203" t="n">
        <v>-0.09408659487962723</v>
      </c>
      <c r="AA203" t="n">
        <v>0.07496504485607147</v>
      </c>
      <c r="AB203" t="n">
        <v>0.122282363474369</v>
      </c>
      <c r="AC203" t="n">
        <v>0.2563570439815521</v>
      </c>
      <c r="AD203" t="n">
        <v>-0.09816540777683258</v>
      </c>
      <c r="AE203" t="n">
        <v>-0.009104943834245205</v>
      </c>
      <c r="AF203" t="n">
        <v>0.02461276017129421</v>
      </c>
    </row>
    <row r="204">
      <c r="A204" t="n">
        <v>0.1653774082660675</v>
      </c>
      <c r="B204" t="n">
        <v>0.116328090429306</v>
      </c>
      <c r="C204" t="n">
        <v>0.1544650942087173</v>
      </c>
      <c r="D204" t="n">
        <v>-0.00179394125007093</v>
      </c>
      <c r="E204" t="n">
        <v>0.07510958611965179</v>
      </c>
      <c r="F204" t="n">
        <v>-0.8004589080810547</v>
      </c>
      <c r="G204" t="n">
        <v>0.09252200275659561</v>
      </c>
      <c r="H204" t="n">
        <v>0.1676776707172394</v>
      </c>
      <c r="I204" t="n">
        <v>-0.05216805636882782</v>
      </c>
      <c r="J204" t="n">
        <v>-0.2123910784721375</v>
      </c>
      <c r="K204" t="n">
        <v>0.01448163483291864</v>
      </c>
      <c r="L204" t="n">
        <v>0.134589895606041</v>
      </c>
      <c r="M204" t="n">
        <v>0.2658606767654419</v>
      </c>
      <c r="N204" t="n">
        <v>-0.2827094197273254</v>
      </c>
      <c r="O204" t="n">
        <v>-0.0144422072917223</v>
      </c>
      <c r="P204" t="n">
        <v>0.2632348537445068</v>
      </c>
      <c r="Q204" t="n">
        <v>0.02664497122168541</v>
      </c>
      <c r="R204" t="n">
        <v>0.004222465213388205</v>
      </c>
      <c r="S204" t="n">
        <v>0.02908260002732277</v>
      </c>
      <c r="T204" t="n">
        <v>0.0230063796043396</v>
      </c>
      <c r="U204" t="n">
        <v>0.1538553982973099</v>
      </c>
      <c r="V204" t="n">
        <v>0.05046677589416504</v>
      </c>
      <c r="W204" t="n">
        <v>0.05053539946675301</v>
      </c>
      <c r="X204" t="n">
        <v>-0.04295128211379051</v>
      </c>
      <c r="Y204" t="n">
        <v>0.2564312815666199</v>
      </c>
      <c r="Z204" t="n">
        <v>-0.1625030785799026</v>
      </c>
      <c r="AA204" t="n">
        <v>0.04172656312584877</v>
      </c>
      <c r="AB204" t="n">
        <v>0.08572758734226227</v>
      </c>
      <c r="AC204" t="n">
        <v>-0.0255140382796526</v>
      </c>
      <c r="AD204" t="n">
        <v>0.2107189148664474</v>
      </c>
      <c r="AE204" t="n">
        <v>0.0894775390625</v>
      </c>
      <c r="AF204" t="n">
        <v>0.1322496980428696</v>
      </c>
    </row>
    <row r="205">
      <c r="A205" t="n">
        <v>-0.01741155236959457</v>
      </c>
      <c r="B205" t="n">
        <v>0.0723767951130867</v>
      </c>
      <c r="C205" t="n">
        <v>0.1796196401119232</v>
      </c>
      <c r="D205" t="n">
        <v>0.1314835250377655</v>
      </c>
      <c r="E205" t="n">
        <v>0.1466954797506332</v>
      </c>
      <c r="F205" t="n">
        <v>-0.1839589327573776</v>
      </c>
      <c r="G205" t="n">
        <v>0.1199407055974007</v>
      </c>
      <c r="H205" t="n">
        <v>0.1805061250925064</v>
      </c>
      <c r="I205" t="n">
        <v>-0.0576024129986763</v>
      </c>
      <c r="J205" t="n">
        <v>0.04341632500290871</v>
      </c>
      <c r="K205" t="n">
        <v>0.1625994890928268</v>
      </c>
      <c r="L205" t="n">
        <v>0.3038287162780762</v>
      </c>
      <c r="M205" t="n">
        <v>0.1373700350522995</v>
      </c>
      <c r="N205" t="n">
        <v>0.01691059395670891</v>
      </c>
      <c r="O205" t="n">
        <v>-0.0009257812052965164</v>
      </c>
      <c r="P205" t="n">
        <v>0.224170908331871</v>
      </c>
      <c r="Q205" t="n">
        <v>0.004985866602510214</v>
      </c>
      <c r="R205" t="n">
        <v>-0.071524977684021</v>
      </c>
      <c r="S205" t="n">
        <v>-0.1224565058946609</v>
      </c>
      <c r="T205" t="n">
        <v>0.07915434241294861</v>
      </c>
      <c r="U205" t="n">
        <v>0.03422293439507484</v>
      </c>
      <c r="V205" t="n">
        <v>0.06175046786665916</v>
      </c>
      <c r="W205" t="n">
        <v>-0.1003445014357567</v>
      </c>
      <c r="X205" t="n">
        <v>-0.07375277578830719</v>
      </c>
      <c r="Y205" t="n">
        <v>0.2427214682102203</v>
      </c>
      <c r="Z205" t="n">
        <v>-0.02867864072322845</v>
      </c>
      <c r="AA205" t="n">
        <v>-0.08238355070352554</v>
      </c>
      <c r="AB205" t="n">
        <v>0.07832249253988266</v>
      </c>
      <c r="AC205" t="n">
        <v>0.03460576012730598</v>
      </c>
      <c r="AD205" t="n">
        <v>0.2172473967075348</v>
      </c>
      <c r="AE205" t="n">
        <v>0.1219413876533508</v>
      </c>
      <c r="AF205" t="n">
        <v>0.0570656806230545</v>
      </c>
    </row>
    <row r="206">
      <c r="A206" t="n">
        <v>-0.0737469494342804</v>
      </c>
      <c r="B206" t="n">
        <v>0.1251326203346252</v>
      </c>
      <c r="C206" t="n">
        <v>0.03402166441082954</v>
      </c>
      <c r="D206" t="n">
        <v>0.1351883262395859</v>
      </c>
      <c r="E206" t="n">
        <v>0.08457104116678238</v>
      </c>
      <c r="F206" t="n">
        <v>0.08453187346458435</v>
      </c>
      <c r="G206" t="n">
        <v>0.01745679043233395</v>
      </c>
      <c r="H206" t="n">
        <v>0.1346573084592819</v>
      </c>
      <c r="I206" t="n">
        <v>0.02203060314059258</v>
      </c>
      <c r="J206" t="n">
        <v>-0.06493949145078659</v>
      </c>
      <c r="K206" t="n">
        <v>0.1624023020267487</v>
      </c>
      <c r="L206" t="n">
        <v>0.06309415400028229</v>
      </c>
      <c r="M206" t="n">
        <v>-0.09785149246454239</v>
      </c>
      <c r="N206" t="n">
        <v>-0.1027137935161591</v>
      </c>
      <c r="O206" t="n">
        <v>-0.06885399669408798</v>
      </c>
      <c r="P206" t="n">
        <v>0.2743052542209625</v>
      </c>
      <c r="Q206" t="n">
        <v>0.003364341799169779</v>
      </c>
      <c r="R206" t="n">
        <v>-0.06705104559659958</v>
      </c>
      <c r="S206" t="n">
        <v>-0.192467600107193</v>
      </c>
      <c r="T206" t="n">
        <v>0.07823393493890762</v>
      </c>
      <c r="U206" t="n">
        <v>0.1365752816200256</v>
      </c>
      <c r="V206" t="n">
        <v>0.01448234356939793</v>
      </c>
      <c r="W206" t="n">
        <v>0.02917713299393654</v>
      </c>
      <c r="X206" t="n">
        <v>-0.09483696520328522</v>
      </c>
      <c r="Y206" t="n">
        <v>0.06692284345626831</v>
      </c>
      <c r="Z206" t="n">
        <v>0.03174641355872154</v>
      </c>
      <c r="AA206" t="n">
        <v>0.1734454780817032</v>
      </c>
      <c r="AB206" t="n">
        <v>0.1644915789365768</v>
      </c>
      <c r="AC206" t="n">
        <v>0.1193594560027122</v>
      </c>
      <c r="AD206" t="n">
        <v>0.1513091176748276</v>
      </c>
      <c r="AE206" t="n">
        <v>0.08835699409246445</v>
      </c>
      <c r="AF206" t="n">
        <v>0.08200889825820923</v>
      </c>
    </row>
    <row r="207">
      <c r="A207" t="n">
        <v>0.06363605707883835</v>
      </c>
      <c r="B207" t="n">
        <v>0.1439369320869446</v>
      </c>
      <c r="C207" t="n">
        <v>-0.04583666101098061</v>
      </c>
      <c r="D207" t="n">
        <v>0.07899406552314758</v>
      </c>
      <c r="E207" t="n">
        <v>-0.06335865706205368</v>
      </c>
      <c r="F207" t="n">
        <v>0.1585955619812012</v>
      </c>
      <c r="G207" t="n">
        <v>-0.1282161027193069</v>
      </c>
      <c r="H207" t="n">
        <v>0.1341294646263123</v>
      </c>
      <c r="I207" t="n">
        <v>0.1709479838609695</v>
      </c>
      <c r="J207" t="n">
        <v>-0.03445921093225479</v>
      </c>
      <c r="K207" t="n">
        <v>0.126898780465126</v>
      </c>
      <c r="L207" t="n">
        <v>-0.01998221501708031</v>
      </c>
      <c r="M207" t="n">
        <v>-0.08287272602319717</v>
      </c>
      <c r="N207" t="n">
        <v>-0.1086010336875916</v>
      </c>
      <c r="O207" t="n">
        <v>0.01628000475466251</v>
      </c>
      <c r="P207" t="n">
        <v>0.3733223974704742</v>
      </c>
      <c r="Q207" t="n">
        <v>0.0604667030274868</v>
      </c>
      <c r="R207" t="n">
        <v>-0.02566715702414513</v>
      </c>
      <c r="S207" t="n">
        <v>-0.2423194795846939</v>
      </c>
      <c r="T207" t="n">
        <v>0.01081248745322227</v>
      </c>
      <c r="U207" t="n">
        <v>0.0464627631008625</v>
      </c>
      <c r="V207" t="n">
        <v>-0.07060573995113373</v>
      </c>
      <c r="W207" t="n">
        <v>-0.09518281370401382</v>
      </c>
      <c r="X207" t="n">
        <v>-0.009625171311199665</v>
      </c>
      <c r="Y207" t="n">
        <v>-0.08429437130689621</v>
      </c>
      <c r="Z207" t="n">
        <v>0.1101618558168411</v>
      </c>
      <c r="AA207" t="n">
        <v>0.2340734004974365</v>
      </c>
      <c r="AB207" t="n">
        <v>-0.009379948489367962</v>
      </c>
      <c r="AC207" t="n">
        <v>-0.02590352669358253</v>
      </c>
      <c r="AD207" t="n">
        <v>0.04865257441997528</v>
      </c>
      <c r="AE207" t="n">
        <v>-0.04511562362313271</v>
      </c>
      <c r="AF207" t="n">
        <v>0.10319934040308</v>
      </c>
    </row>
    <row r="208">
      <c r="A208" t="n">
        <v>0.07823352515697479</v>
      </c>
      <c r="B208" t="n">
        <v>0.2227486222982407</v>
      </c>
      <c r="C208" t="n">
        <v>-0.1057366505265236</v>
      </c>
      <c r="D208" t="n">
        <v>-0.08405788987874985</v>
      </c>
      <c r="E208" t="n">
        <v>0.1853257417678833</v>
      </c>
      <c r="F208" t="n">
        <v>0.272964745759964</v>
      </c>
      <c r="G208" t="n">
        <v>-0.006549691315740347</v>
      </c>
      <c r="H208" t="n">
        <v>0.1108339428901672</v>
      </c>
      <c r="I208" t="n">
        <v>0.2917197048664093</v>
      </c>
      <c r="J208" t="n">
        <v>0.1045580431818962</v>
      </c>
      <c r="K208" t="n">
        <v>0.09435625374317169</v>
      </c>
      <c r="L208" t="n">
        <v>-0.02163766324520111</v>
      </c>
      <c r="M208" t="n">
        <v>-0.04587779194116592</v>
      </c>
      <c r="N208" t="n">
        <v>-0.08857351541519165</v>
      </c>
      <c r="O208" t="n">
        <v>0.04178415611386299</v>
      </c>
      <c r="P208" t="n">
        <v>0.1170878037810326</v>
      </c>
      <c r="Q208" t="n">
        <v>-0.1195005625486374</v>
      </c>
      <c r="R208" t="n">
        <v>0.04178706184029579</v>
      </c>
      <c r="S208" t="n">
        <v>-0.2710189819335938</v>
      </c>
      <c r="T208" t="n">
        <v>-0.0544210821390152</v>
      </c>
      <c r="U208" t="n">
        <v>0.06483573466539383</v>
      </c>
      <c r="V208" t="n">
        <v>-0.1496257036924362</v>
      </c>
      <c r="W208" t="n">
        <v>-0.1088992431759834</v>
      </c>
      <c r="X208" t="n">
        <v>0.01274274662137032</v>
      </c>
      <c r="Y208" t="n">
        <v>-0.2843698561191559</v>
      </c>
      <c r="Z208" t="n">
        <v>-0.01460181176662445</v>
      </c>
      <c r="AA208" t="n">
        <v>0.1125229895114899</v>
      </c>
      <c r="AB208" t="n">
        <v>0.08349337428808212</v>
      </c>
      <c r="AC208" t="n">
        <v>-0.1398211270570755</v>
      </c>
      <c r="AD208" t="n">
        <v>0.07757262885570526</v>
      </c>
      <c r="AE208" t="n">
        <v>0.007018378004431725</v>
      </c>
      <c r="AF208" t="n">
        <v>-0.1376946419477463</v>
      </c>
    </row>
    <row r="209">
      <c r="A209" t="n">
        <v>-0.01085733529180288</v>
      </c>
      <c r="B209" t="n">
        <v>0.2245069891214371</v>
      </c>
      <c r="C209" t="n">
        <v>-0.1192319914698601</v>
      </c>
      <c r="D209" t="n">
        <v>0.08925923705101013</v>
      </c>
      <c r="E209" t="n">
        <v>0.08460415154695511</v>
      </c>
      <c r="F209" t="n">
        <v>0.1596958935260773</v>
      </c>
      <c r="G209" t="n">
        <v>-0.08931773900985718</v>
      </c>
      <c r="H209" t="n">
        <v>0.0357818640768528</v>
      </c>
      <c r="I209" t="n">
        <v>0.3739497661590576</v>
      </c>
      <c r="J209" t="n">
        <v>-0.002246437128633261</v>
      </c>
      <c r="K209" t="n">
        <v>-0.1717658638954163</v>
      </c>
      <c r="L209" t="n">
        <v>-0.04269495606422424</v>
      </c>
      <c r="M209" t="n">
        <v>-0.08595443516969681</v>
      </c>
      <c r="N209" t="n">
        <v>0.08788264542818069</v>
      </c>
      <c r="O209" t="n">
        <v>-0.1958629190921783</v>
      </c>
      <c r="P209" t="n">
        <v>-0.2540931403636932</v>
      </c>
      <c r="Q209" t="n">
        <v>0.0007258574478328228</v>
      </c>
      <c r="R209" t="n">
        <v>0.0266841221600771</v>
      </c>
      <c r="S209" t="n">
        <v>-0.1180539801716805</v>
      </c>
      <c r="T209" t="n">
        <v>-0.04206525906920433</v>
      </c>
      <c r="U209" t="n">
        <v>0.1175034716725349</v>
      </c>
      <c r="V209" t="n">
        <v>0.03212453797459602</v>
      </c>
      <c r="W209" t="n">
        <v>-0.1037804409861565</v>
      </c>
      <c r="X209" t="n">
        <v>-0.01722480915486813</v>
      </c>
      <c r="Y209" t="n">
        <v>-0.109145000576973</v>
      </c>
      <c r="Z209" t="n">
        <v>-0.04289215058088303</v>
      </c>
      <c r="AA209" t="n">
        <v>0.0701836496591568</v>
      </c>
      <c r="AB209" t="n">
        <v>0.05901284143328667</v>
      </c>
      <c r="AC209" t="n">
        <v>0.06154514104127884</v>
      </c>
      <c r="AD209" t="n">
        <v>0.1308776587247849</v>
      </c>
      <c r="AE209" t="n">
        <v>-0.1704275757074356</v>
      </c>
      <c r="AF209" t="n">
        <v>0.07256726920604706</v>
      </c>
    </row>
    <row r="210">
      <c r="A210" t="n">
        <v>-0.009173254482448101</v>
      </c>
      <c r="B210" t="n">
        <v>0.1237056404352188</v>
      </c>
      <c r="C210" t="n">
        <v>-0.07892586290836334</v>
      </c>
      <c r="D210" t="n">
        <v>0.02663511224091053</v>
      </c>
      <c r="E210" t="n">
        <v>-0.09173847734928131</v>
      </c>
      <c r="F210" t="n">
        <v>-0.01637684367597103</v>
      </c>
      <c r="G210" t="n">
        <v>-0.04792473092675209</v>
      </c>
      <c r="H210" t="n">
        <v>0.005878559313714504</v>
      </c>
      <c r="I210" t="n">
        <v>0.2346333265304565</v>
      </c>
      <c r="J210" t="n">
        <v>-0.03051299415528774</v>
      </c>
      <c r="K210" t="n">
        <v>-0.4123019278049469</v>
      </c>
      <c r="L210" t="n">
        <v>0.1153989136219025</v>
      </c>
      <c r="M210" t="n">
        <v>-0.04712574183940887</v>
      </c>
      <c r="N210" t="n">
        <v>0.06353707611560822</v>
      </c>
      <c r="O210" t="n">
        <v>0.008090605959296227</v>
      </c>
      <c r="P210" t="n">
        <v>-0.4022255539894104</v>
      </c>
      <c r="Q210" t="n">
        <v>0.06814533472061157</v>
      </c>
      <c r="R210" t="n">
        <v>-0.03675882145762444</v>
      </c>
      <c r="S210" t="n">
        <v>0.02130679786205292</v>
      </c>
      <c r="T210" t="n">
        <v>0.03593211993575096</v>
      </c>
      <c r="U210" t="n">
        <v>0.1507498025894165</v>
      </c>
      <c r="V210" t="n">
        <v>-0.04980946704745293</v>
      </c>
      <c r="W210" t="n">
        <v>-0.4612271189689636</v>
      </c>
      <c r="X210" t="n">
        <v>0.05685345083475113</v>
      </c>
      <c r="Y210" t="n">
        <v>-0.01695952005684376</v>
      </c>
      <c r="Z210" t="n">
        <v>0.06412877142429352</v>
      </c>
      <c r="AA210" t="n">
        <v>0.2006033957004547</v>
      </c>
      <c r="AB210" t="n">
        <v>-0.01472132559865713</v>
      </c>
      <c r="AC210" t="n">
        <v>0.03225384652614594</v>
      </c>
      <c r="AD210" t="n">
        <v>0.02609282732009888</v>
      </c>
      <c r="AE210" t="n">
        <v>-0.1902429908514023</v>
      </c>
      <c r="AF210" t="n">
        <v>0.1045004799962044</v>
      </c>
    </row>
    <row r="211">
      <c r="A211" t="n">
        <v>-0.03216139227151871</v>
      </c>
      <c r="B211" t="n">
        <v>0.07797329872846603</v>
      </c>
      <c r="C211" t="n">
        <v>-0.1243227273225784</v>
      </c>
      <c r="D211" t="n">
        <v>0.1154993325471878</v>
      </c>
      <c r="E211" t="n">
        <v>-0.08401161432266235</v>
      </c>
      <c r="F211" t="n">
        <v>0.03280629217624664</v>
      </c>
      <c r="G211" t="n">
        <v>-0.0523175410926342</v>
      </c>
      <c r="H211" t="n">
        <v>0.01992060802876949</v>
      </c>
      <c r="I211" t="n">
        <v>0.1781507730484009</v>
      </c>
      <c r="J211" t="n">
        <v>0.06525143980979919</v>
      </c>
      <c r="K211" t="n">
        <v>-0.1973426938056946</v>
      </c>
      <c r="L211" t="n">
        <v>0.03203920274972916</v>
      </c>
      <c r="M211" t="n">
        <v>0.1281846910715103</v>
      </c>
      <c r="N211" t="n">
        <v>-0.1653275042772293</v>
      </c>
      <c r="O211" t="n">
        <v>-0.05773228779435158</v>
      </c>
      <c r="P211" t="n">
        <v>-0.4543672204017639</v>
      </c>
      <c r="Q211" t="n">
        <v>-0.01471823360770941</v>
      </c>
      <c r="R211" t="n">
        <v>-0.1214898601174355</v>
      </c>
      <c r="S211" t="n">
        <v>0.2693521976470947</v>
      </c>
      <c r="T211" t="n">
        <v>0.03108903951942921</v>
      </c>
      <c r="U211" t="n">
        <v>-0.008049801923334599</v>
      </c>
      <c r="V211" t="n">
        <v>-0.04454803466796875</v>
      </c>
      <c r="W211" t="n">
        <v>-0.3989961743354797</v>
      </c>
      <c r="X211" t="n">
        <v>0.03508326038718224</v>
      </c>
      <c r="Y211" t="n">
        <v>-0.2664086222648621</v>
      </c>
      <c r="Z211" t="n">
        <v>0.13420669734478</v>
      </c>
      <c r="AA211" t="n">
        <v>0.1188778504729271</v>
      </c>
      <c r="AB211" t="n">
        <v>-0.1165755167603493</v>
      </c>
      <c r="AC211" t="n">
        <v>0.04384935274720192</v>
      </c>
      <c r="AD211" t="n">
        <v>0.07259269803762436</v>
      </c>
      <c r="AE211" t="n">
        <v>-0.1967451423406601</v>
      </c>
      <c r="AF211" t="n">
        <v>-0.1388729214668274</v>
      </c>
    </row>
    <row r="212">
      <c r="A212" t="n">
        <v>0.01339060161262751</v>
      </c>
      <c r="B212" t="n">
        <v>0.1639699041843414</v>
      </c>
      <c r="C212" t="n">
        <v>-0.03363637253642082</v>
      </c>
      <c r="D212" t="n">
        <v>0.06725966930389404</v>
      </c>
      <c r="E212" t="n">
        <v>-0.1390665918588638</v>
      </c>
      <c r="F212" t="n">
        <v>-0.004197158850729465</v>
      </c>
      <c r="G212" t="n">
        <v>0.005645536817610264</v>
      </c>
      <c r="H212" t="n">
        <v>0.05759742110967636</v>
      </c>
      <c r="I212" t="n">
        <v>0.2468800097703934</v>
      </c>
      <c r="J212" t="n">
        <v>-0.1933790296316147</v>
      </c>
      <c r="K212" t="n">
        <v>-0.01637257821857929</v>
      </c>
      <c r="L212" t="n">
        <v>0.01745516061782837</v>
      </c>
      <c r="M212" t="n">
        <v>-0.05576846748590469</v>
      </c>
      <c r="N212" t="n">
        <v>0.05303972959518433</v>
      </c>
      <c r="O212" t="n">
        <v>-0.1181576177477837</v>
      </c>
      <c r="P212" t="n">
        <v>-0.2141817957162857</v>
      </c>
      <c r="Q212" t="n">
        <v>-0.06974013894796371</v>
      </c>
      <c r="R212" t="n">
        <v>-0.04341007396578789</v>
      </c>
      <c r="S212" t="n">
        <v>0.3108533620834351</v>
      </c>
      <c r="T212" t="n">
        <v>-0.1301089823246002</v>
      </c>
      <c r="U212" t="n">
        <v>-0.0241781510412693</v>
      </c>
      <c r="V212" t="n">
        <v>-0.1546503752470016</v>
      </c>
      <c r="W212" t="n">
        <v>-0.4021868705749512</v>
      </c>
      <c r="X212" t="n">
        <v>-0.08040314912796021</v>
      </c>
      <c r="Y212" t="n">
        <v>-0.1933166682720184</v>
      </c>
      <c r="Z212" t="n">
        <v>-0.02681976556777954</v>
      </c>
      <c r="AA212" t="n">
        <v>0.1170353814959526</v>
      </c>
      <c r="AB212" t="n">
        <v>-0.08198719471693039</v>
      </c>
      <c r="AC212" t="n">
        <v>0.07077488303184509</v>
      </c>
      <c r="AD212" t="n">
        <v>0.1261419206857681</v>
      </c>
      <c r="AE212" t="n">
        <v>-0.1019711792469025</v>
      </c>
      <c r="AF212" t="n">
        <v>0.05407167598605156</v>
      </c>
    </row>
    <row r="213">
      <c r="A213" t="n">
        <v>-0.0632568821310997</v>
      </c>
      <c r="B213" t="n">
        <v>0.1389457881450653</v>
      </c>
      <c r="C213" t="n">
        <v>0.07727254927158356</v>
      </c>
      <c r="D213" t="n">
        <v>-0.02790713682770729</v>
      </c>
      <c r="E213" t="n">
        <v>-0.179709404706955</v>
      </c>
      <c r="F213" t="n">
        <v>0.01388479489833117</v>
      </c>
      <c r="G213" t="n">
        <v>0.009211333468556404</v>
      </c>
      <c r="H213" t="n">
        <v>0.03185026347637177</v>
      </c>
      <c r="I213" t="n">
        <v>0.04498365893959999</v>
      </c>
      <c r="J213" t="n">
        <v>-0.05585970729589462</v>
      </c>
      <c r="K213" t="n">
        <v>0.1524071544408798</v>
      </c>
      <c r="L213" t="n">
        <v>-0.08781825751066208</v>
      </c>
      <c r="M213" t="n">
        <v>0.01524302177131176</v>
      </c>
      <c r="N213" t="n">
        <v>0.177162691950798</v>
      </c>
      <c r="O213" t="n">
        <v>-0.08941302448511124</v>
      </c>
      <c r="P213" t="n">
        <v>0.1237812489271164</v>
      </c>
      <c r="Q213" t="n">
        <v>-0.06865331530570984</v>
      </c>
      <c r="R213" t="n">
        <v>-0.1966628134250641</v>
      </c>
      <c r="S213" t="n">
        <v>0.2866119742393494</v>
      </c>
      <c r="T213" t="n">
        <v>-0.105509877204895</v>
      </c>
      <c r="U213" t="n">
        <v>0.05703538656234741</v>
      </c>
      <c r="V213" t="n">
        <v>-0.04661344364285469</v>
      </c>
      <c r="W213" t="n">
        <v>-0.2274807095527649</v>
      </c>
      <c r="X213" t="n">
        <v>-0.1146333590149879</v>
      </c>
      <c r="Y213" t="n">
        <v>-0.1927327215671539</v>
      </c>
      <c r="Z213" t="n">
        <v>-0.01009407173842192</v>
      </c>
      <c r="AA213" t="n">
        <v>-0.04263096302747726</v>
      </c>
      <c r="AB213" t="n">
        <v>0.006236260756850243</v>
      </c>
      <c r="AC213" t="n">
        <v>0.1676190197467804</v>
      </c>
      <c r="AD213" t="n">
        <v>-0.007501774001866579</v>
      </c>
      <c r="AE213" t="n">
        <v>0.1131990775465965</v>
      </c>
      <c r="AF213" t="n">
        <v>-0.06567429006099701</v>
      </c>
    </row>
    <row r="214">
      <c r="A214" t="n">
        <v>0.07794690877199173</v>
      </c>
      <c r="B214" t="n">
        <v>-0.0320623368024826</v>
      </c>
      <c r="C214" t="n">
        <v>-0.03325311839580536</v>
      </c>
      <c r="D214" t="n">
        <v>0.01017345767468214</v>
      </c>
      <c r="E214" t="n">
        <v>-0.05970676243305206</v>
      </c>
      <c r="F214" t="n">
        <v>0.1466349065303802</v>
      </c>
      <c r="G214" t="n">
        <v>-0.05930342152714729</v>
      </c>
      <c r="H214" t="n">
        <v>-0.1026424318552017</v>
      </c>
      <c r="I214" t="n">
        <v>-0.01537100039422512</v>
      </c>
      <c r="J214" t="n">
        <v>-0.01541026588529348</v>
      </c>
      <c r="K214" t="n">
        <v>0.07929402589797974</v>
      </c>
      <c r="L214" t="n">
        <v>0.04452715814113617</v>
      </c>
      <c r="M214" t="n">
        <v>0.03322247043251991</v>
      </c>
      <c r="N214" t="n">
        <v>-0.08897460252046585</v>
      </c>
      <c r="O214" t="n">
        <v>-0.001259313197806478</v>
      </c>
      <c r="P214" t="n">
        <v>0.2576164305210114</v>
      </c>
      <c r="Q214" t="n">
        <v>-0.1612681001424789</v>
      </c>
      <c r="R214" t="n">
        <v>-0.1534276306629181</v>
      </c>
      <c r="S214" t="n">
        <v>0.1123208850622177</v>
      </c>
      <c r="T214" t="n">
        <v>0.01728238351643085</v>
      </c>
      <c r="U214" t="n">
        <v>0.04828913509845734</v>
      </c>
      <c r="V214" t="n">
        <v>-0.05885627865791321</v>
      </c>
      <c r="W214" t="n">
        <v>-0.1089568361639977</v>
      </c>
      <c r="X214" t="n">
        <v>-0.1084983125329018</v>
      </c>
      <c r="Y214" t="n">
        <v>-0.1471242010593414</v>
      </c>
      <c r="Z214" t="n">
        <v>-0.04947338625788689</v>
      </c>
      <c r="AA214" t="n">
        <v>0.09211578220129013</v>
      </c>
      <c r="AB214" t="n">
        <v>0.02101713791489601</v>
      </c>
      <c r="AC214" t="n">
        <v>0.1982516497373581</v>
      </c>
      <c r="AD214" t="n">
        <v>-0.08350380510091782</v>
      </c>
      <c r="AE214" t="n">
        <v>0.1655206829309464</v>
      </c>
      <c r="AF214" t="n">
        <v>0.05834595486521721</v>
      </c>
    </row>
    <row r="215">
      <c r="A215" t="n">
        <v>-0.03037433698773384</v>
      </c>
      <c r="B215" t="n">
        <v>-0.05283899232745171</v>
      </c>
      <c r="C215" t="n">
        <v>-0.02091627568006516</v>
      </c>
      <c r="D215" t="n">
        <v>-0.01241554878652096</v>
      </c>
      <c r="E215" t="n">
        <v>0.08239946514368057</v>
      </c>
      <c r="F215" t="n">
        <v>0.006638632621616125</v>
      </c>
      <c r="G215" t="n">
        <v>-0.06112177670001984</v>
      </c>
      <c r="H215" t="n">
        <v>0.104132167994976</v>
      </c>
      <c r="I215" t="n">
        <v>-0.08805496990680695</v>
      </c>
      <c r="J215" t="n">
        <v>-0.06132937967777252</v>
      </c>
      <c r="K215" t="n">
        <v>0.2014759629964828</v>
      </c>
      <c r="L215" t="n">
        <v>-0.001406759023666382</v>
      </c>
      <c r="M215" t="n">
        <v>-0.1572020798921585</v>
      </c>
      <c r="N215" t="n">
        <v>-0.05827312543988228</v>
      </c>
      <c r="O215" t="n">
        <v>-0.03638943284749985</v>
      </c>
      <c r="P215" t="n">
        <v>0.3304543495178223</v>
      </c>
      <c r="Q215" t="n">
        <v>-0.1978190839290619</v>
      </c>
      <c r="R215" t="n">
        <v>-0.1467061340808868</v>
      </c>
      <c r="S215" t="n">
        <v>-0.03277991339564323</v>
      </c>
      <c r="T215" t="n">
        <v>-0.02725725620985031</v>
      </c>
      <c r="U215" t="n">
        <v>0.002096745418384671</v>
      </c>
      <c r="V215" t="n">
        <v>-0.03303942084312439</v>
      </c>
      <c r="W215" t="n">
        <v>-0.03695953637361526</v>
      </c>
      <c r="X215" t="n">
        <v>0.02441132627427578</v>
      </c>
      <c r="Y215" t="n">
        <v>-0.09337364882230759</v>
      </c>
      <c r="Z215" t="n">
        <v>-0.04527846351265907</v>
      </c>
      <c r="AA215" t="n">
        <v>0.004994037561118603</v>
      </c>
      <c r="AB215" t="n">
        <v>-0.04365294054150581</v>
      </c>
      <c r="AC215" t="n">
        <v>0.0737176313996315</v>
      </c>
      <c r="AD215" t="n">
        <v>0.1084299609065056</v>
      </c>
      <c r="AE215" t="n">
        <v>0.2592445313930511</v>
      </c>
      <c r="AF215" t="n">
        <v>0.1192822977900505</v>
      </c>
    </row>
    <row r="216">
      <c r="A216" t="n">
        <v>0.07723722606897354</v>
      </c>
      <c r="B216" t="n">
        <v>-0.1600359827280045</v>
      </c>
      <c r="C216" t="n">
        <v>0.07055719941854477</v>
      </c>
      <c r="D216" t="n">
        <v>0.03572769835591316</v>
      </c>
      <c r="E216" t="n">
        <v>0.1191540434956551</v>
      </c>
      <c r="F216" t="n">
        <v>0.1022134050726891</v>
      </c>
      <c r="G216" t="n">
        <v>0.07546445727348328</v>
      </c>
      <c r="H216" t="n">
        <v>0.2041009068489075</v>
      </c>
      <c r="I216" t="n">
        <v>0.1009087562561035</v>
      </c>
      <c r="J216" t="n">
        <v>-0.1049414798617363</v>
      </c>
      <c r="K216" t="n">
        <v>0.05902869626879692</v>
      </c>
      <c r="L216" t="n">
        <v>0.05424919724464417</v>
      </c>
      <c r="M216" t="n">
        <v>-0.06174471974372864</v>
      </c>
      <c r="N216" t="n">
        <v>-0.00672553014010191</v>
      </c>
      <c r="O216" t="n">
        <v>0.2467480897903442</v>
      </c>
      <c r="P216" t="n">
        <v>0.3312327265739441</v>
      </c>
      <c r="Q216" t="n">
        <v>0.005113415885716677</v>
      </c>
      <c r="R216" t="n">
        <v>-0.006384437438100576</v>
      </c>
      <c r="S216" t="n">
        <v>-0.1322197020053864</v>
      </c>
      <c r="T216" t="n">
        <v>0.02635172940790653</v>
      </c>
      <c r="U216" t="n">
        <v>0.2928684949874878</v>
      </c>
      <c r="V216" t="n">
        <v>0.004843633621931076</v>
      </c>
      <c r="W216" t="n">
        <v>-0.04284760728478432</v>
      </c>
      <c r="X216" t="n">
        <v>0.03936599940061569</v>
      </c>
      <c r="Y216" t="n">
        <v>0.009491013363003731</v>
      </c>
      <c r="Z216" t="n">
        <v>0.1198004633188248</v>
      </c>
      <c r="AA216" t="n">
        <v>-0.000242041889578104</v>
      </c>
      <c r="AB216" t="n">
        <v>0.1254075318574905</v>
      </c>
      <c r="AC216" t="n">
        <v>-0.0613841637969017</v>
      </c>
      <c r="AD216" t="n">
        <v>0.0627862736582756</v>
      </c>
      <c r="AE216" t="n">
        <v>0.4307234883308411</v>
      </c>
      <c r="AF216" t="n">
        <v>0.06982943415641785</v>
      </c>
    </row>
    <row r="217">
      <c r="A217" t="n">
        <v>-0.01533216517418623</v>
      </c>
      <c r="B217" t="n">
        <v>-0.3141797780990601</v>
      </c>
      <c r="C217" t="n">
        <v>0.08476787805557251</v>
      </c>
      <c r="D217" t="n">
        <v>0.1340915858745575</v>
      </c>
      <c r="E217" t="n">
        <v>-0.07293789088726044</v>
      </c>
      <c r="F217" t="n">
        <v>0.0292347427457571</v>
      </c>
      <c r="G217" t="n">
        <v>0.3076396584510803</v>
      </c>
      <c r="H217" t="n">
        <v>0.09676925092935562</v>
      </c>
      <c r="I217" t="n">
        <v>0.03909019380807877</v>
      </c>
      <c r="J217" t="n">
        <v>-0.2105230391025543</v>
      </c>
      <c r="K217" t="n">
        <v>0.0890645757317543</v>
      </c>
      <c r="L217" t="n">
        <v>-0.01307994034141302</v>
      </c>
      <c r="M217" t="n">
        <v>-0.1532542258501053</v>
      </c>
      <c r="N217" t="n">
        <v>0.1423366069793701</v>
      </c>
      <c r="O217" t="n">
        <v>0.4419494867324829</v>
      </c>
      <c r="P217" t="n">
        <v>0.168984666466713</v>
      </c>
      <c r="Q217" t="n">
        <v>-0.04376992583274841</v>
      </c>
      <c r="R217" t="n">
        <v>-0.0006223981617949903</v>
      </c>
      <c r="S217" t="n">
        <v>-0.2521863579750061</v>
      </c>
      <c r="T217" t="n">
        <v>0.1213411390781403</v>
      </c>
      <c r="U217" t="n">
        <v>0.04684135690331459</v>
      </c>
      <c r="V217" t="n">
        <v>-0.004849703051149845</v>
      </c>
      <c r="W217" t="n">
        <v>0.02355608902871609</v>
      </c>
      <c r="X217" t="n">
        <v>0.1423071473836899</v>
      </c>
      <c r="Y217" t="n">
        <v>0.2324367761611938</v>
      </c>
      <c r="Z217" t="n">
        <v>0.05676820501685143</v>
      </c>
      <c r="AA217" t="n">
        <v>0.008704057894647121</v>
      </c>
      <c r="AB217" t="n">
        <v>0.06126929447054863</v>
      </c>
      <c r="AC217" t="n">
        <v>0.0509333573281765</v>
      </c>
      <c r="AD217" t="n">
        <v>0.1709681451320648</v>
      </c>
      <c r="AE217" t="n">
        <v>0.1344358325004578</v>
      </c>
      <c r="AF217" t="n">
        <v>0.1347163468599319</v>
      </c>
    </row>
    <row r="218">
      <c r="A218" t="n">
        <v>0.1059366688132286</v>
      </c>
      <c r="B218" t="n">
        <v>-0.1870964169502258</v>
      </c>
      <c r="C218" t="n">
        <v>0.1881423741579056</v>
      </c>
      <c r="D218" t="n">
        <v>0.1819376945495605</v>
      </c>
      <c r="E218" t="n">
        <v>-0.07869647443294525</v>
      </c>
      <c r="F218" t="n">
        <v>-0.04827848076820374</v>
      </c>
      <c r="G218" t="n">
        <v>0.2765963971614838</v>
      </c>
      <c r="H218" t="n">
        <v>0.1751535385847092</v>
      </c>
      <c r="I218" t="n">
        <v>-0.004120343364775181</v>
      </c>
      <c r="J218" t="n">
        <v>-0.2158713936805725</v>
      </c>
      <c r="K218" t="n">
        <v>0.08357643336057663</v>
      </c>
      <c r="L218" t="n">
        <v>0.06541820615530014</v>
      </c>
      <c r="M218" t="n">
        <v>-0.1594953238964081</v>
      </c>
      <c r="N218" t="n">
        <v>0.1908299624919891</v>
      </c>
      <c r="O218" t="n">
        <v>0.5243908762931824</v>
      </c>
      <c r="P218" t="n">
        <v>0.1744641214609146</v>
      </c>
      <c r="Q218" t="n">
        <v>0.1628890037536621</v>
      </c>
      <c r="R218" t="n">
        <v>0.0597413145005703</v>
      </c>
      <c r="S218" t="n">
        <v>-0.2461977005004883</v>
      </c>
      <c r="T218" t="n">
        <v>0.1225960180163383</v>
      </c>
      <c r="U218" t="n">
        <v>0.1631069779396057</v>
      </c>
      <c r="V218" t="n">
        <v>0.08865649998188019</v>
      </c>
      <c r="W218" t="n">
        <v>0.1076629459857941</v>
      </c>
      <c r="X218" t="n">
        <v>-0.1823022812604904</v>
      </c>
      <c r="Y218" t="n">
        <v>0.181976392865181</v>
      </c>
      <c r="Z218" t="n">
        <v>0.0345219261944294</v>
      </c>
      <c r="AA218" t="n">
        <v>0.103553868830204</v>
      </c>
      <c r="AB218" t="n">
        <v>-0.1102759689092636</v>
      </c>
      <c r="AC218" t="n">
        <v>0.1157341748476028</v>
      </c>
      <c r="AD218" t="n">
        <v>-0.02929792553186417</v>
      </c>
      <c r="AE218" t="n">
        <v>0.2263591438531876</v>
      </c>
      <c r="AF218" t="n">
        <v>0.0209415964782238</v>
      </c>
    </row>
    <row r="219">
      <c r="A219" t="n">
        <v>-0.05520254746079445</v>
      </c>
      <c r="B219" t="n">
        <v>-0.1213986948132515</v>
      </c>
      <c r="C219" t="n">
        <v>0.04986675083637238</v>
      </c>
      <c r="D219" t="n">
        <v>0.03704864159226418</v>
      </c>
      <c r="E219" t="n">
        <v>0.06289757043123245</v>
      </c>
      <c r="F219" t="n">
        <v>0.03709997236728668</v>
      </c>
      <c r="G219" t="n">
        <v>0.2970530390739441</v>
      </c>
      <c r="H219" t="n">
        <v>0.1780214011669159</v>
      </c>
      <c r="I219" t="n">
        <v>0.05973488837480545</v>
      </c>
      <c r="J219" t="n">
        <v>-0.09412259608507156</v>
      </c>
      <c r="K219" t="n">
        <v>-0.1203313618898392</v>
      </c>
      <c r="L219" t="n">
        <v>-0.2485870718955994</v>
      </c>
      <c r="M219" t="n">
        <v>-0.1717697530984879</v>
      </c>
      <c r="N219" t="n">
        <v>0.139775887131691</v>
      </c>
      <c r="O219" t="n">
        <v>0.314041793346405</v>
      </c>
      <c r="P219" t="n">
        <v>-0.02543276734650135</v>
      </c>
      <c r="Q219" t="n">
        <v>0.2878507971763611</v>
      </c>
      <c r="R219" t="n">
        <v>-0.08826658874750137</v>
      </c>
      <c r="S219" t="n">
        <v>-0.0559222511947155</v>
      </c>
      <c r="T219" t="n">
        <v>0.1755715608596802</v>
      </c>
      <c r="U219" t="n">
        <v>0.07529734820127487</v>
      </c>
      <c r="V219" t="n">
        <v>0.08876439183950424</v>
      </c>
      <c r="W219" t="n">
        <v>-0.01727708615362644</v>
      </c>
      <c r="X219" t="n">
        <v>0.06026288866996765</v>
      </c>
      <c r="Y219" t="n">
        <v>0.1159084588289261</v>
      </c>
      <c r="Z219" t="n">
        <v>0.05777906253933907</v>
      </c>
      <c r="AA219" t="n">
        <v>-0.06785168498754501</v>
      </c>
      <c r="AB219" t="n">
        <v>0.01600317284464836</v>
      </c>
      <c r="AC219" t="n">
        <v>0.1151826903223991</v>
      </c>
      <c r="AD219" t="n">
        <v>0.1284687370061874</v>
      </c>
      <c r="AE219" t="n">
        <v>0.2201312333345413</v>
      </c>
      <c r="AF219" t="n">
        <v>0.09598082304000854</v>
      </c>
    </row>
    <row r="220">
      <c r="A220" t="n">
        <v>-0.02296567149460316</v>
      </c>
      <c r="B220" t="n">
        <v>0.03783202916383743</v>
      </c>
      <c r="C220" t="n">
        <v>-0.141337513923645</v>
      </c>
      <c r="D220" t="n">
        <v>0.03726718202233315</v>
      </c>
      <c r="E220" t="n">
        <v>0.02427286468446255</v>
      </c>
      <c r="F220" t="n">
        <v>-0.05535593256354332</v>
      </c>
      <c r="G220" t="n">
        <v>0.2195927798748016</v>
      </c>
      <c r="H220" t="n">
        <v>0.1900370866060257</v>
      </c>
      <c r="I220" t="n">
        <v>-0.02170775271952152</v>
      </c>
      <c r="J220" t="n">
        <v>-0.2465309947729111</v>
      </c>
      <c r="K220" t="n">
        <v>-0.05893811583518982</v>
      </c>
      <c r="L220" t="n">
        <v>-0.001645240932703018</v>
      </c>
      <c r="M220" t="n">
        <v>-0.1216128095984459</v>
      </c>
      <c r="N220" t="n">
        <v>0.0933186262845993</v>
      </c>
      <c r="O220" t="n">
        <v>-0.2019812911748886</v>
      </c>
      <c r="P220" t="n">
        <v>-0.1019788607954979</v>
      </c>
      <c r="Q220" t="n">
        <v>0.4021947681903839</v>
      </c>
      <c r="R220" t="n">
        <v>-0.1972873657941818</v>
      </c>
      <c r="S220" t="n">
        <v>0.1053392365574837</v>
      </c>
      <c r="T220" t="n">
        <v>0.1012684479355812</v>
      </c>
      <c r="U220" t="n">
        <v>-0.00322333537042141</v>
      </c>
      <c r="V220" t="n">
        <v>0.009168416261672974</v>
      </c>
      <c r="W220" t="n">
        <v>0.316685289144516</v>
      </c>
      <c r="X220" t="n">
        <v>0.1014231070876122</v>
      </c>
      <c r="Y220" t="n">
        <v>0.05452825501561165</v>
      </c>
      <c r="Z220" t="n">
        <v>0.04050587862730026</v>
      </c>
      <c r="AA220" t="n">
        <v>-0.1480877995491028</v>
      </c>
      <c r="AB220" t="n">
        <v>0.2214904278516769</v>
      </c>
      <c r="AC220" t="n">
        <v>-0.03564706072211266</v>
      </c>
      <c r="AD220" t="n">
        <v>-0.04790078476071358</v>
      </c>
      <c r="AE220" t="n">
        <v>0.04204335808753967</v>
      </c>
      <c r="AF220" t="n">
        <v>0.04443741589784622</v>
      </c>
    </row>
    <row r="221">
      <c r="A221" t="n">
        <v>-0.2506534457206726</v>
      </c>
      <c r="B221" t="n">
        <v>-0.06649918854236603</v>
      </c>
      <c r="C221" t="n">
        <v>-0.2381351292133331</v>
      </c>
      <c r="D221" t="n">
        <v>0.08341094851493835</v>
      </c>
      <c r="E221" t="n">
        <v>-0.04499976336956024</v>
      </c>
      <c r="F221" t="n">
        <v>0.07321609556674957</v>
      </c>
      <c r="G221" t="n">
        <v>0.1175286620855331</v>
      </c>
      <c r="H221" t="n">
        <v>-0.1100867167115211</v>
      </c>
      <c r="I221" t="n">
        <v>0.05894719436764717</v>
      </c>
      <c r="J221" t="n">
        <v>-0.2710044980049133</v>
      </c>
      <c r="K221" t="n">
        <v>-0.1161659508943558</v>
      </c>
      <c r="L221" t="n">
        <v>-0.1732252389192581</v>
      </c>
      <c r="M221" t="n">
        <v>-0.07398633658885956</v>
      </c>
      <c r="N221" t="n">
        <v>0.1481747329235077</v>
      </c>
      <c r="O221" t="n">
        <v>-0.7001941204071045</v>
      </c>
      <c r="P221" t="n">
        <v>0.05566144734621048</v>
      </c>
      <c r="Q221" t="n">
        <v>0.4453471302986145</v>
      </c>
      <c r="R221" t="n">
        <v>-0.2062073647975922</v>
      </c>
      <c r="S221" t="n">
        <v>0.1125310510396957</v>
      </c>
      <c r="T221" t="n">
        <v>0.3616319596767426</v>
      </c>
      <c r="U221" t="n">
        <v>-0.1428740322589874</v>
      </c>
      <c r="V221" t="n">
        <v>0.03157996386289597</v>
      </c>
      <c r="W221" t="n">
        <v>0.145955890417099</v>
      </c>
      <c r="X221" t="n">
        <v>0.1060550659894943</v>
      </c>
      <c r="Y221" t="n">
        <v>-0.02051473781466484</v>
      </c>
      <c r="Z221" t="n">
        <v>0.02407597936689854</v>
      </c>
      <c r="AA221" t="n">
        <v>-0.1734101176261902</v>
      </c>
      <c r="AB221" t="n">
        <v>0.1603950411081314</v>
      </c>
      <c r="AC221" t="n">
        <v>0.03213440254330635</v>
      </c>
      <c r="AD221" t="n">
        <v>-0.4456906914710999</v>
      </c>
      <c r="AE221" t="n">
        <v>-0.04426699131727219</v>
      </c>
      <c r="AF221" t="n">
        <v>0.1021542176604271</v>
      </c>
    </row>
    <row r="222">
      <c r="A222" t="n">
        <v>-0.1401716619729996</v>
      </c>
      <c r="B222" t="n">
        <v>-0.092280313372612</v>
      </c>
      <c r="C222" t="n">
        <v>-0.2428759783506393</v>
      </c>
      <c r="D222" t="n">
        <v>-0.1215794086456299</v>
      </c>
      <c r="E222" t="n">
        <v>-0.2091838270425797</v>
      </c>
      <c r="F222" t="n">
        <v>-0.09780694544315338</v>
      </c>
      <c r="G222" t="n">
        <v>0.001218767487443984</v>
      </c>
      <c r="H222" t="n">
        <v>-0.154295340180397</v>
      </c>
      <c r="I222" t="n">
        <v>-0.2526412308216095</v>
      </c>
      <c r="J222" t="n">
        <v>-0.286003440618515</v>
      </c>
      <c r="K222" t="n">
        <v>-0.1530072242021561</v>
      </c>
      <c r="L222" t="n">
        <v>-0.1208761259913445</v>
      </c>
      <c r="M222" t="n">
        <v>0.08217618614435196</v>
      </c>
      <c r="N222" t="n">
        <v>0.2246887683868408</v>
      </c>
      <c r="O222" t="n">
        <v>-0.7807258367538452</v>
      </c>
      <c r="P222" t="n">
        <v>-0.002250626916065812</v>
      </c>
      <c r="Q222" t="n">
        <v>0.3298324942588806</v>
      </c>
      <c r="R222" t="n">
        <v>-0.01220109686255455</v>
      </c>
      <c r="S222" t="n">
        <v>-0.1241906583309174</v>
      </c>
      <c r="T222" t="n">
        <v>0.1320856213569641</v>
      </c>
      <c r="U222" t="n">
        <v>-0.2727494239807129</v>
      </c>
      <c r="V222" t="n">
        <v>-0.05789419263601303</v>
      </c>
      <c r="W222" t="n">
        <v>0.1455913931131363</v>
      </c>
      <c r="X222" t="n">
        <v>0.1682246476411819</v>
      </c>
      <c r="Y222" t="n">
        <v>0.07556861639022827</v>
      </c>
      <c r="Z222" t="n">
        <v>0.2374899834394455</v>
      </c>
      <c r="AA222" t="n">
        <v>-0.1516751497983932</v>
      </c>
      <c r="AB222" t="n">
        <v>0.06120729818940163</v>
      </c>
      <c r="AC222" t="n">
        <v>0.3231288194656372</v>
      </c>
      <c r="AD222" t="n">
        <v>-0.2932438254356384</v>
      </c>
      <c r="AE222" t="n">
        <v>-0.0407915860414505</v>
      </c>
      <c r="AF222" t="n">
        <v>0.06954550743103027</v>
      </c>
    </row>
    <row r="223">
      <c r="A223" t="n">
        <v>-0.4395430088043213</v>
      </c>
      <c r="B223" t="n">
        <v>-0.0868803858757019</v>
      </c>
      <c r="C223" t="n">
        <v>-0.1764819622039795</v>
      </c>
      <c r="D223" t="n">
        <v>0.1290341168642044</v>
      </c>
      <c r="E223" t="n">
        <v>-0.2718198299407959</v>
      </c>
      <c r="F223" t="n">
        <v>-0.4581987261772156</v>
      </c>
      <c r="G223" t="n">
        <v>0.1311812251806259</v>
      </c>
      <c r="H223" t="n">
        <v>-0.0427689291536808</v>
      </c>
      <c r="I223" t="n">
        <v>-0.2603285312652588</v>
      </c>
      <c r="J223" t="n">
        <v>-0.2603859305381775</v>
      </c>
      <c r="K223" t="n">
        <v>0.03698360547423363</v>
      </c>
      <c r="L223" t="n">
        <v>-0.0828910768032074</v>
      </c>
      <c r="M223" t="n">
        <v>-0.08971469104290009</v>
      </c>
      <c r="N223" t="n">
        <v>-0.1065429449081421</v>
      </c>
      <c r="O223" t="n">
        <v>-0.3002282977104187</v>
      </c>
      <c r="P223" t="n">
        <v>0.2828462421894073</v>
      </c>
      <c r="Q223" t="n">
        <v>0.2314404249191284</v>
      </c>
      <c r="R223" t="n">
        <v>-0.1700399219989777</v>
      </c>
      <c r="S223" t="n">
        <v>-0.318356066942215</v>
      </c>
      <c r="T223" t="n">
        <v>0.119651585817337</v>
      </c>
      <c r="U223" t="n">
        <v>-0.2987115085124969</v>
      </c>
      <c r="V223" t="n">
        <v>-0.0798923447728157</v>
      </c>
      <c r="W223" t="n">
        <v>-0.2156290113925934</v>
      </c>
      <c r="X223" t="n">
        <v>0.4931818842887878</v>
      </c>
      <c r="Y223" t="n">
        <v>0.232225626707077</v>
      </c>
      <c r="Z223" t="n">
        <v>0.1218732446432114</v>
      </c>
      <c r="AA223" t="n">
        <v>-0.1222909167408943</v>
      </c>
      <c r="AB223" t="n">
        <v>-0.2046654373407364</v>
      </c>
      <c r="AC223" t="n">
        <v>0.3957432508468628</v>
      </c>
      <c r="AD223" t="n">
        <v>-0.005509685259312391</v>
      </c>
      <c r="AE223" t="n">
        <v>-0.1360562443733215</v>
      </c>
      <c r="AF223" t="n">
        <v>-0.04058458283543587</v>
      </c>
    </row>
    <row r="224">
      <c r="A224" t="n">
        <v>-0.02072713896632195</v>
      </c>
      <c r="B224" t="n">
        <v>0.06235795468091965</v>
      </c>
      <c r="C224" t="n">
        <v>-0.03703801706433296</v>
      </c>
      <c r="D224" t="n">
        <v>0.07948935031890869</v>
      </c>
      <c r="E224" t="n">
        <v>0.006124693434685469</v>
      </c>
      <c r="F224" t="n">
        <v>-0.02869622781872749</v>
      </c>
      <c r="G224" t="n">
        <v>-0.001935851643793285</v>
      </c>
      <c r="H224" t="n">
        <v>0.04019854217767715</v>
      </c>
      <c r="I224" t="n">
        <v>-0.02908908016979694</v>
      </c>
      <c r="J224" t="n">
        <v>-0.04081185162067413</v>
      </c>
      <c r="K224" t="n">
        <v>0.04930050671100616</v>
      </c>
      <c r="L224" t="n">
        <v>0.06191454455256462</v>
      </c>
      <c r="M224" t="n">
        <v>0.06777665764093399</v>
      </c>
      <c r="N224" t="n">
        <v>-0.06429851055145264</v>
      </c>
      <c r="O224" t="n">
        <v>0.01852799952030182</v>
      </c>
      <c r="P224" t="n">
        <v>0.03200998902320862</v>
      </c>
      <c r="Q224" t="n">
        <v>-0.07872641831636429</v>
      </c>
      <c r="R224" t="n">
        <v>0.02289831824600697</v>
      </c>
      <c r="S224" t="n">
        <v>0.03247029334306717</v>
      </c>
      <c r="T224" t="n">
        <v>0.09466884285211563</v>
      </c>
      <c r="U224" t="n">
        <v>-0.05632248148322105</v>
      </c>
      <c r="V224" t="n">
        <v>-0.003384400624781847</v>
      </c>
      <c r="W224" t="n">
        <v>0.1306085139513016</v>
      </c>
      <c r="X224" t="n">
        <v>-0.04441974684596062</v>
      </c>
      <c r="Y224" t="n">
        <v>-0.02626380510628223</v>
      </c>
      <c r="Z224" t="n">
        <v>-0.0249656718224287</v>
      </c>
      <c r="AA224" t="n">
        <v>-0.07566282153129578</v>
      </c>
      <c r="AB224" t="n">
        <v>0.04349251464009285</v>
      </c>
      <c r="AC224" t="n">
        <v>0.1227084174752235</v>
      </c>
      <c r="AD224" t="n">
        <v>0.03264627978205681</v>
      </c>
      <c r="AE224" t="n">
        <v>0.04665347561240196</v>
      </c>
      <c r="AF224" t="n">
        <v>-0.07014426589012146</v>
      </c>
    </row>
    <row r="225">
      <c r="A225" t="n">
        <v>-0.01282658521085978</v>
      </c>
      <c r="B225" t="n">
        <v>-0.03977583348751068</v>
      </c>
      <c r="C225" t="n">
        <v>-0.06192554160952568</v>
      </c>
      <c r="D225" t="n">
        <v>-0.08412620425224304</v>
      </c>
      <c r="E225" t="n">
        <v>0.0335175134241581</v>
      </c>
      <c r="F225" t="n">
        <v>-0.05236780270934105</v>
      </c>
      <c r="G225" t="n">
        <v>0.03417648747563362</v>
      </c>
      <c r="H225" t="n">
        <v>0.02850587666034698</v>
      </c>
      <c r="I225" t="n">
        <v>0.01608310267329216</v>
      </c>
      <c r="J225" t="n">
        <v>-0.05502589792013168</v>
      </c>
      <c r="K225" t="n">
        <v>0.07215641438961029</v>
      </c>
      <c r="L225" t="n">
        <v>0.03970708698034286</v>
      </c>
      <c r="M225" t="n">
        <v>0.08178802579641342</v>
      </c>
      <c r="N225" t="n">
        <v>0.06743762642145157</v>
      </c>
      <c r="O225" t="n">
        <v>0.02193072065711021</v>
      </c>
      <c r="P225" t="n">
        <v>0.07276031374931335</v>
      </c>
      <c r="Q225" t="n">
        <v>0.01584715954959393</v>
      </c>
      <c r="R225" t="n">
        <v>-0.01360654644668102</v>
      </c>
      <c r="S225" t="n">
        <v>-0.03370151296257973</v>
      </c>
      <c r="T225" t="n">
        <v>0.005322909448295832</v>
      </c>
      <c r="U225" t="n">
        <v>0.005646079778671265</v>
      </c>
      <c r="V225" t="n">
        <v>-0.08700039237737656</v>
      </c>
      <c r="W225" t="n">
        <v>0.01306768227368593</v>
      </c>
      <c r="X225" t="n">
        <v>0.06499516218900681</v>
      </c>
      <c r="Y225" t="n">
        <v>-0.02672440744936466</v>
      </c>
      <c r="Z225" t="n">
        <v>0.1182841882109642</v>
      </c>
      <c r="AA225" t="n">
        <v>-0.03953029215335846</v>
      </c>
      <c r="AB225" t="n">
        <v>0.02288392372429371</v>
      </c>
      <c r="AC225" t="n">
        <v>0.06230288371443748</v>
      </c>
      <c r="AD225" t="n">
        <v>0.06165434420108795</v>
      </c>
      <c r="AE225" t="n">
        <v>0.02901280857622623</v>
      </c>
      <c r="AF225" t="n">
        <v>0.01061360724270344</v>
      </c>
    </row>
    <row r="226">
      <c r="A226" t="n">
        <v>-0.2241199761629105</v>
      </c>
      <c r="B226" t="n">
        <v>-0.4202119410037994</v>
      </c>
      <c r="C226" t="n">
        <v>-0.4798547029495239</v>
      </c>
      <c r="D226" t="n">
        <v>-0.07316889613866806</v>
      </c>
      <c r="E226" t="n">
        <v>-0.1776404678821564</v>
      </c>
      <c r="F226" t="n">
        <v>-0.06757846474647522</v>
      </c>
      <c r="G226" t="n">
        <v>-0.05713736638426781</v>
      </c>
      <c r="H226" t="n">
        <v>0.01348685659468174</v>
      </c>
      <c r="I226" t="n">
        <v>-0.008597688749432564</v>
      </c>
      <c r="J226" t="n">
        <v>-0.3096064329147339</v>
      </c>
      <c r="K226" t="n">
        <v>-0.2731718122959137</v>
      </c>
      <c r="L226" t="n">
        <v>-0.2457872331142426</v>
      </c>
      <c r="M226" t="n">
        <v>-0.11872249096632</v>
      </c>
      <c r="N226" t="n">
        <v>-0.3831114768981934</v>
      </c>
      <c r="O226" t="n">
        <v>0.08935803174972534</v>
      </c>
      <c r="P226" t="n">
        <v>-0.1485185325145721</v>
      </c>
      <c r="Q226" t="n">
        <v>0.02246788889169693</v>
      </c>
      <c r="R226" t="n">
        <v>-0.1473013013601303</v>
      </c>
      <c r="S226" t="n">
        <v>-0.0978548601269722</v>
      </c>
      <c r="T226" t="n">
        <v>0.05697764828801155</v>
      </c>
      <c r="U226" t="n">
        <v>-0.1042701229453087</v>
      </c>
      <c r="V226" t="n">
        <v>-0.1946404278278351</v>
      </c>
      <c r="W226" t="n">
        <v>-0.1753182709217072</v>
      </c>
      <c r="X226" t="n">
        <v>0.1572368741035461</v>
      </c>
      <c r="Y226" t="n">
        <v>0.2775895595550537</v>
      </c>
      <c r="Z226" t="n">
        <v>0.116492822766304</v>
      </c>
      <c r="AA226" t="n">
        <v>0.02393156103789806</v>
      </c>
      <c r="AB226" t="n">
        <v>0.02468143217265606</v>
      </c>
      <c r="AC226" t="n">
        <v>-0.1781453043222427</v>
      </c>
      <c r="AD226" t="n">
        <v>-0.2640314400196075</v>
      </c>
      <c r="AE226" t="n">
        <v>-0.2637024521827698</v>
      </c>
      <c r="AF226" t="n">
        <v>0.02785764448344707</v>
      </c>
    </row>
    <row r="227">
      <c r="A227" t="n">
        <v>-0.2065470218658447</v>
      </c>
      <c r="B227" t="n">
        <v>0.005715688690543175</v>
      </c>
      <c r="C227" t="n">
        <v>-0.2563344240188599</v>
      </c>
      <c r="D227" t="n">
        <v>-0.1888395547866821</v>
      </c>
      <c r="E227" t="n">
        <v>-0.3079243004322052</v>
      </c>
      <c r="F227" t="n">
        <v>-0.3214698433876038</v>
      </c>
      <c r="G227" t="n">
        <v>0.3868614137172699</v>
      </c>
      <c r="H227" t="n">
        <v>-0.1770710796117783</v>
      </c>
      <c r="I227" t="n">
        <v>-0.07418584078550339</v>
      </c>
      <c r="J227" t="n">
        <v>-0.343151181936264</v>
      </c>
      <c r="K227" t="n">
        <v>0.00205373833887279</v>
      </c>
      <c r="L227" t="n">
        <v>-0.1417959332466125</v>
      </c>
      <c r="M227" t="n">
        <v>0.2294744998216629</v>
      </c>
      <c r="N227" t="n">
        <v>-0.4013008773326874</v>
      </c>
      <c r="O227" t="n">
        <v>0.09145136177539825</v>
      </c>
      <c r="P227" t="n">
        <v>-0.4389740526676178</v>
      </c>
      <c r="Q227" t="n">
        <v>-0.004431476350873709</v>
      </c>
      <c r="R227" t="n">
        <v>-0.0808100700378418</v>
      </c>
      <c r="S227" t="n">
        <v>0.03505763784050941</v>
      </c>
      <c r="T227" t="n">
        <v>0.1438329666852951</v>
      </c>
      <c r="U227" t="n">
        <v>-0.01605789549648762</v>
      </c>
      <c r="V227" t="n">
        <v>-0.02618715539574623</v>
      </c>
      <c r="W227" t="n">
        <v>-0.4148241579532623</v>
      </c>
      <c r="X227" t="n">
        <v>0.3189010620117188</v>
      </c>
      <c r="Y227" t="n">
        <v>0.1224585473537445</v>
      </c>
      <c r="Z227" t="n">
        <v>0.01616458222270012</v>
      </c>
      <c r="AA227" t="n">
        <v>0.1771395355463028</v>
      </c>
      <c r="AB227" t="n">
        <v>-0.1322112083435059</v>
      </c>
      <c r="AC227" t="n">
        <v>-0.3153674602508545</v>
      </c>
      <c r="AD227" t="n">
        <v>-0.1021937653422356</v>
      </c>
      <c r="AE227" t="n">
        <v>-0.1744093298912048</v>
      </c>
      <c r="AF227" t="n">
        <v>0.04937871918082237</v>
      </c>
    </row>
    <row r="228">
      <c r="A228" t="n">
        <v>-0.01744128204882145</v>
      </c>
      <c r="B228" t="n">
        <v>-0.2699989080429077</v>
      </c>
      <c r="C228" t="n">
        <v>-0.1283744126558304</v>
      </c>
      <c r="D228" t="n">
        <v>-0.1337617933750153</v>
      </c>
      <c r="E228" t="n">
        <v>-0.005377559922635555</v>
      </c>
      <c r="F228" t="n">
        <v>-0.9296504259109497</v>
      </c>
      <c r="G228" t="n">
        <v>0.2308628410100937</v>
      </c>
      <c r="H228" t="n">
        <v>0.03786956891417503</v>
      </c>
      <c r="I228" t="n">
        <v>-0.1525589674711227</v>
      </c>
      <c r="J228" t="n">
        <v>-0.2911732792854309</v>
      </c>
      <c r="K228" t="n">
        <v>-0.1437135338783264</v>
      </c>
      <c r="L228" t="n">
        <v>-0.1130694970488548</v>
      </c>
      <c r="M228" t="n">
        <v>0.2559679746627808</v>
      </c>
      <c r="N228" t="n">
        <v>-0.5686043500900269</v>
      </c>
      <c r="O228" t="n">
        <v>0.1516470313072205</v>
      </c>
      <c r="P228" t="n">
        <v>-0.3916687071323395</v>
      </c>
      <c r="Q228" t="n">
        <v>-0.222976878285408</v>
      </c>
      <c r="R228" t="n">
        <v>-0.1997746974229813</v>
      </c>
      <c r="S228" t="n">
        <v>0.1227393299341202</v>
      </c>
      <c r="T228" t="n">
        <v>-0.04049449414014816</v>
      </c>
      <c r="U228" t="n">
        <v>0.1071350425481796</v>
      </c>
      <c r="V228" t="n">
        <v>-0.1196800619363785</v>
      </c>
      <c r="W228" t="n">
        <v>-0.4867452681064606</v>
      </c>
      <c r="X228" t="n">
        <v>0.2740784883499146</v>
      </c>
      <c r="Y228" t="n">
        <v>0.01750346086919308</v>
      </c>
      <c r="Z228" t="n">
        <v>0.2632366716861725</v>
      </c>
      <c r="AA228" t="n">
        <v>0.02842687629163265</v>
      </c>
      <c r="AB228" t="n">
        <v>-0.1186569482088089</v>
      </c>
      <c r="AC228" t="n">
        <v>-0.1136736571788788</v>
      </c>
      <c r="AD228" t="n">
        <v>-0.1773635447025299</v>
      </c>
      <c r="AE228" t="n">
        <v>-0.09326940029859543</v>
      </c>
      <c r="AF228" t="n">
        <v>0.01587054133415222</v>
      </c>
    </row>
    <row r="229">
      <c r="A229" t="n">
        <v>0.01089383475482464</v>
      </c>
      <c r="B229" t="n">
        <v>-0.03110090456902981</v>
      </c>
      <c r="C229" t="n">
        <v>-0.0307715181261301</v>
      </c>
      <c r="D229" t="n">
        <v>0.08114249259233475</v>
      </c>
      <c r="E229" t="n">
        <v>0.01324392762035131</v>
      </c>
      <c r="F229" t="n">
        <v>-1.195026278495789</v>
      </c>
      <c r="G229" t="n">
        <v>0.2168567329645157</v>
      </c>
      <c r="H229" t="n">
        <v>0.06082611531019211</v>
      </c>
      <c r="I229" t="n">
        <v>-0.03554175794124603</v>
      </c>
      <c r="J229" t="n">
        <v>-0.2547551989555359</v>
      </c>
      <c r="K229" t="n">
        <v>0.1172424405813217</v>
      </c>
      <c r="L229" t="n">
        <v>-0.1039080396294594</v>
      </c>
      <c r="M229" t="n">
        <v>0.2967743873596191</v>
      </c>
      <c r="N229" t="n">
        <v>-0.6673030257225037</v>
      </c>
      <c r="O229" t="n">
        <v>0.09348797798156738</v>
      </c>
      <c r="P229" t="n">
        <v>-0.2592414915561676</v>
      </c>
      <c r="Q229" t="n">
        <v>-0.1452065110206604</v>
      </c>
      <c r="R229" t="n">
        <v>-0.3290297389030457</v>
      </c>
      <c r="S229" t="n">
        <v>-0.06606611609458923</v>
      </c>
      <c r="T229" t="n">
        <v>0.06041743978857994</v>
      </c>
      <c r="U229" t="n">
        <v>0.1013575047254562</v>
      </c>
      <c r="V229" t="n">
        <v>-0.08336289972066879</v>
      </c>
      <c r="W229" t="n">
        <v>-0.0276348888874054</v>
      </c>
      <c r="X229" t="n">
        <v>-0.1964361667633057</v>
      </c>
      <c r="Y229" t="n">
        <v>-0.005720886867493391</v>
      </c>
      <c r="Z229" t="n">
        <v>0.01707894913852215</v>
      </c>
      <c r="AA229" t="n">
        <v>-0.1772567182779312</v>
      </c>
      <c r="AB229" t="n">
        <v>-0.01275536045432091</v>
      </c>
      <c r="AC229" t="n">
        <v>0.1420630663633347</v>
      </c>
      <c r="AD229" t="n">
        <v>-0.3912754952907562</v>
      </c>
      <c r="AE229" t="n">
        <v>-0.1299577504396439</v>
      </c>
      <c r="AF229" t="n">
        <v>-0.008236723020672798</v>
      </c>
    </row>
    <row r="230">
      <c r="A230" t="n">
        <v>0.1958637684583664</v>
      </c>
      <c r="B230" t="n">
        <v>-0.05825876444578171</v>
      </c>
      <c r="C230" t="n">
        <v>0.1458732634782791</v>
      </c>
      <c r="D230" t="n">
        <v>0.171802431344986</v>
      </c>
      <c r="E230" t="n">
        <v>0.1701134294271469</v>
      </c>
      <c r="F230" t="n">
        <v>-1.345360040664673</v>
      </c>
      <c r="G230" t="n">
        <v>0.2976586818695068</v>
      </c>
      <c r="H230" t="n">
        <v>0.2492316365242004</v>
      </c>
      <c r="I230" t="n">
        <v>0.01036098040640354</v>
      </c>
      <c r="J230" t="n">
        <v>-0.2724840342998505</v>
      </c>
      <c r="K230" t="n">
        <v>0.08805402368307114</v>
      </c>
      <c r="L230" t="n">
        <v>-0.1453439146280289</v>
      </c>
      <c r="M230" t="n">
        <v>0.2102363705635071</v>
      </c>
      <c r="N230" t="n">
        <v>-0.4021329879760742</v>
      </c>
      <c r="O230" t="n">
        <v>0.04331757500767708</v>
      </c>
      <c r="P230" t="n">
        <v>0.1959002763032913</v>
      </c>
      <c r="Q230" t="n">
        <v>-0.02867020666599274</v>
      </c>
      <c r="R230" t="n">
        <v>-0.2134847491979599</v>
      </c>
      <c r="S230" t="n">
        <v>-0.07139597833156586</v>
      </c>
      <c r="T230" t="n">
        <v>-0.1334822624921799</v>
      </c>
      <c r="U230" t="n">
        <v>0.06381279230117798</v>
      </c>
      <c r="V230" t="n">
        <v>-0.1154079660773277</v>
      </c>
      <c r="W230" t="n">
        <v>-0.1569560915231705</v>
      </c>
      <c r="X230" t="n">
        <v>-0.120091050863266</v>
      </c>
      <c r="Y230" t="n">
        <v>0.03032220713794231</v>
      </c>
      <c r="Z230" t="n">
        <v>-0.2916337251663208</v>
      </c>
      <c r="AA230" t="n">
        <v>0.04298433288931847</v>
      </c>
      <c r="AB230" t="n">
        <v>0.1968189477920532</v>
      </c>
      <c r="AC230" t="n">
        <v>0.1004363298416138</v>
      </c>
      <c r="AD230" t="n">
        <v>-0.03968720138072968</v>
      </c>
      <c r="AE230" t="n">
        <v>-0.05171489343047142</v>
      </c>
      <c r="AF230" t="n">
        <v>0.05431033298373222</v>
      </c>
    </row>
    <row r="231">
      <c r="A231" t="n">
        <v>0.2146995514631271</v>
      </c>
      <c r="B231" t="n">
        <v>0.034344382584095</v>
      </c>
      <c r="C231" t="n">
        <v>0.09158901870250702</v>
      </c>
      <c r="D231" t="n">
        <v>0.2312937080860138</v>
      </c>
      <c r="E231" t="n">
        <v>0.2609550952911377</v>
      </c>
      <c r="F231" t="n">
        <v>-1.170398712158203</v>
      </c>
      <c r="G231" t="n">
        <v>0.1983368247747421</v>
      </c>
      <c r="H231" t="n">
        <v>0.2067102640867233</v>
      </c>
      <c r="I231" t="n">
        <v>0.08399833738803864</v>
      </c>
      <c r="J231" t="n">
        <v>-0.3111509084701538</v>
      </c>
      <c r="K231" t="n">
        <v>0.14252869784832</v>
      </c>
      <c r="L231" t="n">
        <v>0.06099100410938263</v>
      </c>
      <c r="M231" t="n">
        <v>0.2866347432136536</v>
      </c>
      <c r="N231" t="n">
        <v>-0.2385372072458267</v>
      </c>
      <c r="O231" t="n">
        <v>-0.0351179875433445</v>
      </c>
      <c r="P231" t="n">
        <v>0.3435331284999847</v>
      </c>
      <c r="Q231" t="n">
        <v>0.002555917482823133</v>
      </c>
      <c r="R231" t="n">
        <v>-0.1555235832929611</v>
      </c>
      <c r="S231" t="n">
        <v>-0.03916816413402557</v>
      </c>
      <c r="T231" t="n">
        <v>0.06058773025870323</v>
      </c>
      <c r="U231" t="n">
        <v>0.0483538992702961</v>
      </c>
      <c r="V231" t="n">
        <v>-0.1433218717575073</v>
      </c>
      <c r="W231" t="n">
        <v>0.08562489598989487</v>
      </c>
      <c r="X231" t="n">
        <v>-0.1839392930269241</v>
      </c>
      <c r="Y231" t="n">
        <v>-0.02191850543022156</v>
      </c>
      <c r="Z231" t="n">
        <v>-0.04256253316998482</v>
      </c>
      <c r="AA231" t="n">
        <v>-0.07740921527147293</v>
      </c>
      <c r="AB231" t="n">
        <v>0.05684215202927589</v>
      </c>
      <c r="AC231" t="n">
        <v>0.09698174148797989</v>
      </c>
      <c r="AD231" t="n">
        <v>0.03969855234026909</v>
      </c>
      <c r="AE231" t="n">
        <v>-0.04885067045688629</v>
      </c>
      <c r="AF231" t="n">
        <v>0.06294035911560059</v>
      </c>
    </row>
    <row r="232">
      <c r="A232" t="n">
        <v>0.06827056407928467</v>
      </c>
      <c r="B232" t="n">
        <v>0.05582544580101967</v>
      </c>
      <c r="C232" t="n">
        <v>0.02962018921971321</v>
      </c>
      <c r="D232" t="n">
        <v>0.1208562180399895</v>
      </c>
      <c r="E232" t="n">
        <v>0.117225781083107</v>
      </c>
      <c r="F232" t="n">
        <v>-0.3134364187717438</v>
      </c>
      <c r="G232" t="n">
        <v>-0.04965250194072723</v>
      </c>
      <c r="H232" t="n">
        <v>0.09921955317258835</v>
      </c>
      <c r="I232" t="n">
        <v>-0.01188749074935913</v>
      </c>
      <c r="J232" t="n">
        <v>-0.09242899715900421</v>
      </c>
      <c r="K232" t="n">
        <v>0.05288031697273254</v>
      </c>
      <c r="L232" t="n">
        <v>0.1351953148841858</v>
      </c>
      <c r="M232" t="n">
        <v>0.04950013756752014</v>
      </c>
      <c r="N232" t="n">
        <v>-0.2641346156597137</v>
      </c>
      <c r="O232" t="n">
        <v>-0.134991392493248</v>
      </c>
      <c r="P232" t="n">
        <v>0.365504652261734</v>
      </c>
      <c r="Q232" t="n">
        <v>-0.07917205989360809</v>
      </c>
      <c r="R232" t="n">
        <v>0.05202466994524002</v>
      </c>
      <c r="S232" t="n">
        <v>-0.10472771525383</v>
      </c>
      <c r="T232" t="n">
        <v>0.09759119153022766</v>
      </c>
      <c r="U232" t="n">
        <v>0.1743672341108322</v>
      </c>
      <c r="V232" t="n">
        <v>-0.08036641031503677</v>
      </c>
      <c r="W232" t="n">
        <v>0.02612199261784554</v>
      </c>
      <c r="X232" t="n">
        <v>-0.06862186640501022</v>
      </c>
      <c r="Y232" t="n">
        <v>0.185433641076088</v>
      </c>
      <c r="Z232" t="n">
        <v>-0.2469226717948914</v>
      </c>
      <c r="AA232" t="n">
        <v>-0.05539503693580627</v>
      </c>
      <c r="AB232" t="n">
        <v>-0.004053776618093252</v>
      </c>
      <c r="AC232" t="n">
        <v>-0.03911463543772697</v>
      </c>
      <c r="AD232" t="n">
        <v>0.1984000951051712</v>
      </c>
      <c r="AE232" t="n">
        <v>-0.05815966054797173</v>
      </c>
      <c r="AF232" t="n">
        <v>0.1961409151554108</v>
      </c>
    </row>
    <row r="233">
      <c r="A233" t="n">
        <v>-0.1341074705123901</v>
      </c>
      <c r="B233" t="n">
        <v>0.1732921898365021</v>
      </c>
      <c r="C233" t="n">
        <v>0.1349638104438782</v>
      </c>
      <c r="D233" t="n">
        <v>-0.07172343879938126</v>
      </c>
      <c r="E233" t="n">
        <v>0.05025030672550201</v>
      </c>
      <c r="F233" t="n">
        <v>0.2294899076223373</v>
      </c>
      <c r="G233" t="n">
        <v>-0.03554528579115868</v>
      </c>
      <c r="H233" t="n">
        <v>0.2448778301477432</v>
      </c>
      <c r="I233" t="n">
        <v>-0.1194939017295837</v>
      </c>
      <c r="J233" t="n">
        <v>0.05058459565043449</v>
      </c>
      <c r="K233" t="n">
        <v>0.03740023076534271</v>
      </c>
      <c r="L233" t="n">
        <v>0.2324780076742172</v>
      </c>
      <c r="M233" t="n">
        <v>0.0340346023440361</v>
      </c>
      <c r="N233" t="n">
        <v>-0.05517885088920593</v>
      </c>
      <c r="O233" t="n">
        <v>-0.111610434949398</v>
      </c>
      <c r="P233" t="n">
        <v>0.3790821731090546</v>
      </c>
      <c r="Q233" t="n">
        <v>-0.08661652356386185</v>
      </c>
      <c r="R233" t="n">
        <v>-0.05349843949079514</v>
      </c>
      <c r="S233" t="n">
        <v>-0.09575613588094711</v>
      </c>
      <c r="T233" t="n">
        <v>0.1067123785614967</v>
      </c>
      <c r="U233" t="n">
        <v>0.1316410154104233</v>
      </c>
      <c r="V233" t="n">
        <v>0.08011379092931747</v>
      </c>
      <c r="W233" t="n">
        <v>-0.01533648837357759</v>
      </c>
      <c r="X233" t="n">
        <v>-0.05024008452892303</v>
      </c>
      <c r="Y233" t="n">
        <v>0.1301470100879669</v>
      </c>
      <c r="Z233" t="n">
        <v>-0.03278660401701927</v>
      </c>
      <c r="AA233" t="n">
        <v>0.2851057350635529</v>
      </c>
      <c r="AB233" t="n">
        <v>0.03719225153326988</v>
      </c>
      <c r="AC233" t="n">
        <v>-0.05894338712096214</v>
      </c>
      <c r="AD233" t="n">
        <v>0.1851608753204346</v>
      </c>
      <c r="AE233" t="n">
        <v>0.05131874606013298</v>
      </c>
      <c r="AF233" t="n">
        <v>0.01453184243291616</v>
      </c>
    </row>
    <row r="234">
      <c r="A234" t="n">
        <v>-0.0223692562431097</v>
      </c>
      <c r="B234" t="n">
        <v>0.2382462918758392</v>
      </c>
      <c r="C234" t="n">
        <v>-0.01269673649221659</v>
      </c>
      <c r="D234" t="n">
        <v>0.02380768582224846</v>
      </c>
      <c r="E234" t="n">
        <v>-0.03002263233065605</v>
      </c>
      <c r="F234" t="n">
        <v>0.2620524168014526</v>
      </c>
      <c r="G234" t="n">
        <v>-0.1033362522721291</v>
      </c>
      <c r="H234" t="n">
        <v>0.02866691537201405</v>
      </c>
      <c r="I234" t="n">
        <v>0.01398891303688288</v>
      </c>
      <c r="J234" t="n">
        <v>-0.3236961960792542</v>
      </c>
      <c r="K234" t="n">
        <v>0.09019219130277634</v>
      </c>
      <c r="L234" t="n">
        <v>0.1665715277194977</v>
      </c>
      <c r="M234" t="n">
        <v>-0.06294200569391251</v>
      </c>
      <c r="N234" t="n">
        <v>0.1593630611896515</v>
      </c>
      <c r="O234" t="n">
        <v>0.01419394090771675</v>
      </c>
      <c r="P234" t="n">
        <v>0.2916358709335327</v>
      </c>
      <c r="Q234" t="n">
        <v>0.05464676022529602</v>
      </c>
      <c r="R234" t="n">
        <v>-0.05992208048701286</v>
      </c>
      <c r="S234" t="n">
        <v>-0.1535099297761917</v>
      </c>
      <c r="T234" t="n">
        <v>0.006725423969328403</v>
      </c>
      <c r="U234" t="n">
        <v>0.2429659366607666</v>
      </c>
      <c r="V234" t="n">
        <v>0.06464145332574844</v>
      </c>
      <c r="W234" t="n">
        <v>0.02854241989552975</v>
      </c>
      <c r="X234" t="n">
        <v>-0.06577691435813904</v>
      </c>
      <c r="Y234" t="n">
        <v>-0.04082701355218887</v>
      </c>
      <c r="Z234" t="n">
        <v>0.04503200203180313</v>
      </c>
      <c r="AA234" t="n">
        <v>0.375007838010788</v>
      </c>
      <c r="AB234" t="n">
        <v>-0.002256371779367328</v>
      </c>
      <c r="AC234" t="n">
        <v>0.06293503940105438</v>
      </c>
      <c r="AD234" t="n">
        <v>0.02691647596657276</v>
      </c>
      <c r="AE234" t="n">
        <v>0.1380170434713364</v>
      </c>
      <c r="AF234" t="n">
        <v>-0.1670536994934082</v>
      </c>
    </row>
    <row r="235">
      <c r="A235" t="n">
        <v>0.05117220059037209</v>
      </c>
      <c r="B235" t="n">
        <v>0.1849134266376495</v>
      </c>
      <c r="C235" t="n">
        <v>0.006516329478472471</v>
      </c>
      <c r="D235" t="n">
        <v>-0.03601172938942909</v>
      </c>
      <c r="E235" t="n">
        <v>-0.05399267375469208</v>
      </c>
      <c r="F235" t="n">
        <v>0.186091423034668</v>
      </c>
      <c r="G235" t="n">
        <v>-0.119511105120182</v>
      </c>
      <c r="H235" t="n">
        <v>0.009865519590675831</v>
      </c>
      <c r="I235" t="n">
        <v>-0.003742015454918146</v>
      </c>
      <c r="J235" t="n">
        <v>-0.1278317123651505</v>
      </c>
      <c r="K235" t="n">
        <v>-0.08194896578788757</v>
      </c>
      <c r="L235" t="n">
        <v>-0.1006642952561378</v>
      </c>
      <c r="M235" t="n">
        <v>-0.04706201702356339</v>
      </c>
      <c r="N235" t="n">
        <v>0.08829473704099655</v>
      </c>
      <c r="O235" t="n">
        <v>-0.03186939656734467</v>
      </c>
      <c r="P235" t="n">
        <v>0.1755547672510147</v>
      </c>
      <c r="Q235" t="n">
        <v>0.002143939957022667</v>
      </c>
      <c r="R235" t="n">
        <v>-0.1578352302312851</v>
      </c>
      <c r="S235" t="n">
        <v>-0.1393457055091858</v>
      </c>
      <c r="T235" t="n">
        <v>-0.1090722009539604</v>
      </c>
      <c r="U235" t="n">
        <v>0.1240657791495323</v>
      </c>
      <c r="V235" t="n">
        <v>0.08308731764554977</v>
      </c>
      <c r="W235" t="n">
        <v>-0.0666186735033989</v>
      </c>
      <c r="X235" t="n">
        <v>-0.07767239212989807</v>
      </c>
      <c r="Y235" t="n">
        <v>-0.04230550676584244</v>
      </c>
      <c r="Z235" t="n">
        <v>-0.008080313913524151</v>
      </c>
      <c r="AA235" t="n">
        <v>0.2363731116056442</v>
      </c>
      <c r="AB235" t="n">
        <v>-0.008494969457387924</v>
      </c>
      <c r="AC235" t="n">
        <v>-0.1868484318256378</v>
      </c>
      <c r="AD235" t="n">
        <v>0.1179124191403389</v>
      </c>
      <c r="AE235" t="n">
        <v>0.09098300337791443</v>
      </c>
      <c r="AF235" t="n">
        <v>-0.09608770906925201</v>
      </c>
    </row>
    <row r="236">
      <c r="A236" t="n">
        <v>-0.02485591173171997</v>
      </c>
      <c r="B236" t="n">
        <v>0.2288001179695129</v>
      </c>
      <c r="C236" t="n">
        <v>-0.1035191193223</v>
      </c>
      <c r="D236" t="n">
        <v>-0.05944182723760605</v>
      </c>
      <c r="E236" t="n">
        <v>0.1197075471282005</v>
      </c>
      <c r="F236" t="n">
        <v>0.09619512408971786</v>
      </c>
      <c r="G236" t="n">
        <v>-0.03204816207289696</v>
      </c>
      <c r="H236" t="n">
        <v>0.111608624458313</v>
      </c>
      <c r="I236" t="n">
        <v>0.1287312209606171</v>
      </c>
      <c r="J236" t="n">
        <v>-0.1520257145166397</v>
      </c>
      <c r="K236" t="n">
        <v>-0.02060178481042385</v>
      </c>
      <c r="L236" t="n">
        <v>0.004835239611566067</v>
      </c>
      <c r="M236" t="n">
        <v>-0.09514639526605606</v>
      </c>
      <c r="N236" t="n">
        <v>0.09401709586381912</v>
      </c>
      <c r="O236" t="n">
        <v>-0.03712020069360733</v>
      </c>
      <c r="P236" t="n">
        <v>0.04781456291675568</v>
      </c>
      <c r="Q236" t="n">
        <v>-0.0004482129879761487</v>
      </c>
      <c r="R236" t="n">
        <v>-0.01889302209019661</v>
      </c>
      <c r="S236" t="n">
        <v>-0.1544169783592224</v>
      </c>
      <c r="T236" t="n">
        <v>0.06540896743535995</v>
      </c>
      <c r="U236" t="n">
        <v>0.1032679602503777</v>
      </c>
      <c r="V236" t="n">
        <v>0.02694083750247955</v>
      </c>
      <c r="W236" t="n">
        <v>0.02757622301578522</v>
      </c>
      <c r="X236" t="n">
        <v>0.05576745793223381</v>
      </c>
      <c r="Y236" t="n">
        <v>-0.329655796289444</v>
      </c>
      <c r="Z236" t="n">
        <v>-0.1882188320159912</v>
      </c>
      <c r="AA236" t="n">
        <v>0.1782073229551315</v>
      </c>
      <c r="AB236" t="n">
        <v>0.08049925416707993</v>
      </c>
      <c r="AC236" t="n">
        <v>-0.05995501950383186</v>
      </c>
      <c r="AD236" t="n">
        <v>0.1152659580111504</v>
      </c>
      <c r="AE236" t="n">
        <v>-0.00613254914060235</v>
      </c>
      <c r="AF236" t="n">
        <v>-0.1097504869103432</v>
      </c>
    </row>
    <row r="237">
      <c r="A237" t="n">
        <v>-0.06065428256988525</v>
      </c>
      <c r="B237" t="n">
        <v>0.2810762822628021</v>
      </c>
      <c r="C237" t="n">
        <v>-0.2406830787658691</v>
      </c>
      <c r="D237" t="n">
        <v>0.05904301255941391</v>
      </c>
      <c r="E237" t="n">
        <v>0.05530717596411705</v>
      </c>
      <c r="F237" t="n">
        <v>0.1353549808263779</v>
      </c>
      <c r="G237" t="n">
        <v>-0.00559061486274004</v>
      </c>
      <c r="H237" t="n">
        <v>-0.1611840426921844</v>
      </c>
      <c r="I237" t="n">
        <v>0.2899109721183777</v>
      </c>
      <c r="J237" t="n">
        <v>-0.2453247010707855</v>
      </c>
      <c r="K237" t="n">
        <v>-0.1557302325963974</v>
      </c>
      <c r="L237" t="n">
        <v>-0.001130282413214445</v>
      </c>
      <c r="M237" t="n">
        <v>-0.13623046875</v>
      </c>
      <c r="N237" t="n">
        <v>0.1826696544885635</v>
      </c>
      <c r="O237" t="n">
        <v>-0.1931719481945038</v>
      </c>
      <c r="P237" t="n">
        <v>-0.1690305024385452</v>
      </c>
      <c r="Q237" t="n">
        <v>0.01495626196265221</v>
      </c>
      <c r="R237" t="n">
        <v>0.009126331657171249</v>
      </c>
      <c r="S237" t="n">
        <v>0.006852758582681417</v>
      </c>
      <c r="T237" t="n">
        <v>0.06450348347425461</v>
      </c>
      <c r="U237" t="n">
        <v>0.09831409901380539</v>
      </c>
      <c r="V237" t="n">
        <v>-0.0686948299407959</v>
      </c>
      <c r="W237" t="n">
        <v>-0.1624914258718491</v>
      </c>
      <c r="X237" t="n">
        <v>0.06201490759849548</v>
      </c>
      <c r="Y237" t="n">
        <v>-0.2054428905248642</v>
      </c>
      <c r="Z237" t="n">
        <v>-0.09231647104024887</v>
      </c>
      <c r="AA237" t="n">
        <v>0.1790529042482376</v>
      </c>
      <c r="AB237" t="n">
        <v>-0.02660968154668808</v>
      </c>
      <c r="AC237" t="n">
        <v>0.05705298855900764</v>
      </c>
      <c r="AD237" t="n">
        <v>0.07693465799093246</v>
      </c>
      <c r="AE237" t="n">
        <v>-0.1692928820848465</v>
      </c>
      <c r="AF237" t="n">
        <v>0.02293617092072964</v>
      </c>
    </row>
    <row r="238">
      <c r="A238" t="n">
        <v>0.06216233223676682</v>
      </c>
      <c r="B238" t="n">
        <v>0.207688957452774</v>
      </c>
      <c r="C238" t="n">
        <v>-0.05969582498073578</v>
      </c>
      <c r="D238" t="n">
        <v>0.01995735242962837</v>
      </c>
      <c r="E238" t="n">
        <v>-0.1162877827882767</v>
      </c>
      <c r="F238" t="n">
        <v>0.04469023272395134</v>
      </c>
      <c r="G238" t="n">
        <v>0.1131933927536011</v>
      </c>
      <c r="H238" t="n">
        <v>-0.05931482836604118</v>
      </c>
      <c r="I238" t="n">
        <v>0.3240661025047302</v>
      </c>
      <c r="J238" t="n">
        <v>-0.1196588799357414</v>
      </c>
      <c r="K238" t="n">
        <v>-0.3005569279193878</v>
      </c>
      <c r="L238" t="n">
        <v>0.1013190820813179</v>
      </c>
      <c r="M238" t="n">
        <v>-0.02255120687186718</v>
      </c>
      <c r="N238" t="n">
        <v>0.1348844021558762</v>
      </c>
      <c r="O238" t="n">
        <v>0.1020034775137901</v>
      </c>
      <c r="P238" t="n">
        <v>-0.1235263049602509</v>
      </c>
      <c r="Q238" t="n">
        <v>0.01843566447496414</v>
      </c>
      <c r="R238" t="n">
        <v>0.02665966190397739</v>
      </c>
      <c r="S238" t="n">
        <v>-0.05332119762897491</v>
      </c>
      <c r="T238" t="n">
        <v>-0.09594015032052994</v>
      </c>
      <c r="U238" t="n">
        <v>0.143600806593895</v>
      </c>
      <c r="V238" t="n">
        <v>0.02102617733180523</v>
      </c>
      <c r="W238" t="n">
        <v>-0.3894647657871246</v>
      </c>
      <c r="X238" t="n">
        <v>0.06089970469474792</v>
      </c>
      <c r="Y238" t="n">
        <v>-0.2241914123296738</v>
      </c>
      <c r="Z238" t="n">
        <v>-0.05882735550403595</v>
      </c>
      <c r="AA238" t="n">
        <v>0.01967651024460793</v>
      </c>
      <c r="AB238" t="n">
        <v>-0.07503698766231537</v>
      </c>
      <c r="AC238" t="n">
        <v>0.04501018673181534</v>
      </c>
      <c r="AD238" t="n">
        <v>0.03824619576334953</v>
      </c>
      <c r="AE238" t="n">
        <v>-0.09682834148406982</v>
      </c>
      <c r="AF238" t="n">
        <v>0.03870726004242897</v>
      </c>
    </row>
    <row r="239">
      <c r="A239" t="n">
        <v>0.1009789407253265</v>
      </c>
      <c r="B239" t="n">
        <v>0.1283082813024521</v>
      </c>
      <c r="C239" t="n">
        <v>-0.05731434002518654</v>
      </c>
      <c r="D239" t="n">
        <v>0.09100493788719177</v>
      </c>
      <c r="E239" t="n">
        <v>-0.05324839428067207</v>
      </c>
      <c r="F239" t="n">
        <v>-0.02434136904776096</v>
      </c>
      <c r="G239" t="n">
        <v>0.05623338371515274</v>
      </c>
      <c r="H239" t="n">
        <v>-0.02618838660418987</v>
      </c>
      <c r="I239" t="n">
        <v>0.2873478829860687</v>
      </c>
      <c r="J239" t="n">
        <v>-0.2141272723674774</v>
      </c>
      <c r="K239" t="n">
        <v>-0.1511561870574951</v>
      </c>
      <c r="L239" t="n">
        <v>0.05732188373804092</v>
      </c>
      <c r="M239" t="n">
        <v>0.01958210952579975</v>
      </c>
      <c r="N239" t="n">
        <v>0.1090907901525497</v>
      </c>
      <c r="O239" t="n">
        <v>-0.01347887516021729</v>
      </c>
      <c r="P239" t="n">
        <v>-0.3451329469680786</v>
      </c>
      <c r="Q239" t="n">
        <v>-0.002825982170179486</v>
      </c>
      <c r="R239" t="n">
        <v>-0.02045540884137154</v>
      </c>
      <c r="S239" t="n">
        <v>0.1736120134592056</v>
      </c>
      <c r="T239" t="n">
        <v>-0.06904425472021103</v>
      </c>
      <c r="U239" t="n">
        <v>-0.01986990869045258</v>
      </c>
      <c r="V239" t="n">
        <v>-0.04953030869364738</v>
      </c>
      <c r="W239" t="n">
        <v>-0.4274016916751862</v>
      </c>
      <c r="X239" t="n">
        <v>-0.03278132528066635</v>
      </c>
      <c r="Y239" t="n">
        <v>-0.3315719068050385</v>
      </c>
      <c r="Z239" t="n">
        <v>0.07989463210105896</v>
      </c>
      <c r="AA239" t="n">
        <v>0.07261183112859726</v>
      </c>
      <c r="AB239" t="n">
        <v>-0.02162136323750019</v>
      </c>
      <c r="AC239" t="n">
        <v>0.003874840680509806</v>
      </c>
      <c r="AD239" t="n">
        <v>0.0417412742972374</v>
      </c>
      <c r="AE239" t="n">
        <v>-0.1943156719207764</v>
      </c>
      <c r="AF239" t="n">
        <v>0.09742465615272522</v>
      </c>
    </row>
    <row r="240">
      <c r="A240" t="n">
        <v>0.03031151182949543</v>
      </c>
      <c r="B240" t="n">
        <v>0.2515403926372528</v>
      </c>
      <c r="C240" t="n">
        <v>-0.1442314237356186</v>
      </c>
      <c r="D240" t="n">
        <v>-0.1301349997520447</v>
      </c>
      <c r="E240" t="n">
        <v>-0.1330750584602356</v>
      </c>
      <c r="F240" t="n">
        <v>-0.02523759007453918</v>
      </c>
      <c r="G240" t="n">
        <v>-0.1203559339046478</v>
      </c>
      <c r="H240" t="n">
        <v>0.06670703738927841</v>
      </c>
      <c r="I240" t="n">
        <v>0.2561289370059967</v>
      </c>
      <c r="J240" t="n">
        <v>-0.116143487393856</v>
      </c>
      <c r="K240" t="n">
        <v>-0.01995161548256874</v>
      </c>
      <c r="L240" t="n">
        <v>-0.01877844333648682</v>
      </c>
      <c r="M240" t="n">
        <v>0.09850027412176132</v>
      </c>
      <c r="N240" t="n">
        <v>0.04710546880960464</v>
      </c>
      <c r="O240" t="n">
        <v>-0.02750761993229389</v>
      </c>
      <c r="P240" t="n">
        <v>-0.3001875579357147</v>
      </c>
      <c r="Q240" t="n">
        <v>-0.02534008771181107</v>
      </c>
      <c r="R240" t="n">
        <v>0.02419567666947842</v>
      </c>
      <c r="S240" t="n">
        <v>0.2293194085359573</v>
      </c>
      <c r="T240" t="n">
        <v>0.01720091514289379</v>
      </c>
      <c r="U240" t="n">
        <v>0.0535990409553051</v>
      </c>
      <c r="V240" t="n">
        <v>-0.01721252873539925</v>
      </c>
      <c r="W240" t="n">
        <v>-0.3732162714004517</v>
      </c>
      <c r="X240" t="n">
        <v>0.108600065112114</v>
      </c>
      <c r="Y240" t="n">
        <v>-0.315483570098877</v>
      </c>
      <c r="Z240" t="n">
        <v>0.08571502566337585</v>
      </c>
      <c r="AA240" t="n">
        <v>0.06207290664315224</v>
      </c>
      <c r="AB240" t="n">
        <v>-0.08948726207017899</v>
      </c>
      <c r="AC240" t="n">
        <v>0.06957563012838364</v>
      </c>
      <c r="AD240" t="n">
        <v>0.1276596337556839</v>
      </c>
      <c r="AE240" t="n">
        <v>0.1573068350553513</v>
      </c>
      <c r="AF240" t="n">
        <v>0.06630545109510422</v>
      </c>
    </row>
    <row r="241">
      <c r="A241" t="n">
        <v>0.04624705016613007</v>
      </c>
      <c r="B241" t="n">
        <v>0.04846195131540298</v>
      </c>
      <c r="C241" t="n">
        <v>0.008198391646146774</v>
      </c>
      <c r="D241" t="n">
        <v>-0.003383621573448181</v>
      </c>
      <c r="E241" t="n">
        <v>-0.004787749610841274</v>
      </c>
      <c r="F241" t="n">
        <v>0.03812457248568535</v>
      </c>
      <c r="G241" t="n">
        <v>-0.07266860455274582</v>
      </c>
      <c r="H241" t="n">
        <v>0.01296332292258739</v>
      </c>
      <c r="I241" t="n">
        <v>-0.0257639791816473</v>
      </c>
      <c r="J241" t="n">
        <v>-0.1560374796390533</v>
      </c>
      <c r="K241" t="n">
        <v>0.01013590022921562</v>
      </c>
      <c r="L241" t="n">
        <v>-0.02384599484503269</v>
      </c>
      <c r="M241" t="n">
        <v>-0.07492946088314056</v>
      </c>
      <c r="N241" t="n">
        <v>-0.07253513485193253</v>
      </c>
      <c r="O241" t="n">
        <v>-0.02473034709692001</v>
      </c>
      <c r="P241" t="n">
        <v>-0.06743937730789185</v>
      </c>
      <c r="Q241" t="n">
        <v>-0.06336641311645508</v>
      </c>
      <c r="R241" t="n">
        <v>-0.03336671739816666</v>
      </c>
      <c r="S241" t="n">
        <v>0.2313329726457596</v>
      </c>
      <c r="T241" t="n">
        <v>-0.2232490330934525</v>
      </c>
      <c r="U241" t="n">
        <v>-0.03310675173997879</v>
      </c>
      <c r="V241" t="n">
        <v>-0.09189659357070923</v>
      </c>
      <c r="W241" t="n">
        <v>-0.1590664237737656</v>
      </c>
      <c r="X241" t="n">
        <v>-0.06156962737441063</v>
      </c>
      <c r="Y241" t="n">
        <v>-0.2488614767789841</v>
      </c>
      <c r="Z241" t="n">
        <v>0.02983993850648403</v>
      </c>
      <c r="AA241" t="n">
        <v>-0.1155339777469635</v>
      </c>
      <c r="AB241" t="n">
        <v>-0.07832927256822586</v>
      </c>
      <c r="AC241" t="n">
        <v>0.04810921102762222</v>
      </c>
      <c r="AD241" t="n">
        <v>0.1103366538882256</v>
      </c>
      <c r="AE241" t="n">
        <v>0.06656910479068756</v>
      </c>
      <c r="AF241" t="n">
        <v>0.01778698898851871</v>
      </c>
    </row>
    <row r="242">
      <c r="A242" t="n">
        <v>-0.03090391866862774</v>
      </c>
      <c r="B242" t="n">
        <v>-0.09773518145084381</v>
      </c>
      <c r="C242" t="n">
        <v>-0.03257821500301361</v>
      </c>
      <c r="D242" t="n">
        <v>0.09333483129739761</v>
      </c>
      <c r="E242" t="n">
        <v>0.06531041115522385</v>
      </c>
      <c r="F242" t="n">
        <v>0.1017797961831093</v>
      </c>
      <c r="G242" t="n">
        <v>-0.1672176867723465</v>
      </c>
      <c r="H242" t="n">
        <v>0.009686493314802647</v>
      </c>
      <c r="I242" t="n">
        <v>0.01080097537487745</v>
      </c>
      <c r="J242" t="n">
        <v>-0.1400585621595383</v>
      </c>
      <c r="K242" t="n">
        <v>0.07049261033535004</v>
      </c>
      <c r="L242" t="n">
        <v>-0.01394561491906643</v>
      </c>
      <c r="M242" t="n">
        <v>-0.009454591199755669</v>
      </c>
      <c r="N242" t="n">
        <v>-0.08593745529651642</v>
      </c>
      <c r="O242" t="n">
        <v>0.1288586854934692</v>
      </c>
      <c r="P242" t="n">
        <v>0.2119176536798477</v>
      </c>
      <c r="Q242" t="n">
        <v>-0.2271798402070999</v>
      </c>
      <c r="R242" t="n">
        <v>-0.0472654365003109</v>
      </c>
      <c r="S242" t="n">
        <v>0.09463575482368469</v>
      </c>
      <c r="T242" t="n">
        <v>-0.2145965844392776</v>
      </c>
      <c r="U242" t="n">
        <v>0.03333666548132896</v>
      </c>
      <c r="V242" t="n">
        <v>-0.1179254576563835</v>
      </c>
      <c r="W242" t="n">
        <v>-0.1985413283109665</v>
      </c>
      <c r="X242" t="n">
        <v>-0.02153089456260204</v>
      </c>
      <c r="Y242" t="n">
        <v>-0.2152995020151138</v>
      </c>
      <c r="Z242" t="n">
        <v>0.03524067997932434</v>
      </c>
      <c r="AA242" t="n">
        <v>0.1042711734771729</v>
      </c>
      <c r="AB242" t="n">
        <v>0.0529712401330471</v>
      </c>
      <c r="AC242" t="n">
        <v>0.1260472983121872</v>
      </c>
      <c r="AD242" t="n">
        <v>-0.01866411417722702</v>
      </c>
      <c r="AE242" t="n">
        <v>0.1634104698896408</v>
      </c>
      <c r="AF242" t="n">
        <v>0.08761202543973923</v>
      </c>
    </row>
    <row r="243">
      <c r="A243" t="n">
        <v>-0.1047131642699242</v>
      </c>
      <c r="B243" t="n">
        <v>-0.2016303390264511</v>
      </c>
      <c r="C243" t="n">
        <v>-0.0394432470202446</v>
      </c>
      <c r="D243" t="n">
        <v>0.04384036362171173</v>
      </c>
      <c r="E243" t="n">
        <v>0.06836932152509689</v>
      </c>
      <c r="F243" t="n">
        <v>0.09873317182064056</v>
      </c>
      <c r="G243" t="n">
        <v>0.008756022900342941</v>
      </c>
      <c r="H243" t="n">
        <v>-0.006679044105112553</v>
      </c>
      <c r="I243" t="n">
        <v>0.01635189726948738</v>
      </c>
      <c r="J243" t="n">
        <v>-0.2282049953937531</v>
      </c>
      <c r="K243" t="n">
        <v>0.09232469648122787</v>
      </c>
      <c r="L243" t="n">
        <v>0.09166457504034042</v>
      </c>
      <c r="M243" t="n">
        <v>0.01745054684579372</v>
      </c>
      <c r="N243" t="n">
        <v>0.09916875511407852</v>
      </c>
      <c r="O243" t="n">
        <v>0.08016852289438248</v>
      </c>
      <c r="P243" t="n">
        <v>0.2551461160182953</v>
      </c>
      <c r="Q243" t="n">
        <v>-0.1362984180450439</v>
      </c>
      <c r="R243" t="n">
        <v>-0.1450202465057373</v>
      </c>
      <c r="S243" t="n">
        <v>-0.0230291448533535</v>
      </c>
      <c r="T243" t="n">
        <v>-0.04561787098646164</v>
      </c>
      <c r="U243" t="n">
        <v>0.1126391813158989</v>
      </c>
      <c r="V243" t="n">
        <v>-0.01861698925495148</v>
      </c>
      <c r="W243" t="n">
        <v>-0.2326817214488983</v>
      </c>
      <c r="X243" t="n">
        <v>0.01810707151889801</v>
      </c>
      <c r="Y243" t="n">
        <v>0.00446448614820838</v>
      </c>
      <c r="Z243" t="n">
        <v>0.139291912317276</v>
      </c>
      <c r="AA243" t="n">
        <v>0.1672318875789642</v>
      </c>
      <c r="AB243" t="n">
        <v>0.06975913792848587</v>
      </c>
      <c r="AC243" t="n">
        <v>0.07463684678077698</v>
      </c>
      <c r="AD243" t="n">
        <v>0.04911493510007858</v>
      </c>
      <c r="AE243" t="n">
        <v>0.2571772933006287</v>
      </c>
      <c r="AF243" t="n">
        <v>0.09071103483438492</v>
      </c>
    </row>
    <row r="244">
      <c r="A244" t="n">
        <v>0.09498265385627747</v>
      </c>
      <c r="B244" t="n">
        <v>-0.2285664230585098</v>
      </c>
      <c r="C244" t="n">
        <v>0.01678407192230225</v>
      </c>
      <c r="D244" t="n">
        <v>0.08681539446115494</v>
      </c>
      <c r="E244" t="n">
        <v>-0.01229854486882687</v>
      </c>
      <c r="F244" t="n">
        <v>0.1289940774440765</v>
      </c>
      <c r="G244" t="n">
        <v>-0.04942454025149345</v>
      </c>
      <c r="H244" t="n">
        <v>0.09436358511447906</v>
      </c>
      <c r="I244" t="n">
        <v>0.07288742810487747</v>
      </c>
      <c r="J244" t="n">
        <v>-0.1773938536643982</v>
      </c>
      <c r="K244" t="n">
        <v>0.1198268011212349</v>
      </c>
      <c r="L244" t="n">
        <v>0.01110865734517574</v>
      </c>
      <c r="M244" t="n">
        <v>-0.05702058598399162</v>
      </c>
      <c r="N244" t="n">
        <v>0.08906054496765137</v>
      </c>
      <c r="O244" t="n">
        <v>0.1978796571493149</v>
      </c>
      <c r="P244" t="n">
        <v>0.3975274860858917</v>
      </c>
      <c r="Q244" t="n">
        <v>-0.03420787304639816</v>
      </c>
      <c r="R244" t="n">
        <v>0.05205751955509186</v>
      </c>
      <c r="S244" t="n">
        <v>-0.06763782352209091</v>
      </c>
      <c r="T244" t="n">
        <v>-0.07946181297302246</v>
      </c>
      <c r="U244" t="n">
        <v>0.1561927944421768</v>
      </c>
      <c r="V244" t="n">
        <v>-0.00262148748151958</v>
      </c>
      <c r="W244" t="n">
        <v>-0.2531672120094299</v>
      </c>
      <c r="X244" t="n">
        <v>-0.02608823776245117</v>
      </c>
      <c r="Y244" t="n">
        <v>0.005346213933080435</v>
      </c>
      <c r="Z244" t="n">
        <v>0.1958539932966232</v>
      </c>
      <c r="AA244" t="n">
        <v>0.1003573462367058</v>
      </c>
      <c r="AB244" t="n">
        <v>0.06936562061309814</v>
      </c>
      <c r="AC244" t="n">
        <v>-0.2058315426111221</v>
      </c>
      <c r="AD244" t="n">
        <v>0.08130728453397751</v>
      </c>
      <c r="AE244" t="n">
        <v>0.2704743146896362</v>
      </c>
      <c r="AF244" t="n">
        <v>0.06512930989265442</v>
      </c>
    </row>
    <row r="245">
      <c r="A245" t="n">
        <v>0.03740919008851051</v>
      </c>
      <c r="B245" t="n">
        <v>-0.1416807770729065</v>
      </c>
      <c r="C245" t="n">
        <v>-0.006968787405639887</v>
      </c>
      <c r="D245" t="n">
        <v>-0.0224967822432518</v>
      </c>
      <c r="E245" t="n">
        <v>0.05009378492832184</v>
      </c>
      <c r="F245" t="n">
        <v>-0.09120628237724304</v>
      </c>
      <c r="G245" t="n">
        <v>0.05496327951550484</v>
      </c>
      <c r="H245" t="n">
        <v>0.03877659142017365</v>
      </c>
      <c r="I245" t="n">
        <v>-0.1084775775671005</v>
      </c>
      <c r="J245" t="n">
        <v>-0.1151333078742027</v>
      </c>
      <c r="K245" t="n">
        <v>0.02138703688979149</v>
      </c>
      <c r="L245" t="n">
        <v>-0.07924290746450424</v>
      </c>
      <c r="M245" t="n">
        <v>-0.1579734832048416</v>
      </c>
      <c r="N245" t="n">
        <v>0.01854863949120045</v>
      </c>
      <c r="O245" t="n">
        <v>0.04545844346284866</v>
      </c>
      <c r="P245" t="n">
        <v>0.252686619758606</v>
      </c>
      <c r="Q245" t="n">
        <v>0.09563092142343521</v>
      </c>
      <c r="R245" t="n">
        <v>-0.0004122488899156451</v>
      </c>
      <c r="S245" t="n">
        <v>0.02772180922329426</v>
      </c>
      <c r="T245" t="n">
        <v>0.05403601378202438</v>
      </c>
      <c r="U245" t="n">
        <v>0.2560039460659027</v>
      </c>
      <c r="V245" t="n">
        <v>0.1811200231313705</v>
      </c>
      <c r="W245" t="n">
        <v>-0.1358174830675125</v>
      </c>
      <c r="X245" t="n">
        <v>0.01742421090602875</v>
      </c>
      <c r="Y245" t="n">
        <v>0.09356062859296799</v>
      </c>
      <c r="Z245" t="n">
        <v>0.01602146960794926</v>
      </c>
      <c r="AA245" t="n">
        <v>0.05696190521121025</v>
      </c>
      <c r="AB245" t="n">
        <v>0.08022477477788925</v>
      </c>
      <c r="AC245" t="n">
        <v>-0.1145960167050362</v>
      </c>
      <c r="AD245" t="n">
        <v>0.1568725854158401</v>
      </c>
      <c r="AE245" t="n">
        <v>0.2715713083744049</v>
      </c>
      <c r="AF245" t="n">
        <v>0.01010235492140055</v>
      </c>
    </row>
    <row r="246">
      <c r="A246" t="n">
        <v>0.1012749001383781</v>
      </c>
      <c r="B246" t="n">
        <v>-0.02996378391981125</v>
      </c>
      <c r="C246" t="n">
        <v>-0.1733657866716385</v>
      </c>
      <c r="D246" t="n">
        <v>-0.003060393733903766</v>
      </c>
      <c r="E246" t="n">
        <v>0.03023049235343933</v>
      </c>
      <c r="F246" t="n">
        <v>-0.1209652423858643</v>
      </c>
      <c r="G246" t="n">
        <v>0.1178832948207855</v>
      </c>
      <c r="H246" t="n">
        <v>0.06217198446393013</v>
      </c>
      <c r="I246" t="n">
        <v>-0.1220141425728798</v>
      </c>
      <c r="J246" t="n">
        <v>-0.1247067749500275</v>
      </c>
      <c r="K246" t="n">
        <v>-0.08822532743215561</v>
      </c>
      <c r="L246" t="n">
        <v>0.04808074608445168</v>
      </c>
      <c r="M246" t="n">
        <v>-0.1087305620312691</v>
      </c>
      <c r="N246" t="n">
        <v>0.01553854532539845</v>
      </c>
      <c r="O246" t="n">
        <v>-0.215572863817215</v>
      </c>
      <c r="P246" t="n">
        <v>0.1301787197589874</v>
      </c>
      <c r="Q246" t="n">
        <v>0.1493460237979889</v>
      </c>
      <c r="R246" t="n">
        <v>-0.1476385742425919</v>
      </c>
      <c r="S246" t="n">
        <v>0.07698347419500351</v>
      </c>
      <c r="T246" t="n">
        <v>0.02170916646718979</v>
      </c>
      <c r="U246" t="n">
        <v>-0.04750791564583778</v>
      </c>
      <c r="V246" t="n">
        <v>0.3049954175949097</v>
      </c>
      <c r="W246" t="n">
        <v>-0.07305031269788742</v>
      </c>
      <c r="X246" t="n">
        <v>-0.1243390440940857</v>
      </c>
      <c r="Y246" t="n">
        <v>0.008588994853198528</v>
      </c>
      <c r="Z246" t="n">
        <v>0.06473878026008606</v>
      </c>
      <c r="AA246" t="n">
        <v>0.09170496463775635</v>
      </c>
      <c r="AB246" t="n">
        <v>-0.02975712716579437</v>
      </c>
      <c r="AC246" t="n">
        <v>-0.05461303517222404</v>
      </c>
      <c r="AD246" t="n">
        <v>0.02144859172403812</v>
      </c>
      <c r="AE246" t="n">
        <v>0.1872775703668594</v>
      </c>
      <c r="AF246" t="n">
        <v>0.1475165039300919</v>
      </c>
    </row>
    <row r="247">
      <c r="A247" t="n">
        <v>-0.01394596137106419</v>
      </c>
      <c r="B247" t="n">
        <v>0.01235291175544262</v>
      </c>
      <c r="C247" t="n">
        <v>0.06522048264741898</v>
      </c>
      <c r="D247" t="n">
        <v>0.1560504585504532</v>
      </c>
      <c r="E247" t="n">
        <v>0.2474168390035629</v>
      </c>
      <c r="F247" t="n">
        <v>-0.0002287405077368021</v>
      </c>
      <c r="G247" t="n">
        <v>0.2373328804969788</v>
      </c>
      <c r="H247" t="n">
        <v>-0.01993640698492527</v>
      </c>
      <c r="I247" t="n">
        <v>0.002463842742145061</v>
      </c>
      <c r="J247" t="n">
        <v>-0.1915972977876663</v>
      </c>
      <c r="K247" t="n">
        <v>-0.1415812224149704</v>
      </c>
      <c r="L247" t="n">
        <v>-0.01368782389909029</v>
      </c>
      <c r="M247" t="n">
        <v>0.01160016190260649</v>
      </c>
      <c r="N247" t="n">
        <v>0.2624191641807556</v>
      </c>
      <c r="O247" t="n">
        <v>-0.4689229130744934</v>
      </c>
      <c r="P247" t="n">
        <v>0.1239794045686722</v>
      </c>
      <c r="Q247" t="n">
        <v>0.2562502026557922</v>
      </c>
      <c r="R247" t="n">
        <v>0.04050206765532494</v>
      </c>
      <c r="S247" t="n">
        <v>0.1054496094584465</v>
      </c>
      <c r="T247" t="n">
        <v>0.05609237775206566</v>
      </c>
      <c r="U247" t="n">
        <v>-0.06202464923262596</v>
      </c>
      <c r="V247" t="n">
        <v>0.07503420859575272</v>
      </c>
      <c r="W247" t="n">
        <v>-0.1227946132421494</v>
      </c>
      <c r="X247" t="n">
        <v>0.1622408330440521</v>
      </c>
      <c r="Y247" t="n">
        <v>-0.039433553814888</v>
      </c>
      <c r="Z247" t="n">
        <v>-0.04379462823271751</v>
      </c>
      <c r="AA247" t="n">
        <v>-0.07066698372364044</v>
      </c>
      <c r="AB247" t="n">
        <v>0.1928649097681046</v>
      </c>
      <c r="AC247" t="n">
        <v>-0.001273514120839536</v>
      </c>
      <c r="AD247" t="n">
        <v>-0.06701666116714478</v>
      </c>
      <c r="AE247" t="n">
        <v>0.2408213764429092</v>
      </c>
      <c r="AF247" t="n">
        <v>0.01703378744423389</v>
      </c>
    </row>
    <row r="248">
      <c r="A248" t="n">
        <v>-0.06797614693641663</v>
      </c>
      <c r="B248" t="n">
        <v>0.1640150547027588</v>
      </c>
      <c r="C248" t="n">
        <v>-0.01978849805891514</v>
      </c>
      <c r="D248" t="n">
        <v>-0.05078242346644402</v>
      </c>
      <c r="E248" t="n">
        <v>-0.01860978826880455</v>
      </c>
      <c r="F248" t="n">
        <v>-0.2724360823631287</v>
      </c>
      <c r="G248" t="n">
        <v>0.3390868008136749</v>
      </c>
      <c r="H248" t="n">
        <v>0.01972882449626923</v>
      </c>
      <c r="I248" t="n">
        <v>-0.1201907396316528</v>
      </c>
      <c r="J248" t="n">
        <v>-0.1968460977077484</v>
      </c>
      <c r="K248" t="n">
        <v>-0.05226987972855568</v>
      </c>
      <c r="L248" t="n">
        <v>-0.2109058499336243</v>
      </c>
      <c r="M248" t="n">
        <v>-0.2083630412817001</v>
      </c>
      <c r="N248" t="n">
        <v>0.09676950424909592</v>
      </c>
      <c r="O248" t="n">
        <v>-0.4651033282279968</v>
      </c>
      <c r="P248" t="n">
        <v>0.03764212131500244</v>
      </c>
      <c r="Q248" t="n">
        <v>0.4709776043891907</v>
      </c>
      <c r="R248" t="n">
        <v>-0.2466569840908051</v>
      </c>
      <c r="S248" t="n">
        <v>0.2393461316823959</v>
      </c>
      <c r="T248" t="n">
        <v>0.1808001846075058</v>
      </c>
      <c r="U248" t="n">
        <v>-0.04859903827309608</v>
      </c>
      <c r="V248" t="n">
        <v>-0.03058353066444397</v>
      </c>
      <c r="W248" t="n">
        <v>0.04584303870797157</v>
      </c>
      <c r="X248" t="n">
        <v>0.02344328165054321</v>
      </c>
      <c r="Y248" t="n">
        <v>-0.07066307216882706</v>
      </c>
      <c r="Z248" t="n">
        <v>-0.1847015470266342</v>
      </c>
      <c r="AA248" t="n">
        <v>0.03681052476167679</v>
      </c>
      <c r="AB248" t="n">
        <v>0.05609645694494247</v>
      </c>
      <c r="AC248" t="n">
        <v>0.01265538111329079</v>
      </c>
      <c r="AD248" t="n">
        <v>-0.1979417353868484</v>
      </c>
      <c r="AE248" t="n">
        <v>0.162776842713356</v>
      </c>
      <c r="AF248" t="n">
        <v>0.0265188030898571</v>
      </c>
    </row>
    <row r="249">
      <c r="A249" t="n">
        <v>0.08214679360389709</v>
      </c>
      <c r="B249" t="n">
        <v>-0.05769041553139687</v>
      </c>
      <c r="C249" t="n">
        <v>-0.05327128618955612</v>
      </c>
      <c r="D249" t="n">
        <v>0.08264205604791641</v>
      </c>
      <c r="E249" t="n">
        <v>0.006943134125322104</v>
      </c>
      <c r="F249" t="n">
        <v>-0.05428331717848778</v>
      </c>
      <c r="G249" t="n">
        <v>0.228077232837677</v>
      </c>
      <c r="H249" t="n">
        <v>-0.001925121643580496</v>
      </c>
      <c r="I249" t="n">
        <v>0.03697989881038666</v>
      </c>
      <c r="J249" t="n">
        <v>-0.3235646486282349</v>
      </c>
      <c r="K249" t="n">
        <v>-0.01626956649124622</v>
      </c>
      <c r="L249" t="n">
        <v>0.05301778391003609</v>
      </c>
      <c r="M249" t="n">
        <v>-0.19571353495121</v>
      </c>
      <c r="N249" t="n">
        <v>0.4040544629096985</v>
      </c>
      <c r="O249" t="n">
        <v>-0.3422219753265381</v>
      </c>
      <c r="P249" t="n">
        <v>-0.1185379177331924</v>
      </c>
      <c r="Q249" t="n">
        <v>0.4869385361671448</v>
      </c>
      <c r="R249" t="n">
        <v>-0.01991652138531208</v>
      </c>
      <c r="S249" t="n">
        <v>0.3039744794368744</v>
      </c>
      <c r="T249" t="n">
        <v>0.2865799367427826</v>
      </c>
      <c r="U249" t="n">
        <v>-0.263940304517746</v>
      </c>
      <c r="V249" t="n">
        <v>-0.07539991289377213</v>
      </c>
      <c r="W249" t="n">
        <v>-0.003919927403330803</v>
      </c>
      <c r="X249" t="n">
        <v>0.08072745800018311</v>
      </c>
      <c r="Y249" t="n">
        <v>0.08298520743846893</v>
      </c>
      <c r="Z249" t="n">
        <v>-0.1553675532341003</v>
      </c>
      <c r="AA249" t="n">
        <v>-0.1681433916091919</v>
      </c>
      <c r="AB249" t="n">
        <v>-0.2144921123981476</v>
      </c>
      <c r="AC249" t="n">
        <v>-0.1185309886932373</v>
      </c>
      <c r="AD249" t="n">
        <v>-0.2255465984344482</v>
      </c>
      <c r="AE249" t="n">
        <v>0.004637913312762976</v>
      </c>
      <c r="AF249" t="n">
        <v>0.02182248048484325</v>
      </c>
    </row>
    <row r="250">
      <c r="A250" t="n">
        <v>0.0534636527299881</v>
      </c>
      <c r="B250" t="n">
        <v>0.1886720061302185</v>
      </c>
      <c r="C250" t="n">
        <v>-0.3649351596832275</v>
      </c>
      <c r="D250" t="n">
        <v>-0.2039986401796341</v>
      </c>
      <c r="E250" t="n">
        <v>-0.04101411625742912</v>
      </c>
      <c r="F250" t="n">
        <v>-0.03156009316444397</v>
      </c>
      <c r="G250" t="n">
        <v>0.1828096508979797</v>
      </c>
      <c r="H250" t="n">
        <v>-0.1565424054861069</v>
      </c>
      <c r="I250" t="n">
        <v>0.08111918717622757</v>
      </c>
      <c r="J250" t="n">
        <v>-0.3545190691947937</v>
      </c>
      <c r="K250" t="n">
        <v>-0.03662466630339622</v>
      </c>
      <c r="L250" t="n">
        <v>0.008776428177952766</v>
      </c>
      <c r="M250" t="n">
        <v>0.01439120434224606</v>
      </c>
      <c r="N250" t="n">
        <v>-0.1339075267314911</v>
      </c>
      <c r="O250" t="n">
        <v>-0.2193340212106705</v>
      </c>
      <c r="P250" t="n">
        <v>-0.03777052089571953</v>
      </c>
      <c r="Q250" t="n">
        <v>0.223631739616394</v>
      </c>
      <c r="R250" t="n">
        <v>-0.02872953005135059</v>
      </c>
      <c r="S250" t="n">
        <v>0.1246508806943893</v>
      </c>
      <c r="T250" t="n">
        <v>0.0661417543888092</v>
      </c>
      <c r="U250" t="n">
        <v>-0.2471985369920731</v>
      </c>
      <c r="V250" t="n">
        <v>-0.01572087779641151</v>
      </c>
      <c r="W250" t="n">
        <v>0.05555659160017967</v>
      </c>
      <c r="X250" t="n">
        <v>0.2635840773582458</v>
      </c>
      <c r="Y250" t="n">
        <v>0.01750409230589867</v>
      </c>
      <c r="Z250" t="n">
        <v>0.1688766032457352</v>
      </c>
      <c r="AA250" t="n">
        <v>-0.0618806779384613</v>
      </c>
      <c r="AB250" t="n">
        <v>-0.1476997137069702</v>
      </c>
      <c r="AC250" t="n">
        <v>-0.02492573298513889</v>
      </c>
      <c r="AD250" t="n">
        <v>-0.1328630447387695</v>
      </c>
      <c r="AE250" t="n">
        <v>0.02110511623322964</v>
      </c>
      <c r="AF250" t="n">
        <v>0.06718545407056808</v>
      </c>
    </row>
    <row r="251">
      <c r="A251" t="n">
        <v>0.3055060505867004</v>
      </c>
      <c r="B251" t="n">
        <v>-0.1005681976675987</v>
      </c>
      <c r="C251" t="n">
        <v>-0.4569029808044434</v>
      </c>
      <c r="D251" t="n">
        <v>-0.1315881162881851</v>
      </c>
      <c r="E251" t="n">
        <v>-0.2186783105134964</v>
      </c>
      <c r="F251" t="n">
        <v>-0.2859263122081757</v>
      </c>
      <c r="G251" t="n">
        <v>-0.1672338098287582</v>
      </c>
      <c r="H251" t="n">
        <v>0.03017664887011051</v>
      </c>
      <c r="I251" t="n">
        <v>-0.002183928620070219</v>
      </c>
      <c r="J251" t="n">
        <v>0.03130819648504257</v>
      </c>
      <c r="K251" t="n">
        <v>-0.02039242908358574</v>
      </c>
      <c r="L251" t="n">
        <v>0.1294480115175247</v>
      </c>
      <c r="M251" t="n">
        <v>-0.2139176279306412</v>
      </c>
      <c r="N251" t="n">
        <v>-0.1985260993242264</v>
      </c>
      <c r="O251" t="n">
        <v>-0.0856470912694931</v>
      </c>
      <c r="P251" t="n">
        <v>-0.08816956728696823</v>
      </c>
      <c r="Q251" t="n">
        <v>0.05901192501187325</v>
      </c>
      <c r="R251" t="n">
        <v>-0.3739326000213623</v>
      </c>
      <c r="S251" t="n">
        <v>-0.1818133592605591</v>
      </c>
      <c r="T251" t="n">
        <v>0.2850205600261688</v>
      </c>
      <c r="U251" t="n">
        <v>-0.1008181273937225</v>
      </c>
      <c r="V251" t="n">
        <v>-0.1666954159736633</v>
      </c>
      <c r="W251" t="n">
        <v>-0.01330057065933943</v>
      </c>
      <c r="X251" t="n">
        <v>0.3465385138988495</v>
      </c>
      <c r="Y251" t="n">
        <v>-0.2247800678014755</v>
      </c>
      <c r="Z251" t="n">
        <v>0.03595785051584244</v>
      </c>
      <c r="AA251" t="n">
        <v>0.01528375968337059</v>
      </c>
      <c r="AB251" t="n">
        <v>-0.0795411691069603</v>
      </c>
      <c r="AC251" t="n">
        <v>0.2680623829364777</v>
      </c>
      <c r="AD251" t="n">
        <v>0.001229112967848778</v>
      </c>
      <c r="AE251" t="n">
        <v>-0.1917168200016022</v>
      </c>
      <c r="AF251" t="n">
        <v>-0.107585035264492</v>
      </c>
    </row>
    <row r="252">
      <c r="A252" t="n">
        <v>0.01012245193123817</v>
      </c>
      <c r="B252" t="n">
        <v>-0.01358114741742611</v>
      </c>
      <c r="C252" t="n">
        <v>0.08159143477678299</v>
      </c>
      <c r="D252" t="n">
        <v>-0.03952613845467567</v>
      </c>
      <c r="E252" t="n">
        <v>0.03113729134202003</v>
      </c>
      <c r="F252" t="n">
        <v>-0.05575237423181534</v>
      </c>
      <c r="G252" t="n">
        <v>0.01880665123462677</v>
      </c>
      <c r="H252" t="n">
        <v>0.02709290385246277</v>
      </c>
      <c r="I252" t="n">
        <v>-0.05905431136488914</v>
      </c>
      <c r="J252" t="n">
        <v>0.1218662410974503</v>
      </c>
      <c r="K252" t="n">
        <v>0.06310348212718964</v>
      </c>
      <c r="L252" t="n">
        <v>-0.0806909054517746</v>
      </c>
      <c r="M252" t="n">
        <v>0.01139096263796091</v>
      </c>
      <c r="N252" t="n">
        <v>0.03104368224740028</v>
      </c>
      <c r="O252" t="n">
        <v>0.05324609205126762</v>
      </c>
      <c r="P252" t="n">
        <v>-0.0229375883936882</v>
      </c>
      <c r="Q252" t="n">
        <v>-0.03845225647091866</v>
      </c>
      <c r="R252" t="n">
        <v>-0.03644447028636932</v>
      </c>
      <c r="S252" t="n">
        <v>-0.03112383745610714</v>
      </c>
      <c r="T252" t="n">
        <v>-0.01089586690068245</v>
      </c>
      <c r="U252" t="n">
        <v>-0.02343965321779251</v>
      </c>
      <c r="V252" t="n">
        <v>0.01525692362338305</v>
      </c>
      <c r="W252" t="n">
        <v>-0.04650497063994408</v>
      </c>
      <c r="X252" t="n">
        <v>-0.01201168075203896</v>
      </c>
      <c r="Y252" t="n">
        <v>0.01113637443631887</v>
      </c>
      <c r="Z252" t="n">
        <v>0.03854967281222343</v>
      </c>
      <c r="AA252" t="n">
        <v>0.04483812302350998</v>
      </c>
      <c r="AB252" t="n">
        <v>0.06222900748252869</v>
      </c>
      <c r="AC252" t="n">
        <v>6.323904017335735e-06</v>
      </c>
      <c r="AD252" t="n">
        <v>-0.01093354355543852</v>
      </c>
      <c r="AE252" t="n">
        <v>-0.003574140835553408</v>
      </c>
      <c r="AF252" t="n">
        <v>-0.05281977728009224</v>
      </c>
    </row>
    <row r="253">
      <c r="A253" t="n">
        <v>-0.04314825683832169</v>
      </c>
      <c r="B253" t="n">
        <v>-0.08416358381509781</v>
      </c>
      <c r="C253" t="n">
        <v>-0.05276646837592125</v>
      </c>
      <c r="D253" t="n">
        <v>0.002476109890267253</v>
      </c>
      <c r="E253" t="n">
        <v>0.08064108341932297</v>
      </c>
      <c r="F253" t="n">
        <v>0.04448507726192474</v>
      </c>
      <c r="G253" t="n">
        <v>0.005096076987683773</v>
      </c>
      <c r="H253" t="n">
        <v>-0.03894751891493797</v>
      </c>
      <c r="I253" t="n">
        <v>0.05374171957373619</v>
      </c>
      <c r="J253" t="n">
        <v>0.02669382654130459</v>
      </c>
      <c r="K253" t="n">
        <v>-0.009724344126880169</v>
      </c>
      <c r="L253" t="n">
        <v>0.046421118080616</v>
      </c>
      <c r="M253" t="n">
        <v>-0.05665965750813484</v>
      </c>
      <c r="N253" t="n">
        <v>0.009805949404835701</v>
      </c>
      <c r="O253" t="n">
        <v>0.03870237991213799</v>
      </c>
      <c r="P253" t="n">
        <v>-0.08289321511983871</v>
      </c>
      <c r="Q253" t="n">
        <v>-0.01418431289494038</v>
      </c>
      <c r="R253" t="n">
        <v>-0.01153707318007946</v>
      </c>
      <c r="S253" t="n">
        <v>-0.08178762346506119</v>
      </c>
      <c r="T253" t="n">
        <v>0.002818604232743382</v>
      </c>
      <c r="U253" t="n">
        <v>-0.01277597341686487</v>
      </c>
      <c r="V253" t="n">
        <v>-0.03909949958324432</v>
      </c>
      <c r="W253" t="n">
        <v>-0.03909865021705627</v>
      </c>
      <c r="X253" t="n">
        <v>0.06315065175294876</v>
      </c>
      <c r="Y253" t="n">
        <v>-0.0525650717318058</v>
      </c>
      <c r="Z253" t="n">
        <v>0.05950772389769554</v>
      </c>
      <c r="AA253" t="n">
        <v>-0.009628100320696831</v>
      </c>
      <c r="AB253" t="n">
        <v>0.02822693809866905</v>
      </c>
      <c r="AC253" t="n">
        <v>-0.0262262150645256</v>
      </c>
      <c r="AD253" t="n">
        <v>0.05119472742080688</v>
      </c>
      <c r="AE253" t="n">
        <v>-0.03183779120445251</v>
      </c>
      <c r="AF253" t="n">
        <v>0.04569453373551369</v>
      </c>
    </row>
    <row r="254">
      <c r="A254" t="n">
        <v>-0.1292415708303452</v>
      </c>
      <c r="B254" t="n">
        <v>-0.2723211050033569</v>
      </c>
      <c r="C254" t="n">
        <v>-0.2400923073291779</v>
      </c>
      <c r="D254" t="n">
        <v>0.04046180844306946</v>
      </c>
      <c r="E254" t="n">
        <v>-0.0668097585439682</v>
      </c>
      <c r="F254" t="n">
        <v>-0.2594593167304993</v>
      </c>
      <c r="G254" t="n">
        <v>0.1297750771045685</v>
      </c>
      <c r="H254" t="n">
        <v>0.1469571888446808</v>
      </c>
      <c r="I254" t="n">
        <v>0.04813969507813454</v>
      </c>
      <c r="J254" t="n">
        <v>-0.1341679990291595</v>
      </c>
      <c r="K254" t="n">
        <v>-0.1784570068120956</v>
      </c>
      <c r="L254" t="n">
        <v>-0.08833711594343185</v>
      </c>
      <c r="M254" t="n">
        <v>-0.0390360951423645</v>
      </c>
      <c r="N254" t="n">
        <v>-0.1672469824552536</v>
      </c>
      <c r="O254" t="n">
        <v>-0.06068785116076469</v>
      </c>
      <c r="P254" t="n">
        <v>-0.2505596280097961</v>
      </c>
      <c r="Q254" t="n">
        <v>-0.04821563884615898</v>
      </c>
      <c r="R254" t="n">
        <v>-0.1916199326515198</v>
      </c>
      <c r="S254" t="n">
        <v>-0.208886906504631</v>
      </c>
      <c r="T254" t="n">
        <v>0.03487959131598473</v>
      </c>
      <c r="U254" t="n">
        <v>-0.146883025765419</v>
      </c>
      <c r="V254" t="n">
        <v>0.002442456549033523</v>
      </c>
      <c r="W254" t="n">
        <v>-0.1518983691930771</v>
      </c>
      <c r="X254" t="n">
        <v>0.06494562327861786</v>
      </c>
      <c r="Y254" t="n">
        <v>-0.06386566907167435</v>
      </c>
      <c r="Z254" t="n">
        <v>-0.09621121734380722</v>
      </c>
      <c r="AA254" t="n">
        <v>-0.1139578372240067</v>
      </c>
      <c r="AB254" t="n">
        <v>0.001366432872600853</v>
      </c>
      <c r="AC254" t="n">
        <v>-0.5426556468009949</v>
      </c>
      <c r="AD254" t="n">
        <v>-0.09382941573858261</v>
      </c>
      <c r="AE254" t="n">
        <v>-0.1899863630533218</v>
      </c>
      <c r="AF254" t="n">
        <v>-0.06088446825742722</v>
      </c>
    </row>
    <row r="255">
      <c r="A255" t="n">
        <v>-0.1508449614048004</v>
      </c>
      <c r="B255" t="n">
        <v>-0.1011249125003815</v>
      </c>
      <c r="C255" t="n">
        <v>-0.132774218916893</v>
      </c>
      <c r="D255" t="n">
        <v>0.06255888193845749</v>
      </c>
      <c r="E255" t="n">
        <v>-0.2352031618356705</v>
      </c>
      <c r="F255" t="n">
        <v>-0.5035211443901062</v>
      </c>
      <c r="G255" t="n">
        <v>0.1073879674077034</v>
      </c>
      <c r="H255" t="n">
        <v>-0.09530758112668991</v>
      </c>
      <c r="I255" t="n">
        <v>0.06719858944416046</v>
      </c>
      <c r="J255" t="n">
        <v>-0.3324145078659058</v>
      </c>
      <c r="K255" t="n">
        <v>0.05960147082805634</v>
      </c>
      <c r="L255" t="n">
        <v>-0.1037840321660042</v>
      </c>
      <c r="M255" t="n">
        <v>0.2753615081310272</v>
      </c>
      <c r="N255" t="n">
        <v>-0.4774601757526398</v>
      </c>
      <c r="O255" t="n">
        <v>-0.1078443452715874</v>
      </c>
      <c r="P255" t="n">
        <v>-0.4249046742916107</v>
      </c>
      <c r="Q255" t="n">
        <v>0.1075346991419792</v>
      </c>
      <c r="R255" t="n">
        <v>-0.09358038753271103</v>
      </c>
      <c r="S255" t="n">
        <v>-0.2080107033252716</v>
      </c>
      <c r="T255" t="n">
        <v>0.1132134422659874</v>
      </c>
      <c r="U255" t="n">
        <v>0.02989392913877964</v>
      </c>
      <c r="V255" t="n">
        <v>-0.1118251532316208</v>
      </c>
      <c r="W255" t="n">
        <v>-0.4375629723072052</v>
      </c>
      <c r="X255" t="n">
        <v>0.1176824495196342</v>
      </c>
      <c r="Y255" t="n">
        <v>0.04584407806396484</v>
      </c>
      <c r="Z255" t="n">
        <v>-0.09048819541931152</v>
      </c>
      <c r="AA255" t="n">
        <v>0.227644294500351</v>
      </c>
      <c r="AB255" t="n">
        <v>-0.2117338329553604</v>
      </c>
      <c r="AC255" t="n">
        <v>-0.5397161245346069</v>
      </c>
      <c r="AD255" t="n">
        <v>-0.2009741514921188</v>
      </c>
      <c r="AE255" t="n">
        <v>-0.1864771395921707</v>
      </c>
      <c r="AF255" t="n">
        <v>-0.1221987903118134</v>
      </c>
    </row>
    <row r="256">
      <c r="A256" t="n">
        <v>-0.1082888916134834</v>
      </c>
      <c r="B256" t="n">
        <v>-0.1371046751737595</v>
      </c>
      <c r="C256" t="n">
        <v>-0.1883659958839417</v>
      </c>
      <c r="D256" t="n">
        <v>0.01168556977063417</v>
      </c>
      <c r="E256" t="n">
        <v>0.01793597638607025</v>
      </c>
      <c r="F256" t="n">
        <v>-1.021169066429138</v>
      </c>
      <c r="G256" t="n">
        <v>0.1927096992731094</v>
      </c>
      <c r="H256" t="n">
        <v>0.01598487235605717</v>
      </c>
      <c r="I256" t="n">
        <v>-0.03317669034004211</v>
      </c>
      <c r="J256" t="n">
        <v>-0.2504676282405853</v>
      </c>
      <c r="K256" t="n">
        <v>-0.169225737452507</v>
      </c>
      <c r="L256" t="n">
        <v>-0.1115817576646805</v>
      </c>
      <c r="M256" t="n">
        <v>0.1864811331033707</v>
      </c>
      <c r="N256" t="n">
        <v>-0.6069426536560059</v>
      </c>
      <c r="O256" t="n">
        <v>0.1191904917359352</v>
      </c>
      <c r="P256" t="n">
        <v>-0.388519823551178</v>
      </c>
      <c r="Q256" t="n">
        <v>0.07833260297775269</v>
      </c>
      <c r="R256" t="n">
        <v>-0.1789468228816986</v>
      </c>
      <c r="S256" t="n">
        <v>0.0576566606760025</v>
      </c>
      <c r="T256" t="n">
        <v>0.08576138317584991</v>
      </c>
      <c r="U256" t="n">
        <v>-0.1321712732315063</v>
      </c>
      <c r="V256" t="n">
        <v>0.1434388756752014</v>
      </c>
      <c r="W256" t="n">
        <v>-0.3245795667171478</v>
      </c>
      <c r="X256" t="n">
        <v>0.1129180267453194</v>
      </c>
      <c r="Y256" t="n">
        <v>0.08276712149381638</v>
      </c>
      <c r="Z256" t="n">
        <v>0.0829918384552002</v>
      </c>
      <c r="AA256" t="n">
        <v>0.03422480449080467</v>
      </c>
      <c r="AB256" t="n">
        <v>-0.2256284356117249</v>
      </c>
      <c r="AC256" t="n">
        <v>-0.03977351263165474</v>
      </c>
      <c r="AD256" t="n">
        <v>-0.2906593084335327</v>
      </c>
      <c r="AE256" t="n">
        <v>-0.1605911254882812</v>
      </c>
      <c r="AF256" t="n">
        <v>-0.08704257011413574</v>
      </c>
    </row>
    <row r="257">
      <c r="A257" t="n">
        <v>-0.03718634322285652</v>
      </c>
      <c r="B257" t="n">
        <v>-0.007330143824219704</v>
      </c>
      <c r="C257" t="n">
        <v>-0.04780442640185356</v>
      </c>
      <c r="D257" t="n">
        <v>0.2156593799591064</v>
      </c>
      <c r="E257" t="n">
        <v>0.07282980531454086</v>
      </c>
      <c r="F257" t="n">
        <v>-1.516718506813049</v>
      </c>
      <c r="G257" t="n">
        <v>0.4052196741104126</v>
      </c>
      <c r="H257" t="n">
        <v>0.1205560117959976</v>
      </c>
      <c r="I257" t="n">
        <v>-0.1019664853811264</v>
      </c>
      <c r="J257" t="n">
        <v>-0.1117863282561302</v>
      </c>
      <c r="K257" t="n">
        <v>-0.03473486751317978</v>
      </c>
      <c r="L257" t="n">
        <v>0.01895140111446381</v>
      </c>
      <c r="M257" t="n">
        <v>0.2973899841308594</v>
      </c>
      <c r="N257" t="n">
        <v>-0.4630018770694733</v>
      </c>
      <c r="O257" t="n">
        <v>0.05412399396300316</v>
      </c>
      <c r="P257" t="n">
        <v>-0.04950161278247833</v>
      </c>
      <c r="Q257" t="n">
        <v>0.02710487693548203</v>
      </c>
      <c r="R257" t="n">
        <v>-0.06750151515007019</v>
      </c>
      <c r="S257" t="n">
        <v>0.009618792682886124</v>
      </c>
      <c r="T257" t="n">
        <v>0.09619717299938202</v>
      </c>
      <c r="U257" t="n">
        <v>-0.2320643365383148</v>
      </c>
      <c r="V257" t="n">
        <v>0.1253193616867065</v>
      </c>
      <c r="W257" t="n">
        <v>-0.04717185720801353</v>
      </c>
      <c r="X257" t="n">
        <v>-0.06534555554389954</v>
      </c>
      <c r="Y257" t="n">
        <v>0.05389976501464844</v>
      </c>
      <c r="Z257" t="n">
        <v>-0.1365797966718674</v>
      </c>
      <c r="AA257" t="n">
        <v>-0.2267786860466003</v>
      </c>
      <c r="AB257" t="n">
        <v>-0.2170794606208801</v>
      </c>
      <c r="AC257" t="n">
        <v>0.1498333811759949</v>
      </c>
      <c r="AD257" t="n">
        <v>-0.1619670540094376</v>
      </c>
      <c r="AE257" t="n">
        <v>-0.09416061639785767</v>
      </c>
      <c r="AF257" t="n">
        <v>-0.01884854212403297</v>
      </c>
    </row>
    <row r="258">
      <c r="A258" t="n">
        <v>0.1753217577934265</v>
      </c>
      <c r="B258" t="n">
        <v>-0.07391257584095001</v>
      </c>
      <c r="C258" t="n">
        <v>0.04039997607469559</v>
      </c>
      <c r="D258" t="n">
        <v>0.2287308871746063</v>
      </c>
      <c r="E258" t="n">
        <v>-0.01373914629220963</v>
      </c>
      <c r="F258" t="n">
        <v>-0.877103865146637</v>
      </c>
      <c r="G258" t="n">
        <v>0.2137308418750763</v>
      </c>
      <c r="H258" t="n">
        <v>0.2394478470087051</v>
      </c>
      <c r="I258" t="n">
        <v>-0.003804280888289213</v>
      </c>
      <c r="J258" t="n">
        <v>-0.117480531334877</v>
      </c>
      <c r="K258" t="n">
        <v>-0.08503426611423492</v>
      </c>
      <c r="L258" t="n">
        <v>-0.01225635595619678</v>
      </c>
      <c r="M258" t="n">
        <v>0.2879078984260559</v>
      </c>
      <c r="N258" t="n">
        <v>-0.4408240616321564</v>
      </c>
      <c r="O258" t="n">
        <v>0.1033075228333473</v>
      </c>
      <c r="P258" t="n">
        <v>0.2208438962697983</v>
      </c>
      <c r="Q258" t="n">
        <v>0.03891873732209206</v>
      </c>
      <c r="R258" t="n">
        <v>-0.2315698862075806</v>
      </c>
      <c r="S258" t="n">
        <v>0.0007190654869191349</v>
      </c>
      <c r="T258" t="n">
        <v>-0.01377077493816614</v>
      </c>
      <c r="U258" t="n">
        <v>-0.09091527760028839</v>
      </c>
      <c r="V258" t="n">
        <v>-0.08205156773328781</v>
      </c>
      <c r="W258" t="n">
        <v>-0.1300665289163589</v>
      </c>
      <c r="X258" t="n">
        <v>0.01271490566432476</v>
      </c>
      <c r="Y258" t="n">
        <v>0.02006413973867893</v>
      </c>
      <c r="Z258" t="n">
        <v>-0.2269328683614731</v>
      </c>
      <c r="AA258" t="n">
        <v>-0.2498838752508163</v>
      </c>
      <c r="AB258" t="n">
        <v>-0.05400081723928452</v>
      </c>
      <c r="AC258" t="n">
        <v>0.1305351406335831</v>
      </c>
      <c r="AD258" t="n">
        <v>-0.04161199927330017</v>
      </c>
      <c r="AE258" t="n">
        <v>-0.1568190902471542</v>
      </c>
      <c r="AF258" t="n">
        <v>-0.07219810038805008</v>
      </c>
    </row>
    <row r="259">
      <c r="A259" t="n">
        <v>0.08368252962827682</v>
      </c>
      <c r="B259" t="n">
        <v>0.01788647659122944</v>
      </c>
      <c r="C259" t="n">
        <v>0.04852570593357086</v>
      </c>
      <c r="D259" t="n">
        <v>0.2037921696901321</v>
      </c>
      <c r="E259" t="n">
        <v>0.05344116315245628</v>
      </c>
      <c r="F259" t="n">
        <v>-0.3054327666759491</v>
      </c>
      <c r="G259" t="n">
        <v>0.2159383296966553</v>
      </c>
      <c r="H259" t="n">
        <v>0.1480128616094589</v>
      </c>
      <c r="I259" t="n">
        <v>-0.01250229869037867</v>
      </c>
      <c r="J259" t="n">
        <v>-0.1403184682130814</v>
      </c>
      <c r="K259" t="n">
        <v>0.028977882117033</v>
      </c>
      <c r="L259" t="n">
        <v>0.1286764144897461</v>
      </c>
      <c r="M259" t="n">
        <v>0.3265542685985565</v>
      </c>
      <c r="N259" t="n">
        <v>-0.08900230377912521</v>
      </c>
      <c r="O259" t="n">
        <v>0.2098034173250198</v>
      </c>
      <c r="P259" t="n">
        <v>0.2422882169485092</v>
      </c>
      <c r="Q259" t="n">
        <v>0.06335631757974625</v>
      </c>
      <c r="R259" t="n">
        <v>-0.07127292454242706</v>
      </c>
      <c r="S259" t="n">
        <v>0.01995915733277798</v>
      </c>
      <c r="T259" t="n">
        <v>-0.1650910079479218</v>
      </c>
      <c r="U259" t="n">
        <v>-0.08220759034156799</v>
      </c>
      <c r="V259" t="n">
        <v>-0.1400276869535446</v>
      </c>
      <c r="W259" t="n">
        <v>0.1548614203929901</v>
      </c>
      <c r="X259" t="n">
        <v>-0.03354421630501747</v>
      </c>
      <c r="Y259" t="n">
        <v>-0.1462708115577698</v>
      </c>
      <c r="Z259" t="n">
        <v>-0.1634561568498611</v>
      </c>
      <c r="AA259" t="n">
        <v>-0.2723648250102997</v>
      </c>
      <c r="AB259" t="n">
        <v>-0.01493901200592518</v>
      </c>
      <c r="AC259" t="n">
        <v>-0.02795242704451084</v>
      </c>
      <c r="AD259" t="n">
        <v>0.04115180671215057</v>
      </c>
      <c r="AE259" t="n">
        <v>-0.08202283829450607</v>
      </c>
      <c r="AF259" t="n">
        <v>0.009954054839909077</v>
      </c>
    </row>
    <row r="260">
      <c r="A260" t="n">
        <v>0.1147419437766075</v>
      </c>
      <c r="B260" t="n">
        <v>0.1458211541175842</v>
      </c>
      <c r="C260" t="n">
        <v>-0.06161263212561607</v>
      </c>
      <c r="D260" t="n">
        <v>0.01773683913052082</v>
      </c>
      <c r="E260" t="n">
        <v>0.1596501618623734</v>
      </c>
      <c r="F260" t="n">
        <v>0.2040539681911469</v>
      </c>
      <c r="G260" t="n">
        <v>0.1016313135623932</v>
      </c>
      <c r="H260" t="n">
        <v>0.1829455494880676</v>
      </c>
      <c r="I260" t="n">
        <v>-0.1004156395792961</v>
      </c>
      <c r="J260" t="n">
        <v>-0.08945830166339874</v>
      </c>
      <c r="K260" t="n">
        <v>0.1185815408825874</v>
      </c>
      <c r="L260" t="n">
        <v>0.2492253631353378</v>
      </c>
      <c r="M260" t="n">
        <v>0.1508883088827133</v>
      </c>
      <c r="N260" t="n">
        <v>-0.05506458505988121</v>
      </c>
      <c r="O260" t="n">
        <v>0.09619093686342239</v>
      </c>
      <c r="P260" t="n">
        <v>0.1491175442934036</v>
      </c>
      <c r="Q260" t="n">
        <v>0.03307612612843513</v>
      </c>
      <c r="R260" t="n">
        <v>-0.123123824596405</v>
      </c>
      <c r="S260" t="n">
        <v>-0.06502408534288406</v>
      </c>
      <c r="T260" t="n">
        <v>0.09392283856868744</v>
      </c>
      <c r="U260" t="n">
        <v>-0.08994188904762268</v>
      </c>
      <c r="V260" t="n">
        <v>-0.1697924584150314</v>
      </c>
      <c r="W260" t="n">
        <v>0.1092664077877998</v>
      </c>
      <c r="X260" t="n">
        <v>-0.06156207621097565</v>
      </c>
      <c r="Y260" t="n">
        <v>-0.0364132821559906</v>
      </c>
      <c r="Z260" t="n">
        <v>-0.1412400007247925</v>
      </c>
      <c r="AA260" t="n">
        <v>-0.1875250637531281</v>
      </c>
      <c r="AB260" t="n">
        <v>0.01598166860640049</v>
      </c>
      <c r="AC260" t="n">
        <v>-0.02391044236719608</v>
      </c>
      <c r="AD260" t="n">
        <v>0.1565415859222412</v>
      </c>
      <c r="AE260" t="n">
        <v>-0.1776750981807709</v>
      </c>
      <c r="AF260" t="n">
        <v>0.09797517955303192</v>
      </c>
    </row>
    <row r="261">
      <c r="A261" t="n">
        <v>0.0424744114279747</v>
      </c>
      <c r="B261" t="n">
        <v>0.1663396954536438</v>
      </c>
      <c r="C261" t="n">
        <v>0.05873824283480644</v>
      </c>
      <c r="D261" t="n">
        <v>-0.08863390982151031</v>
      </c>
      <c r="E261" t="n">
        <v>0.09183651208877563</v>
      </c>
      <c r="F261" t="n">
        <v>0.2964351177215576</v>
      </c>
      <c r="G261" t="n">
        <v>-0.02157134003937244</v>
      </c>
      <c r="H261" t="n">
        <v>-0.01004910934716463</v>
      </c>
      <c r="I261" t="n">
        <v>-0.1134791001677513</v>
      </c>
      <c r="J261" t="n">
        <v>-0.2371576726436615</v>
      </c>
      <c r="K261" t="n">
        <v>0.1089078038930893</v>
      </c>
      <c r="L261" t="n">
        <v>0.2956852316856384</v>
      </c>
      <c r="M261" t="n">
        <v>0.1486497074365616</v>
      </c>
      <c r="N261" t="n">
        <v>-0.1197769716382027</v>
      </c>
      <c r="O261" t="n">
        <v>-0.03205231204628944</v>
      </c>
      <c r="P261" t="n">
        <v>0.2676608264446259</v>
      </c>
      <c r="Q261" t="n">
        <v>-0.008862703107297421</v>
      </c>
      <c r="R261" t="n">
        <v>-0.1550616472959518</v>
      </c>
      <c r="S261" t="n">
        <v>-0.09600547701120377</v>
      </c>
      <c r="T261" t="n">
        <v>0.1333271712064743</v>
      </c>
      <c r="U261" t="n">
        <v>0.06106272712349892</v>
      </c>
      <c r="V261" t="n">
        <v>-0.00647715525701642</v>
      </c>
      <c r="W261" t="n">
        <v>-0.02709038183093071</v>
      </c>
      <c r="X261" t="n">
        <v>-0.07386283576488495</v>
      </c>
      <c r="Y261" t="n">
        <v>-0.05139373615384102</v>
      </c>
      <c r="Z261" t="n">
        <v>-0.2254772037267685</v>
      </c>
      <c r="AA261" t="n">
        <v>0.1516867727041245</v>
      </c>
      <c r="AB261" t="n">
        <v>0.1128354668617249</v>
      </c>
      <c r="AC261" t="n">
        <v>-0.1788234710693359</v>
      </c>
      <c r="AD261" t="n">
        <v>0.1367195844650269</v>
      </c>
      <c r="AE261" t="n">
        <v>0.03873335942625999</v>
      </c>
      <c r="AF261" t="n">
        <v>0.03108313493430614</v>
      </c>
    </row>
    <row r="262">
      <c r="A262" t="n">
        <v>0.08286896347999573</v>
      </c>
      <c r="B262" t="n">
        <v>0.3311945199966431</v>
      </c>
      <c r="C262" t="n">
        <v>0.02836917154490948</v>
      </c>
      <c r="D262" t="n">
        <v>-0.0955946147441864</v>
      </c>
      <c r="E262" t="n">
        <v>0.1123663634061813</v>
      </c>
      <c r="F262" t="n">
        <v>0.2013527899980545</v>
      </c>
      <c r="G262" t="n">
        <v>-0.1187584474682808</v>
      </c>
      <c r="H262" t="n">
        <v>0.1361208260059357</v>
      </c>
      <c r="I262" t="n">
        <v>-0.09364078938961029</v>
      </c>
      <c r="J262" t="n">
        <v>-0.2152219116687775</v>
      </c>
      <c r="K262" t="n">
        <v>0.002163854194805026</v>
      </c>
      <c r="L262" t="n">
        <v>0.1701975613832474</v>
      </c>
      <c r="M262" t="n">
        <v>0.08120427280664444</v>
      </c>
      <c r="N262" t="n">
        <v>-0.01283888518810272</v>
      </c>
      <c r="O262" t="n">
        <v>-0.1317024081945419</v>
      </c>
      <c r="P262" t="n">
        <v>0.1441266238689423</v>
      </c>
      <c r="Q262" t="n">
        <v>-0.07976683974266052</v>
      </c>
      <c r="R262" t="n">
        <v>-0.08947207033634186</v>
      </c>
      <c r="S262" t="n">
        <v>0.0004434121074154973</v>
      </c>
      <c r="T262" t="n">
        <v>-0.1827673614025116</v>
      </c>
      <c r="U262" t="n">
        <v>-0.04756549000740051</v>
      </c>
      <c r="V262" t="n">
        <v>0.03395472094416618</v>
      </c>
      <c r="W262" t="n">
        <v>-0.01658272929489613</v>
      </c>
      <c r="X262" t="n">
        <v>0.05596113204956055</v>
      </c>
      <c r="Y262" t="n">
        <v>-0.1248456016182899</v>
      </c>
      <c r="Z262" t="n">
        <v>0.01425640191882849</v>
      </c>
      <c r="AA262" t="n">
        <v>0.152591809630394</v>
      </c>
      <c r="AB262" t="n">
        <v>-0.001099147368222475</v>
      </c>
      <c r="AC262" t="n">
        <v>-0.06105295196175575</v>
      </c>
      <c r="AD262" t="n">
        <v>0.08506707847118378</v>
      </c>
      <c r="AE262" t="n">
        <v>0.0002866082941181958</v>
      </c>
      <c r="AF262" t="n">
        <v>0.06458026170730591</v>
      </c>
    </row>
    <row r="263">
      <c r="A263" t="n">
        <v>-0.1576084196567535</v>
      </c>
      <c r="B263" t="n">
        <v>0.04772825539112091</v>
      </c>
      <c r="C263" t="n">
        <v>-0.008150921203196049</v>
      </c>
      <c r="D263" t="n">
        <v>-0.01946410909295082</v>
      </c>
      <c r="E263" t="n">
        <v>-0.06781549006700516</v>
      </c>
      <c r="F263" t="n">
        <v>0.3233850598335266</v>
      </c>
      <c r="G263" t="n">
        <v>-0.1246861219406128</v>
      </c>
      <c r="H263" t="n">
        <v>0.1172359436750412</v>
      </c>
      <c r="I263" t="n">
        <v>-0.2500888407230377</v>
      </c>
      <c r="J263" t="n">
        <v>-0.05664962902665138</v>
      </c>
      <c r="K263" t="n">
        <v>-0.05637416616082191</v>
      </c>
      <c r="L263" t="n">
        <v>-0.09986827522516251</v>
      </c>
      <c r="M263" t="n">
        <v>-0.08330914378166199</v>
      </c>
      <c r="N263" t="n">
        <v>-0.0007073145243339241</v>
      </c>
      <c r="O263" t="n">
        <v>-0.1366761475801468</v>
      </c>
      <c r="P263" t="n">
        <v>0.03487696498632431</v>
      </c>
      <c r="Q263" t="n">
        <v>-0.05389532446861267</v>
      </c>
      <c r="R263" t="n">
        <v>-0.08550837635993958</v>
      </c>
      <c r="S263" t="n">
        <v>-0.03255723416805267</v>
      </c>
      <c r="T263" t="n">
        <v>-0.1841043382883072</v>
      </c>
      <c r="U263" t="n">
        <v>-0.1730400025844574</v>
      </c>
      <c r="V263" t="n">
        <v>0.008236714638769627</v>
      </c>
      <c r="W263" t="n">
        <v>-0.01686257869005203</v>
      </c>
      <c r="X263" t="n">
        <v>-0.04935853555798531</v>
      </c>
      <c r="Y263" t="n">
        <v>0.003303806064650416</v>
      </c>
      <c r="Z263" t="n">
        <v>0.0884978249669075</v>
      </c>
      <c r="AA263" t="n">
        <v>0.1409511864185333</v>
      </c>
      <c r="AB263" t="n">
        <v>-0.01709477230906487</v>
      </c>
      <c r="AC263" t="n">
        <v>-0.1962612271308899</v>
      </c>
      <c r="AD263" t="n">
        <v>0.1478765904903412</v>
      </c>
      <c r="AE263" t="n">
        <v>-0.03210971504449844</v>
      </c>
      <c r="AF263" t="n">
        <v>-0.01395952142775059</v>
      </c>
    </row>
    <row r="264">
      <c r="A264" t="n">
        <v>-0.03900815919041634</v>
      </c>
      <c r="B264" t="n">
        <v>0.2023800611495972</v>
      </c>
      <c r="C264" t="n">
        <v>-0.02681865729391575</v>
      </c>
      <c r="D264" t="n">
        <v>0.01444797776639462</v>
      </c>
      <c r="E264" t="n">
        <v>0.1202061772346497</v>
      </c>
      <c r="F264" t="n">
        <v>-0.01367604453116655</v>
      </c>
      <c r="G264" t="n">
        <v>-0.05355099961161613</v>
      </c>
      <c r="H264" t="n">
        <v>0.08325855433940887</v>
      </c>
      <c r="I264" t="n">
        <v>-0.08727110177278519</v>
      </c>
      <c r="J264" t="n">
        <v>-0.02698642387986183</v>
      </c>
      <c r="K264" t="n">
        <v>-0.01604865491390228</v>
      </c>
      <c r="L264" t="n">
        <v>-0.09909383207559586</v>
      </c>
      <c r="M264" t="n">
        <v>-0.04170608893036842</v>
      </c>
      <c r="N264" t="n">
        <v>0.02621346898376942</v>
      </c>
      <c r="O264" t="n">
        <v>-0.07655323296785355</v>
      </c>
      <c r="P264" t="n">
        <v>-0.2318406701087952</v>
      </c>
      <c r="Q264" t="n">
        <v>0.04365887492895126</v>
      </c>
      <c r="R264" t="n">
        <v>-0.0194525234401226</v>
      </c>
      <c r="S264" t="n">
        <v>0.01550742797553539</v>
      </c>
      <c r="T264" t="n">
        <v>-0.01295666862279177</v>
      </c>
      <c r="U264" t="n">
        <v>0.0766540989279747</v>
      </c>
      <c r="V264" t="n">
        <v>-0.004320173989981413</v>
      </c>
      <c r="W264" t="n">
        <v>-0.0142577551305294</v>
      </c>
      <c r="X264" t="n">
        <v>-0.08268321305513382</v>
      </c>
      <c r="Y264" t="n">
        <v>-0.1540487557649612</v>
      </c>
      <c r="Z264" t="n">
        <v>-0.02559901401400566</v>
      </c>
      <c r="AA264" t="n">
        <v>0.1155179664492607</v>
      </c>
      <c r="AB264" t="n">
        <v>0.07572037726640701</v>
      </c>
      <c r="AC264" t="n">
        <v>-0.1091011315584183</v>
      </c>
      <c r="AD264" t="n">
        <v>0.0429246574640274</v>
      </c>
      <c r="AE264" t="n">
        <v>0.1132194995880127</v>
      </c>
      <c r="AF264" t="n">
        <v>-0.07555412501096725</v>
      </c>
    </row>
    <row r="265">
      <c r="A265" t="n">
        <v>0.09118945151567459</v>
      </c>
      <c r="B265" t="n">
        <v>0.2090803980827332</v>
      </c>
      <c r="C265" t="n">
        <v>-0.1094235181808472</v>
      </c>
      <c r="D265" t="n">
        <v>0.00789606012403965</v>
      </c>
      <c r="E265" t="n">
        <v>0.1409355103969574</v>
      </c>
      <c r="F265" t="n">
        <v>-0.04086935892701149</v>
      </c>
      <c r="G265" t="n">
        <v>-0.0776834562420845</v>
      </c>
      <c r="H265" t="n">
        <v>0.002518391702324152</v>
      </c>
      <c r="I265" t="n">
        <v>0.02356541156768799</v>
      </c>
      <c r="J265" t="n">
        <v>-0.05931610241532326</v>
      </c>
      <c r="K265" t="n">
        <v>-0.2328263074159622</v>
      </c>
      <c r="L265" t="n">
        <v>0.06802288442850113</v>
      </c>
      <c r="M265" t="n">
        <v>0.0828179195523262</v>
      </c>
      <c r="N265" t="n">
        <v>0.1107311919331551</v>
      </c>
      <c r="O265" t="n">
        <v>-0.2382898181676865</v>
      </c>
      <c r="P265" t="n">
        <v>-0.08733678609132767</v>
      </c>
      <c r="Q265" t="n">
        <v>-0.06704452633857727</v>
      </c>
      <c r="R265" t="n">
        <v>-0.0280461460351944</v>
      </c>
      <c r="S265" t="n">
        <v>-0.0387275367975235</v>
      </c>
      <c r="T265" t="n">
        <v>-0.1002930775284767</v>
      </c>
      <c r="U265" t="n">
        <v>0.05397481098771095</v>
      </c>
      <c r="V265" t="n">
        <v>0.1708738207817078</v>
      </c>
      <c r="W265" t="n">
        <v>-0.07050424069166183</v>
      </c>
      <c r="X265" t="n">
        <v>0.04373504966497421</v>
      </c>
      <c r="Y265" t="n">
        <v>-0.2759379744529724</v>
      </c>
      <c r="Z265" t="n">
        <v>-0.02416849881410599</v>
      </c>
      <c r="AA265" t="n">
        <v>0.1876448839902878</v>
      </c>
      <c r="AB265" t="n">
        <v>0.1126094609498978</v>
      </c>
      <c r="AC265" t="n">
        <v>-0.08553854376077652</v>
      </c>
      <c r="AD265" t="n">
        <v>0.1171472892165184</v>
      </c>
      <c r="AE265" t="n">
        <v>-0.004467538092285395</v>
      </c>
      <c r="AF265" t="n">
        <v>-0.1514254659414291</v>
      </c>
    </row>
    <row r="266">
      <c r="A266" t="n">
        <v>0.006080282852053642</v>
      </c>
      <c r="B266" t="n">
        <v>0.1711979359388351</v>
      </c>
      <c r="C266" t="n">
        <v>-0.05157565698027611</v>
      </c>
      <c r="D266" t="n">
        <v>-0.06227441877126694</v>
      </c>
      <c r="E266" t="n">
        <v>0.1681337952613831</v>
      </c>
      <c r="F266" t="n">
        <v>-0.02389948628842831</v>
      </c>
      <c r="G266" t="n">
        <v>0.0885661318898201</v>
      </c>
      <c r="H266" t="n">
        <v>-0.00701174046844244</v>
      </c>
      <c r="I266" t="n">
        <v>0.05195577442646027</v>
      </c>
      <c r="J266" t="n">
        <v>-0.1476674973964691</v>
      </c>
      <c r="K266" t="n">
        <v>-0.2014729380607605</v>
      </c>
      <c r="L266" t="n">
        <v>0.005203104577958584</v>
      </c>
      <c r="M266" t="n">
        <v>-0.09683500230312347</v>
      </c>
      <c r="N266" t="n">
        <v>0.06625630706548691</v>
      </c>
      <c r="O266" t="n">
        <v>-0.2150083035230637</v>
      </c>
      <c r="P266" t="n">
        <v>-0.06058857962489128</v>
      </c>
      <c r="Q266" t="n">
        <v>0.03699382394552231</v>
      </c>
      <c r="R266" t="n">
        <v>-0.04238442704081535</v>
      </c>
      <c r="S266" t="n">
        <v>-0.1890746206045151</v>
      </c>
      <c r="T266" t="n">
        <v>-0.05695361271500587</v>
      </c>
      <c r="U266" t="n">
        <v>-0.0166278462857008</v>
      </c>
      <c r="V266" t="n">
        <v>0.3709703683853149</v>
      </c>
      <c r="W266" t="n">
        <v>-0.5428942441940308</v>
      </c>
      <c r="X266" t="n">
        <v>0.08523246645927429</v>
      </c>
      <c r="Y266" t="n">
        <v>-0.3542843163013458</v>
      </c>
      <c r="Z266" t="n">
        <v>-0.08401310443878174</v>
      </c>
      <c r="AA266" t="n">
        <v>0.2101601213216782</v>
      </c>
      <c r="AB266" t="n">
        <v>0.02252000570297241</v>
      </c>
      <c r="AC266" t="n">
        <v>0.01293281652033329</v>
      </c>
      <c r="AD266" t="n">
        <v>-0.052611343562603</v>
      </c>
      <c r="AE266" t="n">
        <v>-0.1685285270214081</v>
      </c>
      <c r="AF266" t="n">
        <v>0.01220355927944183</v>
      </c>
    </row>
    <row r="267">
      <c r="A267" t="n">
        <v>-0.02775006555020809</v>
      </c>
      <c r="B267" t="n">
        <v>-0.05002806708216667</v>
      </c>
      <c r="C267" t="n">
        <v>0.02320870012044907</v>
      </c>
      <c r="D267" t="n">
        <v>-0.05335216224193573</v>
      </c>
      <c r="E267" t="n">
        <v>-0.1675713360309601</v>
      </c>
      <c r="F267" t="n">
        <v>0.1199798583984375</v>
      </c>
      <c r="G267" t="n">
        <v>0.09270131587982178</v>
      </c>
      <c r="H267" t="n">
        <v>0.122600719332695</v>
      </c>
      <c r="I267" t="n">
        <v>0.05427210777997971</v>
      </c>
      <c r="J267" t="n">
        <v>-0.05472384393215179</v>
      </c>
      <c r="K267" t="n">
        <v>-0.2011353820562363</v>
      </c>
      <c r="L267" t="n">
        <v>0.0249999575316906</v>
      </c>
      <c r="M267" t="n">
        <v>-0.05611197277903557</v>
      </c>
      <c r="N267" t="n">
        <v>-0.02301524206995964</v>
      </c>
      <c r="O267" t="n">
        <v>0.0446416437625885</v>
      </c>
      <c r="P267" t="n">
        <v>-0.1236961707472801</v>
      </c>
      <c r="Q267" t="n">
        <v>-0.07130812853574753</v>
      </c>
      <c r="R267" t="n">
        <v>-0.06569923460483551</v>
      </c>
      <c r="S267" t="n">
        <v>0.05470547452569008</v>
      </c>
      <c r="T267" t="n">
        <v>-0.08345004916191101</v>
      </c>
      <c r="U267" t="n">
        <v>0.02516765706241131</v>
      </c>
      <c r="V267" t="n">
        <v>0.2211494594812393</v>
      </c>
      <c r="W267" t="n">
        <v>-0.5362119674682617</v>
      </c>
      <c r="X267" t="n">
        <v>0.08810985833406448</v>
      </c>
      <c r="Y267" t="n">
        <v>-0.256129264831543</v>
      </c>
      <c r="Z267" t="n">
        <v>0.05655882507562637</v>
      </c>
      <c r="AA267" t="n">
        <v>0.2045674324035645</v>
      </c>
      <c r="AB267" t="n">
        <v>0.0002099378762068227</v>
      </c>
      <c r="AC267" t="n">
        <v>0.004325767513364553</v>
      </c>
      <c r="AD267" t="n">
        <v>0.06394059956073761</v>
      </c>
      <c r="AE267" t="n">
        <v>-0.01244875323027372</v>
      </c>
      <c r="AF267" t="n">
        <v>0.1575378328561783</v>
      </c>
    </row>
    <row r="268">
      <c r="A268" t="n">
        <v>0.1629961431026459</v>
      </c>
      <c r="B268" t="n">
        <v>0.1311313360929489</v>
      </c>
      <c r="C268" t="n">
        <v>-0.07736425846815109</v>
      </c>
      <c r="D268" t="n">
        <v>-0.007136517204344273</v>
      </c>
      <c r="E268" t="n">
        <v>0.009116536937654018</v>
      </c>
      <c r="F268" t="n">
        <v>0.1460300087928772</v>
      </c>
      <c r="G268" t="n">
        <v>-0.2422378212213516</v>
      </c>
      <c r="H268" t="n">
        <v>-0.0333554781973362</v>
      </c>
      <c r="I268" t="n">
        <v>0.1013236194849014</v>
      </c>
      <c r="J268" t="n">
        <v>-0.1209190487861633</v>
      </c>
      <c r="K268" t="n">
        <v>0.0346757210791111</v>
      </c>
      <c r="L268" t="n">
        <v>0.08198166638612747</v>
      </c>
      <c r="M268" t="n">
        <v>0.05800092220306396</v>
      </c>
      <c r="N268" t="n">
        <v>-0.1220170333981514</v>
      </c>
      <c r="O268" t="n">
        <v>0.1811679154634476</v>
      </c>
      <c r="P268" t="n">
        <v>-0.3388414978981018</v>
      </c>
      <c r="Q268" t="n">
        <v>-0.0166108850389719</v>
      </c>
      <c r="R268" t="n">
        <v>-0.007894215174019337</v>
      </c>
      <c r="S268" t="n">
        <v>0.1079537272453308</v>
      </c>
      <c r="T268" t="n">
        <v>-0.06578550487756729</v>
      </c>
      <c r="U268" t="n">
        <v>0.01404476817697287</v>
      </c>
      <c r="V268" t="n">
        <v>-0.0273577868938446</v>
      </c>
      <c r="W268" t="n">
        <v>-0.2913730144500732</v>
      </c>
      <c r="X268" t="n">
        <v>0.1059811040759087</v>
      </c>
      <c r="Y268" t="n">
        <v>-0.1445636600255966</v>
      </c>
      <c r="Z268" t="n">
        <v>-0.04131617024540901</v>
      </c>
      <c r="AA268" t="n">
        <v>0.1079783961176872</v>
      </c>
      <c r="AB268" t="n">
        <v>-0.1462695747613907</v>
      </c>
      <c r="AC268" t="n">
        <v>0.03917176276445389</v>
      </c>
      <c r="AD268" t="n">
        <v>-0.01411543041467667</v>
      </c>
      <c r="AE268" t="n">
        <v>0.01508574560284615</v>
      </c>
      <c r="AF268" t="n">
        <v>-0.1030951589345932</v>
      </c>
    </row>
    <row r="269">
      <c r="A269" t="n">
        <v>0.05970896035432816</v>
      </c>
      <c r="B269" t="n">
        <v>-0.00377001496963203</v>
      </c>
      <c r="C269" t="n">
        <v>-0.01430700067430735</v>
      </c>
      <c r="D269" t="n">
        <v>-0.002321474254131317</v>
      </c>
      <c r="E269" t="n">
        <v>0.04800479114055634</v>
      </c>
      <c r="F269" t="n">
        <v>0.04403964430093765</v>
      </c>
      <c r="G269" t="n">
        <v>-0.09879188239574432</v>
      </c>
      <c r="H269" t="n">
        <v>0.1662429571151733</v>
      </c>
      <c r="I269" t="n">
        <v>-0.06689444929361343</v>
      </c>
      <c r="J269" t="n">
        <v>0.08555500209331512</v>
      </c>
      <c r="K269" t="n">
        <v>-0.02541025169193745</v>
      </c>
      <c r="L269" t="n">
        <v>-0.04377263411879539</v>
      </c>
      <c r="M269" t="n">
        <v>-0.06536544114351273</v>
      </c>
      <c r="N269" t="n">
        <v>-0.02775762602686882</v>
      </c>
      <c r="O269" t="n">
        <v>0.1561010777950287</v>
      </c>
      <c r="P269" t="n">
        <v>-0.2014052122831345</v>
      </c>
      <c r="Q269" t="n">
        <v>-0.1383253931999207</v>
      </c>
      <c r="R269" t="n">
        <v>0.02031628042459488</v>
      </c>
      <c r="S269" t="n">
        <v>0.07649102061986923</v>
      </c>
      <c r="T269" t="n">
        <v>-0.1501770168542862</v>
      </c>
      <c r="U269" t="n">
        <v>-0.1132427379488945</v>
      </c>
      <c r="V269" t="n">
        <v>0.07934124022722244</v>
      </c>
      <c r="W269" t="n">
        <v>-0.08514656871557236</v>
      </c>
      <c r="X269" t="n">
        <v>0.01497974060475826</v>
      </c>
      <c r="Y269" t="n">
        <v>-0.1556220352649689</v>
      </c>
      <c r="Z269" t="n">
        <v>0.1536482870578766</v>
      </c>
      <c r="AA269" t="n">
        <v>0.1175441667437553</v>
      </c>
      <c r="AB269" t="n">
        <v>-0.004186221398413181</v>
      </c>
      <c r="AC269" t="n">
        <v>-0.02705308422446251</v>
      </c>
      <c r="AD269" t="n">
        <v>0.1247227415442467</v>
      </c>
      <c r="AE269" t="n">
        <v>0.07820045202970505</v>
      </c>
      <c r="AF269" t="n">
        <v>0.04822516068816185</v>
      </c>
    </row>
    <row r="270">
      <c r="A270" t="n">
        <v>-0.01319997292011976</v>
      </c>
      <c r="B270" t="n">
        <v>-0.07794862240552902</v>
      </c>
      <c r="C270" t="n">
        <v>0.001803386607207358</v>
      </c>
      <c r="D270" t="n">
        <v>0.06647465378046036</v>
      </c>
      <c r="E270" t="n">
        <v>0.04647740721702576</v>
      </c>
      <c r="F270" t="n">
        <v>-0.04869445785880089</v>
      </c>
      <c r="G270" t="n">
        <v>-0.001804852392524481</v>
      </c>
      <c r="H270" t="n">
        <v>0.172385036945343</v>
      </c>
      <c r="I270" t="n">
        <v>0.1163415387272835</v>
      </c>
      <c r="J270" t="n">
        <v>-0.02421775087714195</v>
      </c>
      <c r="K270" t="n">
        <v>0.07105350494384766</v>
      </c>
      <c r="L270" t="n">
        <v>-0.108872726559639</v>
      </c>
      <c r="M270" t="n">
        <v>0.01355770323425531</v>
      </c>
      <c r="N270" t="n">
        <v>0.05611433833837509</v>
      </c>
      <c r="O270" t="n">
        <v>0.1886220276355743</v>
      </c>
      <c r="P270" t="n">
        <v>0.19989213347435</v>
      </c>
      <c r="Q270" t="n">
        <v>-0.1189713552594185</v>
      </c>
      <c r="R270" t="n">
        <v>0.05484620109200478</v>
      </c>
      <c r="S270" t="n">
        <v>0.1415971666574478</v>
      </c>
      <c r="T270" t="n">
        <v>-0.2261778861284256</v>
      </c>
      <c r="U270" t="n">
        <v>0.005213431548327208</v>
      </c>
      <c r="V270" t="n">
        <v>-0.1950055062770844</v>
      </c>
      <c r="W270" t="n">
        <v>-0.02764110453426838</v>
      </c>
      <c r="X270" t="n">
        <v>-0.02066721022129059</v>
      </c>
      <c r="Y270" t="n">
        <v>0.07672710716724396</v>
      </c>
      <c r="Z270" t="n">
        <v>0.01971121691167355</v>
      </c>
      <c r="AA270" t="n">
        <v>0.1012258976697922</v>
      </c>
      <c r="AB270" t="n">
        <v>-0.06463143974542618</v>
      </c>
      <c r="AC270" t="n">
        <v>0.052832942456007</v>
      </c>
      <c r="AD270" t="n">
        <v>-0.01601402088999748</v>
      </c>
      <c r="AE270" t="n">
        <v>0.292988508939743</v>
      </c>
      <c r="AF270" t="n">
        <v>-0.01258735358715057</v>
      </c>
    </row>
    <row r="271">
      <c r="A271" t="n">
        <v>0.06719470769166946</v>
      </c>
      <c r="B271" t="n">
        <v>-0.1262653917074203</v>
      </c>
      <c r="C271" t="n">
        <v>0.0691799595952034</v>
      </c>
      <c r="D271" t="n">
        <v>0.006405048537999392</v>
      </c>
      <c r="E271" t="n">
        <v>-0.05901800841093063</v>
      </c>
      <c r="F271" t="n">
        <v>0.05862778797745705</v>
      </c>
      <c r="G271" t="n">
        <v>-0.03259014338254929</v>
      </c>
      <c r="H271" t="n">
        <v>0.02135530114173889</v>
      </c>
      <c r="I271" t="n">
        <v>0.1598369181156158</v>
      </c>
      <c r="J271" t="n">
        <v>0.0153147904202342</v>
      </c>
      <c r="K271" t="n">
        <v>0.00363936391659081</v>
      </c>
      <c r="L271" t="n">
        <v>0.2051231563091278</v>
      </c>
      <c r="M271" t="n">
        <v>-0.02748764492571354</v>
      </c>
      <c r="N271" t="n">
        <v>-0.08432966470718384</v>
      </c>
      <c r="O271" t="n">
        <v>0.2382536977529526</v>
      </c>
      <c r="P271" t="n">
        <v>0.2032227963209152</v>
      </c>
      <c r="Q271" t="n">
        <v>-0.0268330592662096</v>
      </c>
      <c r="R271" t="n">
        <v>-0.1479008048772812</v>
      </c>
      <c r="S271" t="n">
        <v>0.0002859471715055406</v>
      </c>
      <c r="T271" t="n">
        <v>-0.1749520301818848</v>
      </c>
      <c r="U271" t="n">
        <v>0.05043039843440056</v>
      </c>
      <c r="V271" t="n">
        <v>-0.1202163174748421</v>
      </c>
      <c r="W271" t="n">
        <v>-0.01368415076285601</v>
      </c>
      <c r="X271" t="n">
        <v>-0.04340906068682671</v>
      </c>
      <c r="Y271" t="n">
        <v>0.05974438041448593</v>
      </c>
      <c r="Z271" t="n">
        <v>0.06122025847434998</v>
      </c>
      <c r="AA271" t="n">
        <v>0.04607755690813065</v>
      </c>
      <c r="AB271" t="n">
        <v>0.08159399032592773</v>
      </c>
      <c r="AC271" t="n">
        <v>-0.05928312242031097</v>
      </c>
      <c r="AD271" t="n">
        <v>0.09940191358327866</v>
      </c>
      <c r="AE271" t="n">
        <v>0.2218221873044968</v>
      </c>
      <c r="AF271" t="n">
        <v>0.02687621675431728</v>
      </c>
    </row>
    <row r="272">
      <c r="A272" t="n">
        <v>0.1069590896368027</v>
      </c>
      <c r="B272" t="n">
        <v>-0.112505741417408</v>
      </c>
      <c r="C272" t="n">
        <v>-0.01733777858316898</v>
      </c>
      <c r="D272" t="n">
        <v>-0.0062182885594666</v>
      </c>
      <c r="E272" t="n">
        <v>0.06310312449932098</v>
      </c>
      <c r="F272" t="n">
        <v>-0.05179499462246895</v>
      </c>
      <c r="G272" t="n">
        <v>-0.07967925816774368</v>
      </c>
      <c r="H272" t="n">
        <v>-0.1056770458817482</v>
      </c>
      <c r="I272" t="n">
        <v>-0.05304849892854691</v>
      </c>
      <c r="J272" t="n">
        <v>-0.121544674038887</v>
      </c>
      <c r="K272" t="n">
        <v>0.0629681870341301</v>
      </c>
      <c r="L272" t="n">
        <v>0.1035261452198029</v>
      </c>
      <c r="M272" t="n">
        <v>0.01701876148581505</v>
      </c>
      <c r="N272" t="n">
        <v>-0.1750234067440033</v>
      </c>
      <c r="O272" t="n">
        <v>0.1113449558615685</v>
      </c>
      <c r="P272" t="n">
        <v>0.257798433303833</v>
      </c>
      <c r="Q272" t="n">
        <v>-0.01491571217775345</v>
      </c>
      <c r="R272" t="n">
        <v>-0.08976295590400696</v>
      </c>
      <c r="S272" t="n">
        <v>-0.04007908701896667</v>
      </c>
      <c r="T272" t="n">
        <v>0.2283494174480438</v>
      </c>
      <c r="U272" t="n">
        <v>-0.05296673998236656</v>
      </c>
      <c r="V272" t="n">
        <v>0.03010797500610352</v>
      </c>
      <c r="W272" t="n">
        <v>-0.07997660338878632</v>
      </c>
      <c r="X272" t="n">
        <v>-0.0344221442937851</v>
      </c>
      <c r="Y272" t="n">
        <v>0.1471136957406998</v>
      </c>
      <c r="Z272" t="n">
        <v>-0.005320807918906212</v>
      </c>
      <c r="AA272" t="n">
        <v>0.1308214068412781</v>
      </c>
      <c r="AB272" t="n">
        <v>0.004136382602155209</v>
      </c>
      <c r="AC272" t="n">
        <v>-0.1764332056045532</v>
      </c>
      <c r="AD272" t="n">
        <v>-0.01400603726506233</v>
      </c>
      <c r="AE272" t="n">
        <v>0.2555789649486542</v>
      </c>
      <c r="AF272" t="n">
        <v>0.001254084520041943</v>
      </c>
    </row>
    <row r="273">
      <c r="A273" t="n">
        <v>0.08809538930654526</v>
      </c>
      <c r="B273" t="n">
        <v>0.02412391826510429</v>
      </c>
      <c r="C273" t="n">
        <v>0.1180695965886116</v>
      </c>
      <c r="D273" t="n">
        <v>-0.1802212744951248</v>
      </c>
      <c r="E273" t="n">
        <v>0.01580340415239334</v>
      </c>
      <c r="F273" t="n">
        <v>0.02455595321953297</v>
      </c>
      <c r="G273" t="n">
        <v>-0.009528776630759239</v>
      </c>
      <c r="H273" t="n">
        <v>0.1143245175480843</v>
      </c>
      <c r="I273" t="n">
        <v>-0.1321589052677155</v>
      </c>
      <c r="J273" t="n">
        <v>-0.2192293256521225</v>
      </c>
      <c r="K273" t="n">
        <v>0.05933638289570808</v>
      </c>
      <c r="L273" t="n">
        <v>-0.07323066145181656</v>
      </c>
      <c r="M273" t="n">
        <v>-0.04259088635444641</v>
      </c>
      <c r="N273" t="n">
        <v>-0.05108442157506943</v>
      </c>
      <c r="O273" t="n">
        <v>-0.227287620306015</v>
      </c>
      <c r="P273" t="n">
        <v>0.2744742035865784</v>
      </c>
      <c r="Q273" t="n">
        <v>0.08289410918951035</v>
      </c>
      <c r="R273" t="n">
        <v>-0.1111704334616661</v>
      </c>
      <c r="S273" t="n">
        <v>0.01434218138456345</v>
      </c>
      <c r="T273" t="n">
        <v>0.1919243335723877</v>
      </c>
      <c r="U273" t="n">
        <v>0.1065247729420662</v>
      </c>
      <c r="V273" t="n">
        <v>-0.03696328774094582</v>
      </c>
      <c r="W273" t="n">
        <v>-0.05643140152096748</v>
      </c>
      <c r="X273" t="n">
        <v>0.06892912834882736</v>
      </c>
      <c r="Y273" t="n">
        <v>0.1818740367889404</v>
      </c>
      <c r="Z273" t="n">
        <v>-0.02246154472231865</v>
      </c>
      <c r="AA273" t="n">
        <v>0.07801742106676102</v>
      </c>
      <c r="AB273" t="n">
        <v>-0.017799261957407</v>
      </c>
      <c r="AC273" t="n">
        <v>-0.02784261666238308</v>
      </c>
      <c r="AD273" t="n">
        <v>0.007787078619003296</v>
      </c>
      <c r="AE273" t="n">
        <v>0.1097108796238899</v>
      </c>
      <c r="AF273" t="n">
        <v>-0.02081229910254478</v>
      </c>
    </row>
    <row r="274">
      <c r="A274" t="n">
        <v>0.01111481990665197</v>
      </c>
      <c r="B274" t="n">
        <v>-0.02027569524943829</v>
      </c>
      <c r="C274" t="n">
        <v>0.08476827293634415</v>
      </c>
      <c r="D274" t="n">
        <v>0.04428903385996819</v>
      </c>
      <c r="E274" t="n">
        <v>0.07637564837932587</v>
      </c>
      <c r="F274" t="n">
        <v>0.009583514183759689</v>
      </c>
      <c r="G274" t="n">
        <v>-0.008017653599381447</v>
      </c>
      <c r="H274" t="n">
        <v>0.05101416632533073</v>
      </c>
      <c r="I274" t="n">
        <v>-0.01844752766191959</v>
      </c>
      <c r="J274" t="n">
        <v>-0.3077141642570496</v>
      </c>
      <c r="K274" t="n">
        <v>0.1151812151074409</v>
      </c>
      <c r="L274" t="n">
        <v>0.1052238941192627</v>
      </c>
      <c r="M274" t="n">
        <v>-0.09765470027923584</v>
      </c>
      <c r="N274" t="n">
        <v>0.2184898406267166</v>
      </c>
      <c r="O274" t="n">
        <v>-0.4356602132320404</v>
      </c>
      <c r="P274" t="n">
        <v>0.2699617445468903</v>
      </c>
      <c r="Q274" t="n">
        <v>0.1332890391349792</v>
      </c>
      <c r="R274" t="n">
        <v>-0.2251925617456436</v>
      </c>
      <c r="S274" t="n">
        <v>-0.06102751940488815</v>
      </c>
      <c r="T274" t="n">
        <v>0.1467996686697006</v>
      </c>
      <c r="U274" t="n">
        <v>-0.1358108520507812</v>
      </c>
      <c r="V274" t="n">
        <v>-0.08906783908605576</v>
      </c>
      <c r="W274" t="n">
        <v>-0.005720424000173807</v>
      </c>
      <c r="X274" t="n">
        <v>0.02194546349346638</v>
      </c>
      <c r="Y274" t="n">
        <v>0.002307886024937034</v>
      </c>
      <c r="Z274" t="n">
        <v>-0.02171340398490429</v>
      </c>
      <c r="AA274" t="n">
        <v>0.05007824301719666</v>
      </c>
      <c r="AB274" t="n">
        <v>0.04149153456091881</v>
      </c>
      <c r="AC274" t="n">
        <v>-0.2459972202777863</v>
      </c>
      <c r="AD274" t="n">
        <v>0.02358925528824329</v>
      </c>
      <c r="AE274" t="n">
        <v>0.1297330856323242</v>
      </c>
      <c r="AF274" t="n">
        <v>-0.05524645745754242</v>
      </c>
    </row>
    <row r="275">
      <c r="A275" t="n">
        <v>-0.1092826798558235</v>
      </c>
      <c r="B275" t="n">
        <v>0.1271583437919617</v>
      </c>
      <c r="C275" t="n">
        <v>-0.02885287627577782</v>
      </c>
      <c r="D275" t="n">
        <v>-0.01269460935145617</v>
      </c>
      <c r="E275" t="n">
        <v>0.03812959790229797</v>
      </c>
      <c r="F275" t="n">
        <v>0.0204602126032114</v>
      </c>
      <c r="G275" t="n">
        <v>0.1473288387060165</v>
      </c>
      <c r="H275" t="n">
        <v>0.1062532961368561</v>
      </c>
      <c r="I275" t="n">
        <v>-0.02925707399845123</v>
      </c>
      <c r="J275" t="n">
        <v>-0.1158373430371284</v>
      </c>
      <c r="K275" t="n">
        <v>-0.02341417782008648</v>
      </c>
      <c r="L275" t="n">
        <v>0.09358128905296326</v>
      </c>
      <c r="M275" t="n">
        <v>-0.218155637383461</v>
      </c>
      <c r="N275" t="n">
        <v>0.257271021604538</v>
      </c>
      <c r="O275" t="n">
        <v>-0.3978323042392731</v>
      </c>
      <c r="P275" t="n">
        <v>0.1307384520769119</v>
      </c>
      <c r="Q275" t="n">
        <v>0.2303490042686462</v>
      </c>
      <c r="R275" t="n">
        <v>0.06087043508887291</v>
      </c>
      <c r="S275" t="n">
        <v>0.02061081863939762</v>
      </c>
      <c r="T275" t="n">
        <v>0.1378515362739563</v>
      </c>
      <c r="U275" t="n">
        <v>-0.03437508270144463</v>
      </c>
      <c r="V275" t="n">
        <v>-0.1492749005556107</v>
      </c>
      <c r="W275" t="n">
        <v>-0.093946672976017</v>
      </c>
      <c r="X275" t="n">
        <v>0.1353767812252045</v>
      </c>
      <c r="Y275" t="n">
        <v>-0.07128052413463593</v>
      </c>
      <c r="Z275" t="n">
        <v>-0.1815818846225739</v>
      </c>
      <c r="AA275" t="n">
        <v>-0.167689248919487</v>
      </c>
      <c r="AB275" t="n">
        <v>0.1296733170747757</v>
      </c>
      <c r="AC275" t="n">
        <v>-0.1273804754018784</v>
      </c>
      <c r="AD275" t="n">
        <v>-0.06997112929821014</v>
      </c>
      <c r="AE275" t="n">
        <v>0.1623420566320419</v>
      </c>
      <c r="AF275" t="n">
        <v>-0.003551923204213381</v>
      </c>
    </row>
    <row r="276">
      <c r="A276" t="n">
        <v>-0.03563148155808449</v>
      </c>
      <c r="B276" t="n">
        <v>0.05127211660146713</v>
      </c>
      <c r="C276" t="n">
        <v>-0.06396808475255966</v>
      </c>
      <c r="D276" t="n">
        <v>-0.146689847111702</v>
      </c>
      <c r="E276" t="n">
        <v>-0.02233962714672089</v>
      </c>
      <c r="F276" t="n">
        <v>-0.1003618761897087</v>
      </c>
      <c r="G276" t="n">
        <v>0.2715132534503937</v>
      </c>
      <c r="H276" t="n">
        <v>0.1423544883728027</v>
      </c>
      <c r="I276" t="n">
        <v>-0.2008640468120575</v>
      </c>
      <c r="J276" t="n">
        <v>-0.01093333773314953</v>
      </c>
      <c r="K276" t="n">
        <v>0.05378435924649239</v>
      </c>
      <c r="L276" t="n">
        <v>-0.1068959310650826</v>
      </c>
      <c r="M276" t="n">
        <v>-0.1597496718168259</v>
      </c>
      <c r="N276" t="n">
        <v>0.1031508222222328</v>
      </c>
      <c r="O276" t="n">
        <v>-0.3690003156661987</v>
      </c>
      <c r="P276" t="n">
        <v>0.03042027540504932</v>
      </c>
      <c r="Q276" t="n">
        <v>0.3320749402046204</v>
      </c>
      <c r="R276" t="n">
        <v>-0.08363630622625351</v>
      </c>
      <c r="S276" t="n">
        <v>0.1378211230039597</v>
      </c>
      <c r="T276" t="n">
        <v>-0.01047026086598635</v>
      </c>
      <c r="U276" t="n">
        <v>0.04944147169589996</v>
      </c>
      <c r="V276" t="n">
        <v>-0.1871581822633743</v>
      </c>
      <c r="W276" t="n">
        <v>-0.07289987802505493</v>
      </c>
      <c r="X276" t="n">
        <v>0.01041521225124598</v>
      </c>
      <c r="Y276" t="n">
        <v>-0.0660996213555336</v>
      </c>
      <c r="Z276" t="n">
        <v>-0.2540678083896637</v>
      </c>
      <c r="AA276" t="n">
        <v>-0.2327095121145248</v>
      </c>
      <c r="AB276" t="n">
        <v>0.06086919084191322</v>
      </c>
      <c r="AC276" t="n">
        <v>0.02637736685574055</v>
      </c>
      <c r="AD276" t="n">
        <v>-0.06194635853171349</v>
      </c>
      <c r="AE276" t="n">
        <v>0.1009230390191078</v>
      </c>
      <c r="AF276" t="n">
        <v>-0.02050494030117989</v>
      </c>
    </row>
    <row r="277">
      <c r="A277" t="n">
        <v>0.05032766237854958</v>
      </c>
      <c r="B277" t="n">
        <v>-0.04054859280586243</v>
      </c>
      <c r="C277" t="n">
        <v>-0.03153682500123978</v>
      </c>
      <c r="D277" t="n">
        <v>0.1618994176387787</v>
      </c>
      <c r="E277" t="n">
        <v>-0.03446869179606438</v>
      </c>
      <c r="F277" t="n">
        <v>-0.3206827044487</v>
      </c>
      <c r="G277" t="n">
        <v>0.1745065003633499</v>
      </c>
      <c r="H277" t="n">
        <v>0.1824134290218353</v>
      </c>
      <c r="I277" t="n">
        <v>0.06123073026537895</v>
      </c>
      <c r="J277" t="n">
        <v>-0.03057210147380829</v>
      </c>
      <c r="K277" t="n">
        <v>-0.05580627173185349</v>
      </c>
      <c r="L277" t="n">
        <v>-0.07825496047735214</v>
      </c>
      <c r="M277" t="n">
        <v>-0.2471491247415543</v>
      </c>
      <c r="N277" t="n">
        <v>-0.05504059419035912</v>
      </c>
      <c r="O277" t="n">
        <v>-0.1242079362273216</v>
      </c>
      <c r="P277" t="n">
        <v>-0.1084729060530663</v>
      </c>
      <c r="Q277" t="n">
        <v>0.3597835898399353</v>
      </c>
      <c r="R277" t="n">
        <v>-0.1914545297622681</v>
      </c>
      <c r="S277" t="n">
        <v>0.08736060559749603</v>
      </c>
      <c r="T277" t="n">
        <v>0.1305614411830902</v>
      </c>
      <c r="U277" t="n">
        <v>-0.1241685077548027</v>
      </c>
      <c r="V277" t="n">
        <v>-0.1088158413767815</v>
      </c>
      <c r="W277" t="n">
        <v>-0.2073935717344284</v>
      </c>
      <c r="X277" t="n">
        <v>0.08018120378255844</v>
      </c>
      <c r="Y277" t="n">
        <v>-0.0252411775290966</v>
      </c>
      <c r="Z277" t="n">
        <v>-0.166993573307991</v>
      </c>
      <c r="AA277" t="n">
        <v>-0.1268561482429504</v>
      </c>
      <c r="AB277" t="n">
        <v>0.00704951724037528</v>
      </c>
      <c r="AC277" t="n">
        <v>-0.1398255228996277</v>
      </c>
      <c r="AD277" t="n">
        <v>-0.3377172350883484</v>
      </c>
      <c r="AE277" t="n">
        <v>-0.01000609062612057</v>
      </c>
      <c r="AF277" t="n">
        <v>-0.008351410739123821</v>
      </c>
    </row>
    <row r="278">
      <c r="A278" t="n">
        <v>-0.2189445942640305</v>
      </c>
      <c r="B278" t="n">
        <v>0.09899801015853882</v>
      </c>
      <c r="C278" t="n">
        <v>-0.1702507436275482</v>
      </c>
      <c r="D278" t="n">
        <v>0.09940315783023834</v>
      </c>
      <c r="E278" t="n">
        <v>-0.0308769978582859</v>
      </c>
      <c r="F278" t="n">
        <v>-0.2746692597866058</v>
      </c>
      <c r="G278" t="n">
        <v>0.1344288885593414</v>
      </c>
      <c r="H278" t="n">
        <v>0.002673526760190725</v>
      </c>
      <c r="I278" t="n">
        <v>0.04101672768592834</v>
      </c>
      <c r="J278" t="n">
        <v>-0.1420298963785172</v>
      </c>
      <c r="K278" t="n">
        <v>0.1333986818790436</v>
      </c>
      <c r="L278" t="n">
        <v>-0.07615933567285538</v>
      </c>
      <c r="M278" t="n">
        <v>0.07275822758674622</v>
      </c>
      <c r="N278" t="n">
        <v>-0.4061860144138336</v>
      </c>
      <c r="O278" t="n">
        <v>0.01581855490803719</v>
      </c>
      <c r="P278" t="n">
        <v>-0.1932283341884613</v>
      </c>
      <c r="Q278" t="n">
        <v>0.3407252430915833</v>
      </c>
      <c r="R278" t="n">
        <v>0.2029540836811066</v>
      </c>
      <c r="S278" t="n">
        <v>-0.09771626442670822</v>
      </c>
      <c r="T278" t="n">
        <v>-0.09103893488645554</v>
      </c>
      <c r="U278" t="n">
        <v>-0.02067812159657478</v>
      </c>
      <c r="V278" t="n">
        <v>-0.1133039370179176</v>
      </c>
      <c r="W278" t="n">
        <v>-0.1628133207559586</v>
      </c>
      <c r="X278" t="n">
        <v>0.1007771641016006</v>
      </c>
      <c r="Y278" t="n">
        <v>0.124461442232132</v>
      </c>
      <c r="Z278" t="n">
        <v>0.09897436201572418</v>
      </c>
      <c r="AA278" t="n">
        <v>0.02696190215647221</v>
      </c>
      <c r="AB278" t="n">
        <v>-0.09554696083068848</v>
      </c>
      <c r="AC278" t="n">
        <v>-0.1238469928503036</v>
      </c>
      <c r="AD278" t="n">
        <v>-0.2390130758285522</v>
      </c>
      <c r="AE278" t="n">
        <v>-0.1976441442966461</v>
      </c>
      <c r="AF278" t="n">
        <v>-0.0297850277274847</v>
      </c>
    </row>
    <row r="279">
      <c r="A279" t="n">
        <v>0.007647407241165638</v>
      </c>
      <c r="B279" t="n">
        <v>-0.05855526402592659</v>
      </c>
      <c r="C279" t="n">
        <v>-0.1168337315320969</v>
      </c>
      <c r="D279" t="n">
        <v>0.05778174847364426</v>
      </c>
      <c r="E279" t="n">
        <v>-0.2587684988975525</v>
      </c>
      <c r="F279" t="n">
        <v>-0.283180296421051</v>
      </c>
      <c r="G279" t="n">
        <v>0.05860006809234619</v>
      </c>
      <c r="H279" t="n">
        <v>0.1239728555083275</v>
      </c>
      <c r="I279" t="n">
        <v>0.02888641133904457</v>
      </c>
      <c r="J279" t="n">
        <v>-0.001310172956436872</v>
      </c>
      <c r="K279" t="n">
        <v>-0.08189442753791809</v>
      </c>
      <c r="L279" t="n">
        <v>-0.1646977812051773</v>
      </c>
      <c r="M279" t="n">
        <v>-0.06893680244684219</v>
      </c>
      <c r="N279" t="n">
        <v>-0.8065520524978638</v>
      </c>
      <c r="O279" t="n">
        <v>-0.1561778038740158</v>
      </c>
      <c r="P279" t="n">
        <v>-0.05045334622263908</v>
      </c>
      <c r="Q279" t="n">
        <v>0.03821824118494987</v>
      </c>
      <c r="R279" t="n">
        <v>-0.07239960879087448</v>
      </c>
      <c r="S279" t="n">
        <v>0.1210208013653755</v>
      </c>
      <c r="T279" t="n">
        <v>0.09880911558866501</v>
      </c>
      <c r="U279" t="n">
        <v>-0.030272476375103</v>
      </c>
      <c r="V279" t="n">
        <v>0.04611204564571381</v>
      </c>
      <c r="W279" t="n">
        <v>0.1174817830324173</v>
      </c>
      <c r="X279" t="n">
        <v>0.2107608765363693</v>
      </c>
      <c r="Y279" t="n">
        <v>0.1090350896120071</v>
      </c>
      <c r="Z279" t="n">
        <v>0.06454357504844666</v>
      </c>
      <c r="AA279" t="n">
        <v>0.08160082250833511</v>
      </c>
      <c r="AB279" t="n">
        <v>0.02146076783537865</v>
      </c>
      <c r="AC279" t="n">
        <v>-0.04281291365623474</v>
      </c>
      <c r="AD279" t="n">
        <v>0.0217113196849823</v>
      </c>
      <c r="AE279" t="n">
        <v>-0.309604674577713</v>
      </c>
      <c r="AF279" t="n">
        <v>0.0281456783413887</v>
      </c>
    </row>
    <row r="280">
      <c r="A280" t="n">
        <v>0.07203535735607147</v>
      </c>
      <c r="B280" t="n">
        <v>0.0423504151403904</v>
      </c>
      <c r="C280" t="n">
        <v>-0.05261765047907829</v>
      </c>
      <c r="D280" t="n">
        <v>-0.004510460887104273</v>
      </c>
      <c r="E280" t="n">
        <v>-0.07481476664543152</v>
      </c>
      <c r="F280" t="n">
        <v>0.02299974486231804</v>
      </c>
      <c r="G280" t="n">
        <v>0.09067081660032272</v>
      </c>
      <c r="H280" t="n">
        <v>0.03721018135547638</v>
      </c>
      <c r="I280" t="n">
        <v>0.03002416715025902</v>
      </c>
      <c r="J280" t="n">
        <v>0.01097280066460371</v>
      </c>
      <c r="K280" t="n">
        <v>-0.02430187165737152</v>
      </c>
      <c r="L280" t="n">
        <v>0.1054229959845543</v>
      </c>
      <c r="M280" t="n">
        <v>0.06613168865442276</v>
      </c>
      <c r="N280" t="n">
        <v>-0.01891762018203735</v>
      </c>
      <c r="O280" t="n">
        <v>-0.0155068151652813</v>
      </c>
      <c r="P280" t="n">
        <v>-0.02826289087533951</v>
      </c>
      <c r="Q280" t="n">
        <v>0.04915028065443039</v>
      </c>
      <c r="R280" t="n">
        <v>-0.01067569386214018</v>
      </c>
      <c r="S280" t="n">
        <v>-0.02208490669727325</v>
      </c>
      <c r="T280" t="n">
        <v>0.1088248267769814</v>
      </c>
      <c r="U280" t="n">
        <v>-0.01447631418704987</v>
      </c>
      <c r="V280" t="n">
        <v>0.06233179569244385</v>
      </c>
      <c r="W280" t="n">
        <v>-0.05268729850649834</v>
      </c>
      <c r="X280" t="n">
        <v>-0.01149615552276373</v>
      </c>
      <c r="Y280" t="n">
        <v>-0.008356236852705479</v>
      </c>
      <c r="Z280" t="n">
        <v>0.05424533411860466</v>
      </c>
      <c r="AA280" t="n">
        <v>-0.01846811175346375</v>
      </c>
      <c r="AB280" t="n">
        <v>0.06949988007545471</v>
      </c>
      <c r="AC280" t="n">
        <v>-0.02105622552335262</v>
      </c>
      <c r="AD280" t="n">
        <v>-0.01047741621732712</v>
      </c>
      <c r="AE280" t="n">
        <v>0.05231303349137306</v>
      </c>
      <c r="AF280" t="n">
        <v>-0.05257249996066093</v>
      </c>
    </row>
    <row r="281">
      <c r="A281" t="n">
        <v>0.002937499899417162</v>
      </c>
      <c r="B281" t="n">
        <v>-0.02157903835177422</v>
      </c>
      <c r="C281" t="n">
        <v>0.003492284566164017</v>
      </c>
      <c r="D281" t="n">
        <v>0.03292785584926605</v>
      </c>
      <c r="E281" t="n">
        <v>0.01600820757448673</v>
      </c>
      <c r="F281" t="n">
        <v>0.06276183575391769</v>
      </c>
      <c r="G281" t="n">
        <v>0.0435202419757843</v>
      </c>
      <c r="H281" t="n">
        <v>-0.02590548992156982</v>
      </c>
      <c r="I281" t="n">
        <v>0.01743763126432896</v>
      </c>
      <c r="J281" t="n">
        <v>-0.0122300973162055</v>
      </c>
      <c r="K281" t="n">
        <v>-0.05198925361037254</v>
      </c>
      <c r="L281" t="n">
        <v>-0.02131486497819424</v>
      </c>
      <c r="M281" t="n">
        <v>0.02725358866155148</v>
      </c>
      <c r="N281" t="n">
        <v>-0.0974348783493042</v>
      </c>
      <c r="O281" t="n">
        <v>0.02132519520819187</v>
      </c>
      <c r="P281" t="n">
        <v>0.06291437149047852</v>
      </c>
      <c r="Q281" t="n">
        <v>0.01913496851921082</v>
      </c>
      <c r="R281" t="n">
        <v>-0.04917602241039276</v>
      </c>
      <c r="S281" t="n">
        <v>0.06866613030433655</v>
      </c>
      <c r="T281" t="n">
        <v>0.01511598564684391</v>
      </c>
      <c r="U281" t="n">
        <v>0.07012437283992767</v>
      </c>
      <c r="V281" t="n">
        <v>-0.02554169856011868</v>
      </c>
      <c r="W281" t="n">
        <v>0.07447189092636108</v>
      </c>
      <c r="X281" t="n">
        <v>-0.03895030915737152</v>
      </c>
      <c r="Y281" t="n">
        <v>0.06056449562311172</v>
      </c>
      <c r="Z281" t="n">
        <v>-0.07410311698913574</v>
      </c>
      <c r="AA281" t="n">
        <v>0.03498658165335655</v>
      </c>
      <c r="AB281" t="n">
        <v>0.03885643184185028</v>
      </c>
      <c r="AC281" t="n">
        <v>-0.02906540222465992</v>
      </c>
      <c r="AD281" t="n">
        <v>0.0497245155274868</v>
      </c>
      <c r="AE281" t="n">
        <v>-0.008963634259998798</v>
      </c>
      <c r="AF281" t="n">
        <v>-0.02408285811543465</v>
      </c>
    </row>
    <row r="282">
      <c r="A282" t="n">
        <v>-0.4336023330688477</v>
      </c>
      <c r="B282" t="n">
        <v>-0.2659256458282471</v>
      </c>
      <c r="C282" t="n">
        <v>-0.09005630016326904</v>
      </c>
      <c r="D282" t="n">
        <v>0.6146215200424194</v>
      </c>
      <c r="E282" t="n">
        <v>0.06661894172430038</v>
      </c>
      <c r="F282" t="n">
        <v>-0.6282437443733215</v>
      </c>
      <c r="G282" t="n">
        <v>0.1419125497341156</v>
      </c>
      <c r="H282" t="n">
        <v>-0.04534570127725601</v>
      </c>
      <c r="I282" t="n">
        <v>0.02879250608384609</v>
      </c>
      <c r="J282" t="n">
        <v>0.05628228560090065</v>
      </c>
      <c r="K282" t="n">
        <v>0.09160658717155457</v>
      </c>
      <c r="L282" t="n">
        <v>-0.2216589897871017</v>
      </c>
      <c r="M282" t="n">
        <v>0.04044639319181442</v>
      </c>
      <c r="N282" t="n">
        <v>-0.211133286356926</v>
      </c>
      <c r="O282" t="n">
        <v>0.1540462523698807</v>
      </c>
      <c r="P282" t="n">
        <v>-0.07206343114376068</v>
      </c>
      <c r="Q282" t="n">
        <v>0.008064210414886475</v>
      </c>
      <c r="R282" t="n">
        <v>-0.3781561851501465</v>
      </c>
      <c r="S282" t="n">
        <v>-0.06470969319343567</v>
      </c>
      <c r="T282" t="n">
        <v>-0.04413127526640892</v>
      </c>
      <c r="U282" t="n">
        <v>-0.07121623307466507</v>
      </c>
      <c r="V282" t="n">
        <v>-0.04175544530153275</v>
      </c>
      <c r="W282" t="n">
        <v>-0.1292254328727722</v>
      </c>
      <c r="X282" t="n">
        <v>0.02790988609194756</v>
      </c>
      <c r="Y282" t="n">
        <v>0.05873290821909904</v>
      </c>
      <c r="Z282" t="n">
        <v>-0.2318971753120422</v>
      </c>
      <c r="AA282" t="n">
        <v>-0.06983838975429535</v>
      </c>
      <c r="AB282" t="n">
        <v>-0.1235903054475784</v>
      </c>
      <c r="AC282" t="n">
        <v>-0.7158418893814087</v>
      </c>
      <c r="AD282" t="n">
        <v>0.0170909445732832</v>
      </c>
      <c r="AE282" t="n">
        <v>-0.2017584443092346</v>
      </c>
      <c r="AF282" t="n">
        <v>-0.2437893897294998</v>
      </c>
    </row>
    <row r="283">
      <c r="A283" t="n">
        <v>-0.4793926775455475</v>
      </c>
      <c r="B283" t="n">
        <v>-0.09980414062738419</v>
      </c>
      <c r="C283" t="n">
        <v>-0.05581061542034149</v>
      </c>
      <c r="D283" t="n">
        <v>0.3216075301170349</v>
      </c>
      <c r="E283" t="n">
        <v>0.009551670402288437</v>
      </c>
      <c r="F283" t="n">
        <v>-0.75032639503479</v>
      </c>
      <c r="G283" t="n">
        <v>0.2110488265752792</v>
      </c>
      <c r="H283" t="n">
        <v>0.02522600069642067</v>
      </c>
      <c r="I283" t="n">
        <v>0.1018993332982063</v>
      </c>
      <c r="J283" t="n">
        <v>0.1199014335870743</v>
      </c>
      <c r="K283" t="n">
        <v>0.03186348453164101</v>
      </c>
      <c r="L283" t="n">
        <v>-0.1099120751023293</v>
      </c>
      <c r="M283" t="n">
        <v>0.2811909019947052</v>
      </c>
      <c r="N283" t="n">
        <v>-0.173667773604393</v>
      </c>
      <c r="O283" t="n">
        <v>-0.03892712295055389</v>
      </c>
      <c r="P283" t="n">
        <v>-0.2151949554681778</v>
      </c>
      <c r="Q283" t="n">
        <v>0.157531276345253</v>
      </c>
      <c r="R283" t="n">
        <v>-0.1334848552942276</v>
      </c>
      <c r="S283" t="n">
        <v>-0.05819926038384438</v>
      </c>
      <c r="T283" t="n">
        <v>0.0716775506734848</v>
      </c>
      <c r="U283" t="n">
        <v>-0.1680689603090286</v>
      </c>
      <c r="V283" t="n">
        <v>-0.06000060960650444</v>
      </c>
      <c r="W283" t="n">
        <v>-0.4913095235824585</v>
      </c>
      <c r="X283" t="n">
        <v>0.01683857850730419</v>
      </c>
      <c r="Y283" t="n">
        <v>0.2263254672288895</v>
      </c>
      <c r="Z283" t="n">
        <v>-0.154333770275116</v>
      </c>
      <c r="AA283" t="n">
        <v>0.2252285033464432</v>
      </c>
      <c r="AB283" t="n">
        <v>-0.09886866062879562</v>
      </c>
      <c r="AC283" t="n">
        <v>-0.6088469624519348</v>
      </c>
      <c r="AD283" t="n">
        <v>-0.2727371454238892</v>
      </c>
      <c r="AE283" t="n">
        <v>-0.1097369641065598</v>
      </c>
      <c r="AF283" t="n">
        <v>-0.1068905144929886</v>
      </c>
    </row>
    <row r="284">
      <c r="A284" t="n">
        <v>-0.1218991205096245</v>
      </c>
      <c r="B284" t="n">
        <v>-0.1877656280994415</v>
      </c>
      <c r="C284" t="n">
        <v>-0.07901459932327271</v>
      </c>
      <c r="D284" t="n">
        <v>0.2709718644618988</v>
      </c>
      <c r="E284" t="n">
        <v>0.2222296893596649</v>
      </c>
      <c r="F284" t="n">
        <v>-0.85563063621521</v>
      </c>
      <c r="G284" t="n">
        <v>0.2682955265045166</v>
      </c>
      <c r="H284" t="n">
        <v>0.1692428290843964</v>
      </c>
      <c r="I284" t="n">
        <v>-0.1681788861751556</v>
      </c>
      <c r="J284" t="n">
        <v>0.06655825674533844</v>
      </c>
      <c r="K284" t="n">
        <v>-0.08623760193586349</v>
      </c>
      <c r="L284" t="n">
        <v>0.04606018960475922</v>
      </c>
      <c r="M284" t="n">
        <v>0.1851801425218582</v>
      </c>
      <c r="N284" t="n">
        <v>-0.1643913090229034</v>
      </c>
      <c r="O284" t="n">
        <v>-0.03071016073226929</v>
      </c>
      <c r="P284" t="n">
        <v>-0.1362798362970352</v>
      </c>
      <c r="Q284" t="n">
        <v>0.004467566963285208</v>
      </c>
      <c r="R284" t="n">
        <v>-0.1681010872125626</v>
      </c>
      <c r="S284" t="n">
        <v>-0.08489146828651428</v>
      </c>
      <c r="T284" t="n">
        <v>0.08687371015548706</v>
      </c>
      <c r="U284" t="n">
        <v>-0.1702528744935989</v>
      </c>
      <c r="V284" t="n">
        <v>0.09230723977088928</v>
      </c>
      <c r="W284" t="n">
        <v>-0.4055598378181458</v>
      </c>
      <c r="X284" t="n">
        <v>-0.1212683767080307</v>
      </c>
      <c r="Y284" t="n">
        <v>0.02627045847475529</v>
      </c>
      <c r="Z284" t="n">
        <v>-0.03802214190363884</v>
      </c>
      <c r="AA284" t="n">
        <v>-0.2148833423852921</v>
      </c>
      <c r="AB284" t="n">
        <v>-0.03943244740366936</v>
      </c>
      <c r="AC284" t="n">
        <v>-0.1087678670883179</v>
      </c>
      <c r="AD284" t="n">
        <v>-0.2643473148345947</v>
      </c>
      <c r="AE284" t="n">
        <v>-0.2539567947387695</v>
      </c>
      <c r="AF284" t="n">
        <v>0.04200694710016251</v>
      </c>
    </row>
    <row r="285">
      <c r="A285" t="n">
        <v>-0.002439670730382204</v>
      </c>
      <c r="B285" t="n">
        <v>-0.08838821202516556</v>
      </c>
      <c r="C285" t="n">
        <v>-0.1164287179708481</v>
      </c>
      <c r="D285" t="n">
        <v>0.1501294523477554</v>
      </c>
      <c r="E285" t="n">
        <v>0.05275215953588486</v>
      </c>
      <c r="F285" t="n">
        <v>-0.3572970628738403</v>
      </c>
      <c r="G285" t="n">
        <v>0.3434605300426483</v>
      </c>
      <c r="H285" t="n">
        <v>0.09992595762014389</v>
      </c>
      <c r="I285" t="n">
        <v>-0.132993683218956</v>
      </c>
      <c r="J285" t="n">
        <v>-0.1733718812465668</v>
      </c>
      <c r="K285" t="n">
        <v>-0.02484830096364021</v>
      </c>
      <c r="L285" t="n">
        <v>0.00415927916765213</v>
      </c>
      <c r="M285" t="n">
        <v>0.2890271842479706</v>
      </c>
      <c r="N285" t="n">
        <v>-0.1500659734010696</v>
      </c>
      <c r="O285" t="n">
        <v>-0.09231672435998917</v>
      </c>
      <c r="P285" t="n">
        <v>0.04421500489115715</v>
      </c>
      <c r="Q285" t="n">
        <v>-0.01747260056436062</v>
      </c>
      <c r="R285" t="n">
        <v>-0.1971518695354462</v>
      </c>
      <c r="S285" t="n">
        <v>-0.01088333409279585</v>
      </c>
      <c r="T285" t="n">
        <v>0.01426235307008028</v>
      </c>
      <c r="U285" t="n">
        <v>-0.2255129665136337</v>
      </c>
      <c r="V285" t="n">
        <v>0.137233093380928</v>
      </c>
      <c r="W285" t="n">
        <v>-0.2654736638069153</v>
      </c>
      <c r="X285" t="n">
        <v>-0.01818857528269291</v>
      </c>
      <c r="Y285" t="n">
        <v>-0.1167698353528976</v>
      </c>
      <c r="Z285" t="n">
        <v>-0.2834955155849457</v>
      </c>
      <c r="AA285" t="n">
        <v>-0.3644584119319916</v>
      </c>
      <c r="AB285" t="n">
        <v>-0.04650504887104034</v>
      </c>
      <c r="AC285" t="n">
        <v>0.0517895519733429</v>
      </c>
      <c r="AD285" t="n">
        <v>-0.2393277883529663</v>
      </c>
      <c r="AE285" t="n">
        <v>-0.1308150142431259</v>
      </c>
      <c r="AF285" t="n">
        <v>0.05720783770084381</v>
      </c>
    </row>
    <row r="286">
      <c r="A286" t="n">
        <v>-0.01339003443717957</v>
      </c>
      <c r="B286" t="n">
        <v>-0.197044163942337</v>
      </c>
      <c r="C286" t="n">
        <v>-0.03479716926813126</v>
      </c>
      <c r="D286" t="n">
        <v>0.1446281671524048</v>
      </c>
      <c r="E286" t="n">
        <v>0.004998190328478813</v>
      </c>
      <c r="F286" t="n">
        <v>0.08135630190372467</v>
      </c>
      <c r="G286" t="n">
        <v>0.0983080118894577</v>
      </c>
      <c r="H286" t="n">
        <v>0.07430614531040192</v>
      </c>
      <c r="I286" t="n">
        <v>0.05200580134987831</v>
      </c>
      <c r="J286" t="n">
        <v>-0.07290615141391754</v>
      </c>
      <c r="K286" t="n">
        <v>-0.03487866371870041</v>
      </c>
      <c r="L286" t="n">
        <v>0.06695447862148285</v>
      </c>
      <c r="M286" t="n">
        <v>0.272881805896759</v>
      </c>
      <c r="N286" t="n">
        <v>-0.1750467568635941</v>
      </c>
      <c r="O286" t="n">
        <v>0.08459381014108658</v>
      </c>
      <c r="P286" t="n">
        <v>0.09688325226306915</v>
      </c>
      <c r="Q286" t="n">
        <v>0.003805518615990877</v>
      </c>
      <c r="R286" t="n">
        <v>-0.08380556106567383</v>
      </c>
      <c r="S286" t="n">
        <v>-0.0726572647690773</v>
      </c>
      <c r="T286" t="n">
        <v>-0.06627637892961502</v>
      </c>
      <c r="U286" t="n">
        <v>-0.2691478133201599</v>
      </c>
      <c r="V286" t="n">
        <v>0.03146384283900261</v>
      </c>
      <c r="W286" t="n">
        <v>-0.2101402133703232</v>
      </c>
      <c r="X286" t="n">
        <v>-0.07710794359445572</v>
      </c>
      <c r="Y286" t="n">
        <v>-0.04547427222132683</v>
      </c>
      <c r="Z286" t="n">
        <v>-0.2330523282289505</v>
      </c>
      <c r="AA286" t="n">
        <v>-0.34087073802948</v>
      </c>
      <c r="AB286" t="n">
        <v>0.002364581683650613</v>
      </c>
      <c r="AC286" t="n">
        <v>0.07415780425071716</v>
      </c>
      <c r="AD286" t="n">
        <v>-0.06100758165121078</v>
      </c>
      <c r="AE286" t="n">
        <v>-0.235190823674202</v>
      </c>
      <c r="AF286" t="n">
        <v>0.0718778520822525</v>
      </c>
    </row>
    <row r="287">
      <c r="A287" t="n">
        <v>0.0142784034833312</v>
      </c>
      <c r="B287" t="n">
        <v>-0.01967472396790981</v>
      </c>
      <c r="C287" t="n">
        <v>0.1453149169683456</v>
      </c>
      <c r="D287" t="n">
        <v>0.1140303239226341</v>
      </c>
      <c r="E287" t="n">
        <v>-0.06643357127904892</v>
      </c>
      <c r="F287" t="n">
        <v>0.05809446051716805</v>
      </c>
      <c r="G287" t="n">
        <v>0.1122373044490814</v>
      </c>
      <c r="H287" t="n">
        <v>-0.005169844720512629</v>
      </c>
      <c r="I287" t="n">
        <v>-0.05266960337758064</v>
      </c>
      <c r="J287" t="n">
        <v>0.03022493980824947</v>
      </c>
      <c r="K287" t="n">
        <v>-0.04200376942753792</v>
      </c>
      <c r="L287" t="n">
        <v>0.08302069455385208</v>
      </c>
      <c r="M287" t="n">
        <v>0.1661642044782639</v>
      </c>
      <c r="N287" t="n">
        <v>0.03315360844135284</v>
      </c>
      <c r="O287" t="n">
        <v>0.03993223235011101</v>
      </c>
      <c r="P287" t="n">
        <v>0.1223215162754059</v>
      </c>
      <c r="Q287" t="n">
        <v>-0.08884264528751373</v>
      </c>
      <c r="R287" t="n">
        <v>-0.1567805111408234</v>
      </c>
      <c r="S287" t="n">
        <v>0.09674504399299622</v>
      </c>
      <c r="T287" t="n">
        <v>0.03502656519412994</v>
      </c>
      <c r="U287" t="n">
        <v>-0.05077587068080902</v>
      </c>
      <c r="V287" t="n">
        <v>0.001976040191948414</v>
      </c>
      <c r="W287" t="n">
        <v>0.07400128245353699</v>
      </c>
      <c r="X287" t="n">
        <v>-0.1175007000565529</v>
      </c>
      <c r="Y287" t="n">
        <v>-0.1053481772542</v>
      </c>
      <c r="Z287" t="n">
        <v>-0.1958082765340805</v>
      </c>
      <c r="AA287" t="n">
        <v>-0.2446210980415344</v>
      </c>
      <c r="AB287" t="n">
        <v>-0.0603611171245575</v>
      </c>
      <c r="AC287" t="n">
        <v>0.0907156765460968</v>
      </c>
      <c r="AD287" t="n">
        <v>0.1271820068359375</v>
      </c>
      <c r="AE287" t="n">
        <v>-0.09827883541584015</v>
      </c>
      <c r="AF287" t="n">
        <v>-0.06881339848041534</v>
      </c>
    </row>
    <row r="288">
      <c r="A288" t="n">
        <v>-0.1002202481031418</v>
      </c>
      <c r="B288" t="n">
        <v>0.001561297103762627</v>
      </c>
      <c r="C288" t="n">
        <v>-0.05101287737488747</v>
      </c>
      <c r="D288" t="n">
        <v>0.1504008173942566</v>
      </c>
      <c r="E288" t="n">
        <v>-0.008910001255571842</v>
      </c>
      <c r="F288" t="n">
        <v>0.1718428730964661</v>
      </c>
      <c r="G288" t="n">
        <v>0.2053041905164719</v>
      </c>
      <c r="H288" t="n">
        <v>-0.005506069399416447</v>
      </c>
      <c r="I288" t="n">
        <v>-0.0614640899002552</v>
      </c>
      <c r="J288" t="n">
        <v>-0.02743851393461227</v>
      </c>
      <c r="K288" t="n">
        <v>0.03092766366899014</v>
      </c>
      <c r="L288" t="n">
        <v>0.1923992037773132</v>
      </c>
      <c r="M288" t="n">
        <v>0.1275738030672073</v>
      </c>
      <c r="N288" t="n">
        <v>-0.1397261172533035</v>
      </c>
      <c r="O288" t="n">
        <v>0.03031299076974392</v>
      </c>
      <c r="P288" t="n">
        <v>0.130341961979866</v>
      </c>
      <c r="Q288" t="n">
        <v>-0.01165778003633022</v>
      </c>
      <c r="R288" t="n">
        <v>-0.2410657703876495</v>
      </c>
      <c r="S288" t="n">
        <v>0.03266403824090958</v>
      </c>
      <c r="T288" t="n">
        <v>0.1361633688211441</v>
      </c>
      <c r="U288" t="n">
        <v>-0.1659091264009476</v>
      </c>
      <c r="V288" t="n">
        <v>-0.1938600540161133</v>
      </c>
      <c r="W288" t="n">
        <v>-0.01832206174731255</v>
      </c>
      <c r="X288" t="n">
        <v>-0.06192002445459366</v>
      </c>
      <c r="Y288" t="n">
        <v>-0.08228693157434464</v>
      </c>
      <c r="Z288" t="n">
        <v>-0.2212340533733368</v>
      </c>
      <c r="AA288" t="n">
        <v>-0.1539100557565689</v>
      </c>
      <c r="AB288" t="n">
        <v>0.08570002764463425</v>
      </c>
      <c r="AC288" t="n">
        <v>-0.004463749006390572</v>
      </c>
      <c r="AD288" t="n">
        <v>0.04972220212221146</v>
      </c>
      <c r="AE288" t="n">
        <v>-0.06533899903297424</v>
      </c>
      <c r="AF288" t="n">
        <v>-0.06888029724359512</v>
      </c>
    </row>
    <row r="289">
      <c r="A289" t="n">
        <v>-0.006421651691198349</v>
      </c>
      <c r="B289" t="n">
        <v>0.1089235916733742</v>
      </c>
      <c r="C289" t="n">
        <v>0.03077564388513565</v>
      </c>
      <c r="D289" t="n">
        <v>0.08066629618406296</v>
      </c>
      <c r="E289" t="n">
        <v>0.04591502249240875</v>
      </c>
      <c r="F289" t="n">
        <v>0.08230037987232208</v>
      </c>
      <c r="G289" t="n">
        <v>0.07257805019617081</v>
      </c>
      <c r="H289" t="n">
        <v>-0.01390859112143517</v>
      </c>
      <c r="I289" t="n">
        <v>0.0174650214612484</v>
      </c>
      <c r="J289" t="n">
        <v>-0.01840340718626976</v>
      </c>
      <c r="K289" t="n">
        <v>0.1632168591022491</v>
      </c>
      <c r="L289" t="n">
        <v>0.1368775963783264</v>
      </c>
      <c r="M289" t="n">
        <v>0.1422640234231949</v>
      </c>
      <c r="N289" t="n">
        <v>-0.1749403178691864</v>
      </c>
      <c r="O289" t="n">
        <v>0.03471792861819267</v>
      </c>
      <c r="P289" t="n">
        <v>0.04942142590880394</v>
      </c>
      <c r="Q289" t="n">
        <v>-0.1350818425416946</v>
      </c>
      <c r="R289" t="n">
        <v>-0.2378800809383392</v>
      </c>
      <c r="S289" t="n">
        <v>0.1052366867661476</v>
      </c>
      <c r="T289" t="n">
        <v>0.1065256968140602</v>
      </c>
      <c r="U289" t="n">
        <v>-0.003173446515575051</v>
      </c>
      <c r="V289" t="n">
        <v>-0.05720864608883858</v>
      </c>
      <c r="W289" t="n">
        <v>-0.01441006269305944</v>
      </c>
      <c r="X289" t="n">
        <v>0.07453975081443787</v>
      </c>
      <c r="Y289" t="n">
        <v>-0.05710048601031303</v>
      </c>
      <c r="Z289" t="n">
        <v>-0.07646521180868149</v>
      </c>
      <c r="AA289" t="n">
        <v>-0.02344012260437012</v>
      </c>
      <c r="AB289" t="n">
        <v>0.1207445114850998</v>
      </c>
      <c r="AC289" t="n">
        <v>0.01947862654924393</v>
      </c>
      <c r="AD289" t="n">
        <v>0.08147294819355011</v>
      </c>
      <c r="AE289" t="n">
        <v>-0.08708608895540237</v>
      </c>
      <c r="AF289" t="n">
        <v>0.02786780521273613</v>
      </c>
    </row>
    <row r="290">
      <c r="A290" t="n">
        <v>-0.09905150532722473</v>
      </c>
      <c r="B290" t="n">
        <v>0.1528813540935516</v>
      </c>
      <c r="C290" t="n">
        <v>-0.004776162561029196</v>
      </c>
      <c r="D290" t="n">
        <v>-0.1155025586485863</v>
      </c>
      <c r="E290" t="n">
        <v>0.1294558644294739</v>
      </c>
      <c r="F290" t="n">
        <v>0.1449142545461655</v>
      </c>
      <c r="G290" t="n">
        <v>0.03314534574747086</v>
      </c>
      <c r="H290" t="n">
        <v>-0.01893489435315132</v>
      </c>
      <c r="I290" t="n">
        <v>-0.08480411022901535</v>
      </c>
      <c r="J290" t="n">
        <v>0.1166002750396729</v>
      </c>
      <c r="K290" t="n">
        <v>0.0635979175567627</v>
      </c>
      <c r="L290" t="n">
        <v>0.02155936695635319</v>
      </c>
      <c r="M290" t="n">
        <v>0.05944212153553963</v>
      </c>
      <c r="N290" t="n">
        <v>-0.03763951361179352</v>
      </c>
      <c r="O290" t="n">
        <v>-0.01445114426314831</v>
      </c>
      <c r="P290" t="n">
        <v>-0.06068656966090202</v>
      </c>
      <c r="Q290" t="n">
        <v>-0.05754092708230019</v>
      </c>
      <c r="R290" t="n">
        <v>-0.1815522611141205</v>
      </c>
      <c r="S290" t="n">
        <v>0.08640101552009583</v>
      </c>
      <c r="T290" t="n">
        <v>-0.1953023076057434</v>
      </c>
      <c r="U290" t="n">
        <v>-0.02486715279519558</v>
      </c>
      <c r="V290" t="n">
        <v>-0.195100337266922</v>
      </c>
      <c r="W290" t="n">
        <v>-0.081828773021698</v>
      </c>
      <c r="X290" t="n">
        <v>-0.09446106851100922</v>
      </c>
      <c r="Y290" t="n">
        <v>-0.06790480017662048</v>
      </c>
      <c r="Z290" t="n">
        <v>-0.02323578484356403</v>
      </c>
      <c r="AA290" t="n">
        <v>0.01928429491817951</v>
      </c>
      <c r="AB290" t="n">
        <v>0.01726042851805687</v>
      </c>
      <c r="AC290" t="n">
        <v>-0.1118472665548325</v>
      </c>
      <c r="AD290" t="n">
        <v>0.01171067822724581</v>
      </c>
      <c r="AE290" t="n">
        <v>-0.03296437114477158</v>
      </c>
      <c r="AF290" t="n">
        <v>0.06627529114484787</v>
      </c>
    </row>
    <row r="291">
      <c r="A291" t="n">
        <v>-0.1408474445343018</v>
      </c>
      <c r="B291" t="n">
        <v>0.1775471568107605</v>
      </c>
      <c r="C291" t="n">
        <v>0.08225663751363754</v>
      </c>
      <c r="D291" t="n">
        <v>-0.04822129383683205</v>
      </c>
      <c r="E291" t="n">
        <v>0.06169829145073891</v>
      </c>
      <c r="F291" t="n">
        <v>0.02839838527143002</v>
      </c>
      <c r="G291" t="n">
        <v>-0.1370973289012909</v>
      </c>
      <c r="H291" t="n">
        <v>-0.1086545437574387</v>
      </c>
      <c r="I291" t="n">
        <v>-0.0869242325425148</v>
      </c>
      <c r="J291" t="n">
        <v>0.1967911571264267</v>
      </c>
      <c r="K291" t="n">
        <v>0.07428798824548721</v>
      </c>
      <c r="L291" t="n">
        <v>-0.1093621850013733</v>
      </c>
      <c r="M291" t="n">
        <v>0.009439315646886826</v>
      </c>
      <c r="N291" t="n">
        <v>-0.05910629779100418</v>
      </c>
      <c r="O291" t="n">
        <v>-0.0853201225399971</v>
      </c>
      <c r="P291" t="n">
        <v>-0.1160601526498795</v>
      </c>
      <c r="Q291" t="n">
        <v>-0.04982590302824974</v>
      </c>
      <c r="R291" t="n">
        <v>-0.1333522945642471</v>
      </c>
      <c r="S291" t="n">
        <v>-0.01060515083372593</v>
      </c>
      <c r="T291" t="n">
        <v>0.07983548939228058</v>
      </c>
      <c r="U291" t="n">
        <v>0.07334456592798233</v>
      </c>
      <c r="V291" t="n">
        <v>-0.2024708092212677</v>
      </c>
      <c r="W291" t="n">
        <v>-0.0491817519068718</v>
      </c>
      <c r="X291" t="n">
        <v>0.04256049916148186</v>
      </c>
      <c r="Y291" t="n">
        <v>-0.1384117305278778</v>
      </c>
      <c r="Z291" t="n">
        <v>0.02675907500088215</v>
      </c>
      <c r="AA291" t="n">
        <v>0.1160948053002357</v>
      </c>
      <c r="AB291" t="n">
        <v>-0.05265282839536667</v>
      </c>
      <c r="AC291" t="n">
        <v>-0.06756481528282166</v>
      </c>
      <c r="AD291" t="n">
        <v>0.02061671763658524</v>
      </c>
      <c r="AE291" t="n">
        <v>-0.083097904920578</v>
      </c>
      <c r="AF291" t="n">
        <v>-0.04122751951217651</v>
      </c>
    </row>
    <row r="292">
      <c r="A292" t="n">
        <v>-0.009059206582605839</v>
      </c>
      <c r="B292" t="n">
        <v>0.04471725597977638</v>
      </c>
      <c r="C292" t="n">
        <v>0.02445422857999802</v>
      </c>
      <c r="D292" t="n">
        <v>0.06023085862398148</v>
      </c>
      <c r="E292" t="n">
        <v>0.127086728811264</v>
      </c>
      <c r="F292" t="n">
        <v>-0.1108922734856606</v>
      </c>
      <c r="G292" t="n">
        <v>0.00126971211284399</v>
      </c>
      <c r="H292" t="n">
        <v>0.04764191061258316</v>
      </c>
      <c r="I292" t="n">
        <v>0.01870882511138916</v>
      </c>
      <c r="J292" t="n">
        <v>0.1416354775428772</v>
      </c>
      <c r="K292" t="n">
        <v>-0.007760377135127783</v>
      </c>
      <c r="L292" t="n">
        <v>-0.09821805357933044</v>
      </c>
      <c r="M292" t="n">
        <v>0.1260248124599457</v>
      </c>
      <c r="N292" t="n">
        <v>-0.1329802721738815</v>
      </c>
      <c r="O292" t="n">
        <v>-0.08751929551362991</v>
      </c>
      <c r="P292" t="n">
        <v>-0.06669843941926956</v>
      </c>
      <c r="Q292" t="n">
        <v>-0.004663193598389626</v>
      </c>
      <c r="R292" t="n">
        <v>-0.006070758681744337</v>
      </c>
      <c r="S292" t="n">
        <v>0.0519762709736824</v>
      </c>
      <c r="T292" t="n">
        <v>0.03004723787307739</v>
      </c>
      <c r="U292" t="n">
        <v>-0.02635760791599751</v>
      </c>
      <c r="V292" t="n">
        <v>0.1146030053496361</v>
      </c>
      <c r="W292" t="n">
        <v>-0.06149771809577942</v>
      </c>
      <c r="X292" t="n">
        <v>0.008539348840713501</v>
      </c>
      <c r="Y292" t="n">
        <v>-0.1232926622033119</v>
      </c>
      <c r="Z292" t="n">
        <v>-0.006517448462545872</v>
      </c>
      <c r="AA292" t="n">
        <v>0.1928962022066116</v>
      </c>
      <c r="AB292" t="n">
        <v>0.1100366413593292</v>
      </c>
      <c r="AC292" t="n">
        <v>-0.07201757282018661</v>
      </c>
      <c r="AD292" t="n">
        <v>0.02869663201272488</v>
      </c>
      <c r="AE292" t="n">
        <v>-0.01251620706170797</v>
      </c>
      <c r="AF292" t="n">
        <v>0.03516879677772522</v>
      </c>
    </row>
    <row r="293">
      <c r="A293" t="n">
        <v>0.05428314208984375</v>
      </c>
      <c r="B293" t="n">
        <v>0.01697631925344467</v>
      </c>
      <c r="C293" t="n">
        <v>-0.1526262164115906</v>
      </c>
      <c r="D293" t="n">
        <v>0.1171505600214005</v>
      </c>
      <c r="E293" t="n">
        <v>0.1274148970842361</v>
      </c>
      <c r="F293" t="n">
        <v>-0.04092150181531906</v>
      </c>
      <c r="G293" t="n">
        <v>-0.05614596977829933</v>
      </c>
      <c r="H293" t="n">
        <v>0.11440459638834</v>
      </c>
      <c r="I293" t="n">
        <v>-0.3606221079826355</v>
      </c>
      <c r="J293" t="n">
        <v>-0.04426023736596107</v>
      </c>
      <c r="K293" t="n">
        <v>-0.08735312521457672</v>
      </c>
      <c r="L293" t="n">
        <v>-0.1740452200174332</v>
      </c>
      <c r="M293" t="n">
        <v>-0.05746784806251526</v>
      </c>
      <c r="N293" t="n">
        <v>-0.1486151218414307</v>
      </c>
      <c r="O293" t="n">
        <v>-0.1437608748674393</v>
      </c>
      <c r="P293" t="n">
        <v>0.0819011926651001</v>
      </c>
      <c r="Q293" t="n">
        <v>-0.1060332357883453</v>
      </c>
      <c r="R293" t="n">
        <v>-0.04128838330507278</v>
      </c>
      <c r="S293" t="n">
        <v>-0.05667755380272865</v>
      </c>
      <c r="T293" t="n">
        <v>-0.08631332963705063</v>
      </c>
      <c r="U293" t="n">
        <v>-0.1140532642602921</v>
      </c>
      <c r="V293" t="n">
        <v>0.1159273386001587</v>
      </c>
      <c r="W293" t="n">
        <v>-0.0672963410615921</v>
      </c>
      <c r="X293" t="n">
        <v>0.1647083163261414</v>
      </c>
      <c r="Y293" t="n">
        <v>-0.1468585431575775</v>
      </c>
      <c r="Z293" t="n">
        <v>-0.004732886329293251</v>
      </c>
      <c r="AA293" t="n">
        <v>0.2130400538444519</v>
      </c>
      <c r="AB293" t="n">
        <v>0.05480559542775154</v>
      </c>
      <c r="AC293" t="n">
        <v>0.03547831997275352</v>
      </c>
      <c r="AD293" t="n">
        <v>0.03220709040760994</v>
      </c>
      <c r="AE293" t="n">
        <v>-0.06156383082270622</v>
      </c>
      <c r="AF293" t="n">
        <v>-0.09441578388214111</v>
      </c>
    </row>
    <row r="294">
      <c r="A294" t="n">
        <v>0.06091201677918434</v>
      </c>
      <c r="B294" t="n">
        <v>-0.01670684851706028</v>
      </c>
      <c r="C294" t="n">
        <v>-0.04348363727331161</v>
      </c>
      <c r="D294" t="n">
        <v>0.07957927882671356</v>
      </c>
      <c r="E294" t="n">
        <v>0.1215686276555061</v>
      </c>
      <c r="F294" t="n">
        <v>-0.01229595486074686</v>
      </c>
      <c r="G294" t="n">
        <v>-0.0383748933672905</v>
      </c>
      <c r="H294" t="n">
        <v>-0.0197927113622427</v>
      </c>
      <c r="I294" t="n">
        <v>-0.6081169843673706</v>
      </c>
      <c r="J294" t="n">
        <v>0.108577698469162</v>
      </c>
      <c r="K294" t="n">
        <v>0.02669237181544304</v>
      </c>
      <c r="L294" t="n">
        <v>0.004471667110919952</v>
      </c>
      <c r="M294" t="n">
        <v>-0.05725158378481865</v>
      </c>
      <c r="N294" t="n">
        <v>0.0728815495967865</v>
      </c>
      <c r="O294" t="n">
        <v>-0.1120288372039795</v>
      </c>
      <c r="P294" t="n">
        <v>0.1512777209281921</v>
      </c>
      <c r="Q294" t="n">
        <v>-0.06182541325688362</v>
      </c>
      <c r="R294" t="n">
        <v>-0.1164785623550415</v>
      </c>
      <c r="S294" t="n">
        <v>-0.1004091650247574</v>
      </c>
      <c r="T294" t="n">
        <v>-0.08178160339593887</v>
      </c>
      <c r="U294" t="n">
        <v>0.005562726873904467</v>
      </c>
      <c r="V294" t="n">
        <v>0.4043375253677368</v>
      </c>
      <c r="W294" t="n">
        <v>-0.6505163311958313</v>
      </c>
      <c r="X294" t="n">
        <v>0.09272861480712891</v>
      </c>
      <c r="Y294" t="n">
        <v>-0.3466214835643768</v>
      </c>
      <c r="Z294" t="n">
        <v>-0.000649721478112042</v>
      </c>
      <c r="AA294" t="n">
        <v>0.3098038136959076</v>
      </c>
      <c r="AB294" t="n">
        <v>0.06586236506700516</v>
      </c>
      <c r="AC294" t="n">
        <v>0.0286356694996357</v>
      </c>
      <c r="AD294" t="n">
        <v>0.1289857625961304</v>
      </c>
      <c r="AE294" t="n">
        <v>-0.01801071502268314</v>
      </c>
      <c r="AF294" t="n">
        <v>-0.0893007218837738</v>
      </c>
    </row>
    <row r="295">
      <c r="A295" t="n">
        <v>-0.04928959161043167</v>
      </c>
      <c r="B295" t="n">
        <v>-0.001160650048404932</v>
      </c>
      <c r="C295" t="n">
        <v>-0.008839837275445461</v>
      </c>
      <c r="D295" t="n">
        <v>0.1403701156377792</v>
      </c>
      <c r="E295" t="n">
        <v>0.006126038264483213</v>
      </c>
      <c r="F295" t="n">
        <v>0.0946606919169426</v>
      </c>
      <c r="G295" t="n">
        <v>-0.1538705974817276</v>
      </c>
      <c r="H295" t="n">
        <v>0.03308919817209244</v>
      </c>
      <c r="I295" t="n">
        <v>-0.4280182123184204</v>
      </c>
      <c r="J295" t="n">
        <v>0.03511365875601768</v>
      </c>
      <c r="K295" t="n">
        <v>-0.09629719704389572</v>
      </c>
      <c r="L295" t="n">
        <v>0.1184879019856453</v>
      </c>
      <c r="M295" t="n">
        <v>-0.07479394972324371</v>
      </c>
      <c r="N295" t="n">
        <v>0.05806182324886322</v>
      </c>
      <c r="O295" t="n">
        <v>0.08362750709056854</v>
      </c>
      <c r="P295" t="n">
        <v>-0.1227533891797066</v>
      </c>
      <c r="Q295" t="n">
        <v>-0.002509412588551641</v>
      </c>
      <c r="R295" t="n">
        <v>-0.1788392066955566</v>
      </c>
      <c r="S295" t="n">
        <v>-0.1891507655382156</v>
      </c>
      <c r="T295" t="n">
        <v>-0.1894018650054932</v>
      </c>
      <c r="U295" t="n">
        <v>-0.2257702946662903</v>
      </c>
      <c r="V295" t="n">
        <v>0.4364290833473206</v>
      </c>
      <c r="W295" t="n">
        <v>-0.5782510638237</v>
      </c>
      <c r="X295" t="n">
        <v>-0.03736136481165886</v>
      </c>
      <c r="Y295" t="n">
        <v>-0.4174076616764069</v>
      </c>
      <c r="Z295" t="n">
        <v>-0.07936204969882965</v>
      </c>
      <c r="AA295" t="n">
        <v>0.3233542144298553</v>
      </c>
      <c r="AB295" t="n">
        <v>0.02430412173271179</v>
      </c>
      <c r="AC295" t="n">
        <v>-0.08493408560752869</v>
      </c>
      <c r="AD295" t="n">
        <v>0.08677957206964493</v>
      </c>
      <c r="AE295" t="n">
        <v>0.120623841881752</v>
      </c>
      <c r="AF295" t="n">
        <v>-0.0919850692152977</v>
      </c>
    </row>
    <row r="296">
      <c r="A296" t="n">
        <v>0.03615352511405945</v>
      </c>
      <c r="B296" t="n">
        <v>0.03158677369356155</v>
      </c>
      <c r="C296" t="n">
        <v>-0.01663878373801708</v>
      </c>
      <c r="D296" t="n">
        <v>0.01605919562280178</v>
      </c>
      <c r="E296" t="n">
        <v>-0.1339673101902008</v>
      </c>
      <c r="F296" t="n">
        <v>-0.03912916406989098</v>
      </c>
      <c r="G296" t="n">
        <v>0.07626904547214508</v>
      </c>
      <c r="H296" t="n">
        <v>0.1330685317516327</v>
      </c>
      <c r="I296" t="n">
        <v>0.04768923670053482</v>
      </c>
      <c r="J296" t="n">
        <v>0.127498671412468</v>
      </c>
      <c r="K296" t="n">
        <v>0.02150408551096916</v>
      </c>
      <c r="L296" t="n">
        <v>0.07618498802185059</v>
      </c>
      <c r="M296" t="n">
        <v>-0.131197065114975</v>
      </c>
      <c r="N296" t="n">
        <v>-0.06790249794721603</v>
      </c>
      <c r="O296" t="n">
        <v>0.01401880383491516</v>
      </c>
      <c r="P296" t="n">
        <v>-0.1154362335801125</v>
      </c>
      <c r="Q296" t="n">
        <v>-0.06925404071807861</v>
      </c>
      <c r="R296" t="n">
        <v>-0.06009245663881302</v>
      </c>
      <c r="S296" t="n">
        <v>-0.1863087564706802</v>
      </c>
      <c r="T296" t="n">
        <v>-0.08728848397731781</v>
      </c>
      <c r="U296" t="n">
        <v>-0.04172813519835472</v>
      </c>
      <c r="V296" t="n">
        <v>0.1170842796564102</v>
      </c>
      <c r="W296" t="n">
        <v>-0.1933420747518539</v>
      </c>
      <c r="X296" t="n">
        <v>0.01833836548030376</v>
      </c>
      <c r="Y296" t="n">
        <v>-0.2264515608549118</v>
      </c>
      <c r="Z296" t="n">
        <v>-0.08895548433065414</v>
      </c>
      <c r="AA296" t="n">
        <v>0.1265992671251297</v>
      </c>
      <c r="AB296" t="n">
        <v>-0.0202557910233736</v>
      </c>
      <c r="AC296" t="n">
        <v>-0.07472448796033859</v>
      </c>
      <c r="AD296" t="n">
        <v>0.1900634169578552</v>
      </c>
      <c r="AE296" t="n">
        <v>-0.09587236493825912</v>
      </c>
      <c r="AF296" t="n">
        <v>0.01382861100137234</v>
      </c>
    </row>
    <row r="297">
      <c r="A297" t="n">
        <v>-0.1052429229021072</v>
      </c>
      <c r="B297" t="n">
        <v>-0.02867452055215836</v>
      </c>
      <c r="C297" t="n">
        <v>0.04391886666417122</v>
      </c>
      <c r="D297" t="n">
        <v>0.1446896195411682</v>
      </c>
      <c r="E297" t="n">
        <v>-0.04791650548577309</v>
      </c>
      <c r="F297" t="n">
        <v>0.05412129312753677</v>
      </c>
      <c r="G297" t="n">
        <v>-0.1094188839197159</v>
      </c>
      <c r="H297" t="n">
        <v>0.09564364701509476</v>
      </c>
      <c r="I297" t="n">
        <v>0.05110917985439301</v>
      </c>
      <c r="J297" t="n">
        <v>0.1100078746676445</v>
      </c>
      <c r="K297" t="n">
        <v>-0.03314754366874695</v>
      </c>
      <c r="L297" t="n">
        <v>-0.1627822816371918</v>
      </c>
      <c r="M297" t="n">
        <v>0.05068107321858406</v>
      </c>
      <c r="N297" t="n">
        <v>0.1079245954751968</v>
      </c>
      <c r="O297" t="n">
        <v>0.06868598610162735</v>
      </c>
      <c r="P297" t="n">
        <v>-0.1120732575654984</v>
      </c>
      <c r="Q297" t="n">
        <v>-0.003855827264487743</v>
      </c>
      <c r="R297" t="n">
        <v>-0.09762386232614517</v>
      </c>
      <c r="S297" t="n">
        <v>0.07884760946035385</v>
      </c>
      <c r="T297" t="n">
        <v>-0.1050343587994576</v>
      </c>
      <c r="U297" t="n">
        <v>0.05846650898456573</v>
      </c>
      <c r="V297" t="n">
        <v>-0.07278000563383102</v>
      </c>
      <c r="W297" t="n">
        <v>-0.01047529652714729</v>
      </c>
      <c r="X297" t="n">
        <v>-0.03220990672707558</v>
      </c>
      <c r="Y297" t="n">
        <v>-0.1436856091022491</v>
      </c>
      <c r="Z297" t="n">
        <v>0.09453494846820831</v>
      </c>
      <c r="AA297" t="n">
        <v>0.1590888202190399</v>
      </c>
      <c r="AB297" t="n">
        <v>-0.07354702800512314</v>
      </c>
      <c r="AC297" t="n">
        <v>0.02187901921570301</v>
      </c>
      <c r="AD297" t="n">
        <v>0.01505465805530548</v>
      </c>
      <c r="AE297" t="n">
        <v>0.09141162782907486</v>
      </c>
      <c r="AF297" t="n">
        <v>-0.06289554387331009</v>
      </c>
    </row>
    <row r="298">
      <c r="A298" t="n">
        <v>0.1009657829999924</v>
      </c>
      <c r="B298" t="n">
        <v>-0.04659426957368851</v>
      </c>
      <c r="C298" t="n">
        <v>0.07019088417291641</v>
      </c>
      <c r="D298" t="n">
        <v>0.05958289280533791</v>
      </c>
      <c r="E298" t="n">
        <v>0.01920303516089916</v>
      </c>
      <c r="F298" t="n">
        <v>0.004036310594528913</v>
      </c>
      <c r="G298" t="n">
        <v>-0.01003608852624893</v>
      </c>
      <c r="H298" t="n">
        <v>0.126376673579216</v>
      </c>
      <c r="I298" t="n">
        <v>0.1011635661125183</v>
      </c>
      <c r="J298" t="n">
        <v>0.1709704697132111</v>
      </c>
      <c r="K298" t="n">
        <v>0.09251807630062103</v>
      </c>
      <c r="L298" t="n">
        <v>0.002269448013976216</v>
      </c>
      <c r="M298" t="n">
        <v>-0.006186115089803934</v>
      </c>
      <c r="N298" t="n">
        <v>0.1535256057977676</v>
      </c>
      <c r="O298" t="n">
        <v>0.03924820944666862</v>
      </c>
      <c r="P298" t="n">
        <v>-0.1064460352063179</v>
      </c>
      <c r="Q298" t="n">
        <v>0.08706703782081604</v>
      </c>
      <c r="R298" t="n">
        <v>-0.09747432172298431</v>
      </c>
      <c r="S298" t="n">
        <v>0.0005040355026721954</v>
      </c>
      <c r="T298" t="n">
        <v>-0.01971405372023582</v>
      </c>
      <c r="U298" t="n">
        <v>0.04039731994271278</v>
      </c>
      <c r="V298" t="n">
        <v>-0.07037847489118576</v>
      </c>
      <c r="W298" t="n">
        <v>0.0445144809782505</v>
      </c>
      <c r="X298" t="n">
        <v>0.01565439812839031</v>
      </c>
      <c r="Y298" t="n">
        <v>0.05936614796519279</v>
      </c>
      <c r="Z298" t="n">
        <v>0.1475713104009628</v>
      </c>
      <c r="AA298" t="n">
        <v>0.08448934555053711</v>
      </c>
      <c r="AB298" t="n">
        <v>0.02771718427538872</v>
      </c>
      <c r="AC298" t="n">
        <v>0.001026356010697782</v>
      </c>
      <c r="AD298" t="n">
        <v>-0.1123276650905609</v>
      </c>
      <c r="AE298" t="n">
        <v>0.2302916795015335</v>
      </c>
      <c r="AF298" t="n">
        <v>0.05991920456290245</v>
      </c>
    </row>
    <row r="299">
      <c r="A299" t="n">
        <v>-0.1145062372088432</v>
      </c>
      <c r="B299" t="n">
        <v>-0.01619857363402843</v>
      </c>
      <c r="C299" t="n">
        <v>0.07378967851400375</v>
      </c>
      <c r="D299" t="n">
        <v>0.1099822595715523</v>
      </c>
      <c r="E299" t="n">
        <v>0.159093365073204</v>
      </c>
      <c r="F299" t="n">
        <v>-0.04108620807528496</v>
      </c>
      <c r="G299" t="n">
        <v>-0.08556733280420303</v>
      </c>
      <c r="H299" t="n">
        <v>0.1115542203187943</v>
      </c>
      <c r="I299" t="n">
        <v>0.131207674741745</v>
      </c>
      <c r="J299" t="n">
        <v>0.205417811870575</v>
      </c>
      <c r="K299" t="n">
        <v>0.01627917215228081</v>
      </c>
      <c r="L299" t="n">
        <v>0.05191897973418236</v>
      </c>
      <c r="M299" t="n">
        <v>-0.09603557735681534</v>
      </c>
      <c r="N299" t="n">
        <v>-0.01085021160542965</v>
      </c>
      <c r="O299" t="n">
        <v>0.03225955367088318</v>
      </c>
      <c r="P299" t="n">
        <v>0.07188329845666885</v>
      </c>
      <c r="Q299" t="n">
        <v>0.1888029128313065</v>
      </c>
      <c r="R299" t="n">
        <v>-0.1041803359985352</v>
      </c>
      <c r="S299" t="n">
        <v>-0.03416351601481438</v>
      </c>
      <c r="T299" t="n">
        <v>-0.2788119316101074</v>
      </c>
      <c r="U299" t="n">
        <v>-0.03786768764257431</v>
      </c>
      <c r="V299" t="n">
        <v>-0.0587797649204731</v>
      </c>
      <c r="W299" t="n">
        <v>0.02547333389520645</v>
      </c>
      <c r="X299" t="n">
        <v>0.09001337736845016</v>
      </c>
      <c r="Y299" t="n">
        <v>-0.05671174079179764</v>
      </c>
      <c r="Z299" t="n">
        <v>0.1174372658133507</v>
      </c>
      <c r="AA299" t="n">
        <v>0.07595548033714294</v>
      </c>
      <c r="AB299" t="n">
        <v>-0.002205390483140945</v>
      </c>
      <c r="AC299" t="n">
        <v>-0.0993136391043663</v>
      </c>
      <c r="AD299" t="n">
        <v>0.01166082639247179</v>
      </c>
      <c r="AE299" t="n">
        <v>0.2130934149026871</v>
      </c>
      <c r="AF299" t="n">
        <v>-0.02099121734499931</v>
      </c>
    </row>
    <row r="300">
      <c r="A300" t="n">
        <v>-0.05464419350028038</v>
      </c>
      <c r="B300" t="n">
        <v>0.03506911545991898</v>
      </c>
      <c r="C300" t="n">
        <v>-0.05220279842615128</v>
      </c>
      <c r="D300" t="n">
        <v>0.1211972683668137</v>
      </c>
      <c r="E300" t="n">
        <v>0.05189109593629837</v>
      </c>
      <c r="F300" t="n">
        <v>0.01005885004997253</v>
      </c>
      <c r="G300" t="n">
        <v>0.09877560287714005</v>
      </c>
      <c r="H300" t="n">
        <v>-0.03416407853364944</v>
      </c>
      <c r="I300" t="n">
        <v>-0.02806437574326992</v>
      </c>
      <c r="J300" t="n">
        <v>0.1778666377067566</v>
      </c>
      <c r="K300" t="n">
        <v>0.08846539258956909</v>
      </c>
      <c r="L300" t="n">
        <v>0.07676474750041962</v>
      </c>
      <c r="M300" t="n">
        <v>-0.05037505552172661</v>
      </c>
      <c r="N300" t="n">
        <v>-0.09912996739149094</v>
      </c>
      <c r="O300" t="n">
        <v>-0.2014448940753937</v>
      </c>
      <c r="P300" t="n">
        <v>0.1627319753170013</v>
      </c>
      <c r="Q300" t="n">
        <v>0.2067499607801437</v>
      </c>
      <c r="R300" t="n">
        <v>-0.1611402630805969</v>
      </c>
      <c r="S300" t="n">
        <v>0.01917312294244766</v>
      </c>
      <c r="T300" t="n">
        <v>0.09218093007802963</v>
      </c>
      <c r="U300" t="n">
        <v>0.02987200953066349</v>
      </c>
      <c r="V300" t="n">
        <v>-0.1199089586734772</v>
      </c>
      <c r="W300" t="n">
        <v>0.05519383400678635</v>
      </c>
      <c r="X300" t="n">
        <v>0.05956201627850533</v>
      </c>
      <c r="Y300" t="n">
        <v>0.02552083134651184</v>
      </c>
      <c r="Z300" t="n">
        <v>-0.0163889192044735</v>
      </c>
      <c r="AA300" t="n">
        <v>0.08890508860349655</v>
      </c>
      <c r="AB300" t="n">
        <v>-0.1309669613838196</v>
      </c>
      <c r="AC300" t="n">
        <v>-0.2089401632547379</v>
      </c>
      <c r="AD300" t="n">
        <v>0.07954031229019165</v>
      </c>
      <c r="AE300" t="n">
        <v>0.08236174285411835</v>
      </c>
      <c r="AF300" t="n">
        <v>0.07528454810380936</v>
      </c>
    </row>
    <row r="301">
      <c r="A301" t="n">
        <v>0.04463192820549011</v>
      </c>
      <c r="B301" t="n">
        <v>0.07494951039552689</v>
      </c>
      <c r="C301" t="n">
        <v>0.03852933645248413</v>
      </c>
      <c r="D301" t="n">
        <v>-0.01379611529409885</v>
      </c>
      <c r="E301" t="n">
        <v>-0.04907173290848732</v>
      </c>
      <c r="F301" t="n">
        <v>-0.09363186359405518</v>
      </c>
      <c r="G301" t="n">
        <v>-0.1069174557924271</v>
      </c>
      <c r="H301" t="n">
        <v>0.04909038916230202</v>
      </c>
      <c r="I301" t="n">
        <v>-0.06626833230257034</v>
      </c>
      <c r="J301" t="n">
        <v>0.1189166307449341</v>
      </c>
      <c r="K301" t="n">
        <v>0.02265441603958607</v>
      </c>
      <c r="L301" t="n">
        <v>-0.1133998855948448</v>
      </c>
      <c r="M301" t="n">
        <v>-0.08580385148525238</v>
      </c>
      <c r="N301" t="n">
        <v>-0.1653647422790527</v>
      </c>
      <c r="O301" t="n">
        <v>-0.2667670249938965</v>
      </c>
      <c r="P301" t="n">
        <v>0.1218309178948402</v>
      </c>
      <c r="Q301" t="n">
        <v>0.07427399605512619</v>
      </c>
      <c r="R301" t="n">
        <v>-0.2623445391654968</v>
      </c>
      <c r="S301" t="n">
        <v>0.2316838353872299</v>
      </c>
      <c r="T301" t="n">
        <v>0.1431499421596527</v>
      </c>
      <c r="U301" t="n">
        <v>0.0155087411403656</v>
      </c>
      <c r="V301" t="n">
        <v>-0.2355585694313049</v>
      </c>
      <c r="W301" t="n">
        <v>0.03223763406276703</v>
      </c>
      <c r="X301" t="n">
        <v>-0.1235501319169998</v>
      </c>
      <c r="Y301" t="n">
        <v>0.04006345197558403</v>
      </c>
      <c r="Z301" t="n">
        <v>0.0301208533346653</v>
      </c>
      <c r="AA301" t="n">
        <v>-0.09873215854167938</v>
      </c>
      <c r="AB301" t="n">
        <v>-0.0935809314250946</v>
      </c>
      <c r="AC301" t="n">
        <v>-0.2134951055049896</v>
      </c>
      <c r="AD301" t="n">
        <v>0.08417317271232605</v>
      </c>
      <c r="AE301" t="n">
        <v>0.1121916174888611</v>
      </c>
      <c r="AF301" t="n">
        <v>0.09875974059104919</v>
      </c>
    </row>
    <row r="302">
      <c r="A302" t="n">
        <v>0.006976318079978228</v>
      </c>
      <c r="B302" t="n">
        <v>0.1081786155700684</v>
      </c>
      <c r="C302" t="n">
        <v>0.0051766955293715</v>
      </c>
      <c r="D302" t="n">
        <v>-0.06388405710458755</v>
      </c>
      <c r="E302" t="n">
        <v>0.09918425977230072</v>
      </c>
      <c r="F302" t="n">
        <v>-0.1397093087434769</v>
      </c>
      <c r="G302" t="n">
        <v>-0.002192237181589007</v>
      </c>
      <c r="H302" t="n">
        <v>-0.003896600566804409</v>
      </c>
      <c r="I302" t="n">
        <v>0.06735727936029434</v>
      </c>
      <c r="J302" t="n">
        <v>0.150753989815712</v>
      </c>
      <c r="K302" t="n">
        <v>-0.01311550289392471</v>
      </c>
      <c r="L302" t="n">
        <v>-0.176020085811615</v>
      </c>
      <c r="M302" t="n">
        <v>-0.07896967232227325</v>
      </c>
      <c r="N302" t="n">
        <v>0.142675593495369</v>
      </c>
      <c r="O302" t="n">
        <v>-0.359683096408844</v>
      </c>
      <c r="P302" t="n">
        <v>0.1883824914693832</v>
      </c>
      <c r="Q302" t="n">
        <v>0.2283715158700943</v>
      </c>
      <c r="R302" t="n">
        <v>-0.1328916698694229</v>
      </c>
      <c r="S302" t="n">
        <v>0.09893704950809479</v>
      </c>
      <c r="T302" t="n">
        <v>0.05833195149898529</v>
      </c>
      <c r="U302" t="n">
        <v>-0.004828056786209345</v>
      </c>
      <c r="V302" t="n">
        <v>-0.2000902593135834</v>
      </c>
      <c r="W302" t="n">
        <v>0.01042340509593487</v>
      </c>
      <c r="X302" t="n">
        <v>0.01500136591494083</v>
      </c>
      <c r="Y302" t="n">
        <v>-0.09184723347425461</v>
      </c>
      <c r="Z302" t="n">
        <v>0.01834019646048546</v>
      </c>
      <c r="AA302" t="n">
        <v>-0.01690574735403061</v>
      </c>
      <c r="AB302" t="n">
        <v>-0.1042835041880608</v>
      </c>
      <c r="AC302" t="n">
        <v>-0.116259977221489</v>
      </c>
      <c r="AD302" t="n">
        <v>0.09415167570114136</v>
      </c>
      <c r="AE302" t="n">
        <v>0.0718163326382637</v>
      </c>
      <c r="AF302" t="n">
        <v>0.1617144197225571</v>
      </c>
    </row>
    <row r="303">
      <c r="A303" t="n">
        <v>-0.03552611917257309</v>
      </c>
      <c r="B303" t="n">
        <v>0.05165050178766251</v>
      </c>
      <c r="C303" t="n">
        <v>0.04052462801337242</v>
      </c>
      <c r="D303" t="n">
        <v>0.03036781959235668</v>
      </c>
      <c r="E303" t="n">
        <v>-0.135588139295578</v>
      </c>
      <c r="F303" t="n">
        <v>-0.06681141257286072</v>
      </c>
      <c r="G303" t="n">
        <v>0.1589425057172775</v>
      </c>
      <c r="H303" t="n">
        <v>-0.0361502431333065</v>
      </c>
      <c r="I303" t="n">
        <v>-0.0516139417886734</v>
      </c>
      <c r="J303" t="n">
        <v>0.2498204708099365</v>
      </c>
      <c r="K303" t="n">
        <v>0.06037558615207672</v>
      </c>
      <c r="L303" t="n">
        <v>-0.03423463553190231</v>
      </c>
      <c r="M303" t="n">
        <v>-0.1419223248958588</v>
      </c>
      <c r="N303" t="n">
        <v>0.1469790935516357</v>
      </c>
      <c r="O303" t="n">
        <v>-0.09344962239265442</v>
      </c>
      <c r="P303" t="n">
        <v>0.05294416099786758</v>
      </c>
      <c r="Q303" t="n">
        <v>0.3224428296089172</v>
      </c>
      <c r="R303" t="n">
        <v>-0.1042035818099976</v>
      </c>
      <c r="S303" t="n">
        <v>0.001637909444980323</v>
      </c>
      <c r="T303" t="n">
        <v>-0.1463534981012344</v>
      </c>
      <c r="U303" t="n">
        <v>-0.06515680253505707</v>
      </c>
      <c r="V303" t="n">
        <v>-0.183945819735527</v>
      </c>
      <c r="W303" t="n">
        <v>-0.1332362443208694</v>
      </c>
      <c r="X303" t="n">
        <v>0.1768085062503815</v>
      </c>
      <c r="Y303" t="n">
        <v>-0.1901700347661972</v>
      </c>
      <c r="Z303" t="n">
        <v>-0.1081305295228958</v>
      </c>
      <c r="AA303" t="n">
        <v>-0.1245617568492889</v>
      </c>
      <c r="AB303" t="n">
        <v>0.0892551988363266</v>
      </c>
      <c r="AC303" t="n">
        <v>0.09584641456604004</v>
      </c>
      <c r="AD303" t="n">
        <v>-0.1030221432447433</v>
      </c>
      <c r="AE303" t="n">
        <v>-0.05615648627281189</v>
      </c>
      <c r="AF303" t="n">
        <v>0.05219487473368645</v>
      </c>
    </row>
    <row r="304">
      <c r="A304" t="n">
        <v>-0.04882270842790604</v>
      </c>
      <c r="B304" t="n">
        <v>-0.1656260639429092</v>
      </c>
      <c r="C304" t="n">
        <v>-0.05128219723701477</v>
      </c>
      <c r="D304" t="n">
        <v>0.1445057392120361</v>
      </c>
      <c r="E304" t="n">
        <v>-0.119437113404274</v>
      </c>
      <c r="F304" t="n">
        <v>0.0910135805606842</v>
      </c>
      <c r="G304" t="n">
        <v>0.07994846999645233</v>
      </c>
      <c r="H304" t="n">
        <v>-0.07531300932168961</v>
      </c>
      <c r="I304" t="n">
        <v>0.1137013956904411</v>
      </c>
      <c r="J304" t="n">
        <v>0.1951816976070404</v>
      </c>
      <c r="K304" t="n">
        <v>0.2467731386423111</v>
      </c>
      <c r="L304" t="n">
        <v>0.09034857898950577</v>
      </c>
      <c r="M304" t="n">
        <v>-0.2209746986627579</v>
      </c>
      <c r="N304" t="n">
        <v>0.08410089462995529</v>
      </c>
      <c r="O304" t="n">
        <v>0.06603851914405823</v>
      </c>
      <c r="P304" t="n">
        <v>0.05447909235954285</v>
      </c>
      <c r="Q304" t="n">
        <v>0.3778226971626282</v>
      </c>
      <c r="R304" t="n">
        <v>-0.06661435216665268</v>
      </c>
      <c r="S304" t="n">
        <v>-0.1191370189189911</v>
      </c>
      <c r="T304" t="n">
        <v>-0.07207830250263214</v>
      </c>
      <c r="U304" t="n">
        <v>-0.1942154616117477</v>
      </c>
      <c r="V304" t="n">
        <v>0.04960409551858902</v>
      </c>
      <c r="W304" t="n">
        <v>-0.1118052005767822</v>
      </c>
      <c r="X304" t="n">
        <v>0.01263917237520218</v>
      </c>
      <c r="Y304" t="n">
        <v>-0.109183095395565</v>
      </c>
      <c r="Z304" t="n">
        <v>0.03682076558470726</v>
      </c>
      <c r="AA304" t="n">
        <v>-0.03502300009131432</v>
      </c>
      <c r="AB304" t="n">
        <v>-0.03144877776503563</v>
      </c>
      <c r="AC304" t="n">
        <v>0.06664431095123291</v>
      </c>
      <c r="AD304" t="n">
        <v>-0.3304201364517212</v>
      </c>
      <c r="AE304" t="n">
        <v>-0.1244466826319695</v>
      </c>
      <c r="AF304" t="n">
        <v>0.005650094244629145</v>
      </c>
    </row>
    <row r="305">
      <c r="A305" t="n">
        <v>-0.102914109826088</v>
      </c>
      <c r="B305" t="n">
        <v>-0.1138502135872841</v>
      </c>
      <c r="C305" t="n">
        <v>-0.1698196530342102</v>
      </c>
      <c r="D305" t="n">
        <v>0.3108806908130646</v>
      </c>
      <c r="E305" t="n">
        <v>0.05027900263667107</v>
      </c>
      <c r="F305" t="n">
        <v>-0.08780974149703979</v>
      </c>
      <c r="G305" t="n">
        <v>0.1888430118560791</v>
      </c>
      <c r="H305" t="n">
        <v>0.007990783080458641</v>
      </c>
      <c r="I305" t="n">
        <v>0.1572220474481583</v>
      </c>
      <c r="J305" t="n">
        <v>0.2535810768604279</v>
      </c>
      <c r="K305" t="n">
        <v>0.01368613541126251</v>
      </c>
      <c r="L305" t="n">
        <v>-0.08500723540782928</v>
      </c>
      <c r="M305" t="n">
        <v>-0.1798528283834457</v>
      </c>
      <c r="N305" t="n">
        <v>-0.02893416211009026</v>
      </c>
      <c r="O305" t="n">
        <v>-0.05380193889141083</v>
      </c>
      <c r="P305" t="n">
        <v>0.09661641716957092</v>
      </c>
      <c r="Q305" t="n">
        <v>0.2776823937892914</v>
      </c>
      <c r="R305" t="n">
        <v>-0.1376201063394547</v>
      </c>
      <c r="S305" t="n">
        <v>-0.279504269361496</v>
      </c>
      <c r="T305" t="n">
        <v>-0.03866894543170929</v>
      </c>
      <c r="U305" t="n">
        <v>-0.1245821416378021</v>
      </c>
      <c r="V305" t="n">
        <v>0.05214964598417282</v>
      </c>
      <c r="W305" t="n">
        <v>-0.1345746070146561</v>
      </c>
      <c r="X305" t="n">
        <v>-0.03564925491809845</v>
      </c>
      <c r="Y305" t="n">
        <v>-0.2218661308288574</v>
      </c>
      <c r="Z305" t="n">
        <v>-0.04487721249461174</v>
      </c>
      <c r="AA305" t="n">
        <v>0.007263603620231152</v>
      </c>
      <c r="AB305" t="n">
        <v>0.0745348259806633</v>
      </c>
      <c r="AC305" t="n">
        <v>-0.0898844301700592</v>
      </c>
      <c r="AD305" t="n">
        <v>-0.4339797496795654</v>
      </c>
      <c r="AE305" t="n">
        <v>-0.1497004628181458</v>
      </c>
      <c r="AF305" t="n">
        <v>-0.009473151527345181</v>
      </c>
    </row>
    <row r="306">
      <c r="A306" t="n">
        <v>-0.123660683631897</v>
      </c>
      <c r="B306" t="n">
        <v>-0.1124988794326782</v>
      </c>
      <c r="C306" t="n">
        <v>-0.05192394182085991</v>
      </c>
      <c r="D306" t="n">
        <v>0.1671569794416428</v>
      </c>
      <c r="E306" t="n">
        <v>-0.2012181729078293</v>
      </c>
      <c r="F306" t="n">
        <v>-0.2939266860485077</v>
      </c>
      <c r="G306" t="n">
        <v>0.09248176962137222</v>
      </c>
      <c r="H306" t="n">
        <v>0.08470884710550308</v>
      </c>
      <c r="I306" t="n">
        <v>0.1067634671926498</v>
      </c>
      <c r="J306" t="n">
        <v>0.1821155399084091</v>
      </c>
      <c r="K306" t="n">
        <v>0.127777561545372</v>
      </c>
      <c r="L306" t="n">
        <v>-0.1338621079921722</v>
      </c>
      <c r="M306" t="n">
        <v>-0.1403263807296753</v>
      </c>
      <c r="N306" t="n">
        <v>-0.2120413184165955</v>
      </c>
      <c r="O306" t="n">
        <v>0.1661300957202911</v>
      </c>
      <c r="P306" t="n">
        <v>-0.06051680073142052</v>
      </c>
      <c r="Q306" t="n">
        <v>0.261065810918808</v>
      </c>
      <c r="R306" t="n">
        <v>0.0145089328289032</v>
      </c>
      <c r="S306" t="n">
        <v>-0.09834622591733932</v>
      </c>
      <c r="T306" t="n">
        <v>-0.009561682119965553</v>
      </c>
      <c r="U306" t="n">
        <v>-0.06073842197656631</v>
      </c>
      <c r="V306" t="n">
        <v>0.01196017302572727</v>
      </c>
      <c r="W306" t="n">
        <v>-0.164514034986496</v>
      </c>
      <c r="X306" t="n">
        <v>-0.0418599396944046</v>
      </c>
      <c r="Y306" t="n">
        <v>0.009616859257221222</v>
      </c>
      <c r="Z306" t="n">
        <v>0.02538485638797283</v>
      </c>
      <c r="AA306" t="n">
        <v>0.1259594410657883</v>
      </c>
      <c r="AB306" t="n">
        <v>-0.1477317959070206</v>
      </c>
      <c r="AC306" t="n">
        <v>-0.2919197976589203</v>
      </c>
      <c r="AD306" t="n">
        <v>-0.2922692596912384</v>
      </c>
      <c r="AE306" t="n">
        <v>-0.385625422000885</v>
      </c>
      <c r="AF306" t="n">
        <v>-0.05344041809439659</v>
      </c>
    </row>
    <row r="307">
      <c r="A307" t="n">
        <v>-0.05193643271923065</v>
      </c>
      <c r="B307" t="n">
        <v>0.0435510165989399</v>
      </c>
      <c r="C307" t="n">
        <v>-0.02217181585729122</v>
      </c>
      <c r="D307" t="n">
        <v>-0.1322019547224045</v>
      </c>
      <c r="E307" t="n">
        <v>-0.06911735981702805</v>
      </c>
      <c r="F307" t="n">
        <v>-0.3747626841068268</v>
      </c>
      <c r="G307" t="n">
        <v>0.1031330972909927</v>
      </c>
      <c r="H307" t="n">
        <v>0.0660734549164772</v>
      </c>
      <c r="I307" t="n">
        <v>-0.08170565962791443</v>
      </c>
      <c r="J307" t="n">
        <v>0.1653803139925003</v>
      </c>
      <c r="K307" t="n">
        <v>0.3472554683685303</v>
      </c>
      <c r="L307" t="n">
        <v>-0.3815280199050903</v>
      </c>
      <c r="M307" t="n">
        <v>-0.1686111688613892</v>
      </c>
      <c r="N307" t="n">
        <v>-0.2279479652643204</v>
      </c>
      <c r="O307" t="n">
        <v>0.202445775270462</v>
      </c>
      <c r="P307" t="n">
        <v>-0.1179086342453957</v>
      </c>
      <c r="Q307" t="n">
        <v>0.1762358695268631</v>
      </c>
      <c r="R307" t="n">
        <v>-0.2011715620756149</v>
      </c>
      <c r="S307" t="n">
        <v>-0.0736895278096199</v>
      </c>
      <c r="T307" t="n">
        <v>0.01172394957393408</v>
      </c>
      <c r="U307" t="n">
        <v>0.02528396062552929</v>
      </c>
      <c r="V307" t="n">
        <v>0.1207132562994957</v>
      </c>
      <c r="W307" t="n">
        <v>-0.2227020561695099</v>
      </c>
      <c r="X307" t="n">
        <v>-0.08621077984571457</v>
      </c>
      <c r="Y307" t="n">
        <v>0.1195039823651314</v>
      </c>
      <c r="Z307" t="n">
        <v>-0.1187082082033157</v>
      </c>
      <c r="AA307" t="n">
        <v>0.1425065994262695</v>
      </c>
      <c r="AB307" t="n">
        <v>-0.02533735334873199</v>
      </c>
      <c r="AC307" t="n">
        <v>-0.1298172771930695</v>
      </c>
      <c r="AD307" t="n">
        <v>-0.1485221683979034</v>
      </c>
      <c r="AE307" t="n">
        <v>-0.1948127299547195</v>
      </c>
      <c r="AF307" t="n">
        <v>-0.2105399966239929</v>
      </c>
    </row>
    <row r="308">
      <c r="A308" t="n">
        <v>0.06187029555439949</v>
      </c>
      <c r="B308" t="n">
        <v>0.01027601584792137</v>
      </c>
      <c r="C308" t="n">
        <v>0.02980772592127323</v>
      </c>
      <c r="D308" t="n">
        <v>0.008170899003744125</v>
      </c>
      <c r="E308" t="n">
        <v>0.04259856417775154</v>
      </c>
      <c r="F308" t="n">
        <v>0.008764981292188168</v>
      </c>
      <c r="G308" t="n">
        <v>0.00503410492092371</v>
      </c>
      <c r="H308" t="n">
        <v>0.09233832359313965</v>
      </c>
      <c r="I308" t="n">
        <v>-0.001297360169701278</v>
      </c>
      <c r="J308" t="n">
        <v>0.07849397510290146</v>
      </c>
      <c r="K308" t="n">
        <v>-0.02812015265226364</v>
      </c>
      <c r="L308" t="n">
        <v>-0.02433253265917301</v>
      </c>
      <c r="M308" t="n">
        <v>0.02567910961806774</v>
      </c>
      <c r="N308" t="n">
        <v>-0.03243961557745934</v>
      </c>
      <c r="O308" t="n">
        <v>-0.01217407733201981</v>
      </c>
      <c r="P308" t="n">
        <v>-0.1339459866285324</v>
      </c>
      <c r="Q308" t="n">
        <v>-0.03075847774744034</v>
      </c>
      <c r="R308" t="n">
        <v>-0.02909947745501995</v>
      </c>
      <c r="S308" t="n">
        <v>0.1080964058637619</v>
      </c>
      <c r="T308" t="n">
        <v>0.009867518208920956</v>
      </c>
      <c r="U308" t="n">
        <v>-0.005025857593864202</v>
      </c>
      <c r="V308" t="n">
        <v>0.004827311262488365</v>
      </c>
      <c r="W308" t="n">
        <v>-0.05167189240455627</v>
      </c>
      <c r="X308" t="n">
        <v>0.01452168729156256</v>
      </c>
      <c r="Y308" t="n">
        <v>0.02317934669554234</v>
      </c>
      <c r="Z308" t="n">
        <v>0.04304205253720284</v>
      </c>
      <c r="AA308" t="n">
        <v>-0.03684089705348015</v>
      </c>
      <c r="AB308" t="n">
        <v>0.02392002567648888</v>
      </c>
      <c r="AC308" t="n">
        <v>-0.02174914255738258</v>
      </c>
      <c r="AD308" t="n">
        <v>0.04336752742528915</v>
      </c>
      <c r="AE308" t="n">
        <v>0.01458861213177443</v>
      </c>
      <c r="AF308" t="n">
        <v>-0.06350822001695633</v>
      </c>
    </row>
    <row r="309">
      <c r="A309" t="n">
        <v>0.04105222225189209</v>
      </c>
      <c r="B309" t="n">
        <v>-0.08204758167266846</v>
      </c>
      <c r="C309" t="n">
        <v>-0.001284004305489361</v>
      </c>
      <c r="D309" t="n">
        <v>0.03815285116434097</v>
      </c>
      <c r="E309" t="n">
        <v>-0.002709110965952277</v>
      </c>
      <c r="F309" t="n">
        <v>-0.0509074293076992</v>
      </c>
      <c r="G309" t="n">
        <v>-0.02434260956943035</v>
      </c>
      <c r="H309" t="n">
        <v>-0.02519704215228558</v>
      </c>
      <c r="I309" t="n">
        <v>0.04380301386117935</v>
      </c>
      <c r="J309" t="n">
        <v>0.03082478232681751</v>
      </c>
      <c r="K309" t="n">
        <v>-0.06228835880756378</v>
      </c>
      <c r="L309" t="n">
        <v>0.04343641549348831</v>
      </c>
      <c r="M309" t="n">
        <v>0.04179185628890991</v>
      </c>
      <c r="N309" t="n">
        <v>0.009069735184311867</v>
      </c>
      <c r="O309" t="n">
        <v>-0.103872187435627</v>
      </c>
      <c r="P309" t="n">
        <v>0.04503784701228142</v>
      </c>
      <c r="Q309" t="n">
        <v>0.01980249024927616</v>
      </c>
      <c r="R309" t="n">
        <v>0.04289334639906883</v>
      </c>
      <c r="S309" t="n">
        <v>-0.1163528114557266</v>
      </c>
      <c r="T309" t="n">
        <v>-0.03390171751379967</v>
      </c>
      <c r="U309" t="n">
        <v>0.007458642590790987</v>
      </c>
      <c r="V309" t="n">
        <v>-0.04315250366926193</v>
      </c>
      <c r="W309" t="n">
        <v>0.1284534931182861</v>
      </c>
      <c r="X309" t="n">
        <v>-0.06668099015951157</v>
      </c>
      <c r="Y309" t="n">
        <v>0.02908575534820557</v>
      </c>
      <c r="Z309" t="n">
        <v>0.06558395177125931</v>
      </c>
      <c r="AA309" t="n">
        <v>0.09128668159246445</v>
      </c>
      <c r="AB309" t="n">
        <v>0.03798400983214378</v>
      </c>
      <c r="AC309" t="n">
        <v>0.02965210378170013</v>
      </c>
      <c r="AD309" t="n">
        <v>-0.02974710427224636</v>
      </c>
      <c r="AE309" t="n">
        <v>-0.01364428270608187</v>
      </c>
      <c r="AF309" t="n">
        <v>-0.1094480827450752</v>
      </c>
    </row>
    <row r="310">
      <c r="A310" t="n">
        <v>-0.2459875792264938</v>
      </c>
      <c r="B310" t="n">
        <v>-0.2656731009483337</v>
      </c>
      <c r="C310" t="n">
        <v>-0.08130306005477905</v>
      </c>
      <c r="D310" t="n">
        <v>0.4556341767311096</v>
      </c>
      <c r="E310" t="n">
        <v>-0.1755626648664474</v>
      </c>
      <c r="F310" t="n">
        <v>-0.5189931392669678</v>
      </c>
      <c r="G310" t="n">
        <v>0.02705591917037964</v>
      </c>
      <c r="H310" t="n">
        <v>0.1477649658918381</v>
      </c>
      <c r="I310" t="n">
        <v>-0.2025317847728729</v>
      </c>
      <c r="J310" t="n">
        <v>0.1465727388858795</v>
      </c>
      <c r="K310" t="n">
        <v>-0.23955899477005</v>
      </c>
      <c r="L310" t="n">
        <v>-0.08767100423574448</v>
      </c>
      <c r="M310" t="n">
        <v>-0.06671479344367981</v>
      </c>
      <c r="N310" t="n">
        <v>-0.128375768661499</v>
      </c>
      <c r="O310" t="n">
        <v>0.03239073231816292</v>
      </c>
      <c r="P310" t="n">
        <v>-0.08328753709793091</v>
      </c>
      <c r="Q310" t="n">
        <v>-0.2210882306098938</v>
      </c>
      <c r="R310" t="n">
        <v>-0.4510527551174164</v>
      </c>
      <c r="S310" t="n">
        <v>-0.1417238265275955</v>
      </c>
      <c r="T310" t="n">
        <v>-0.5122997164726257</v>
      </c>
      <c r="U310" t="n">
        <v>0.001105712493881583</v>
      </c>
      <c r="V310" t="n">
        <v>-0.312284916639328</v>
      </c>
      <c r="W310" t="n">
        <v>-0.1062398999929428</v>
      </c>
      <c r="X310" t="n">
        <v>-0.1525181084871292</v>
      </c>
      <c r="Y310" t="n">
        <v>0.1459295749664307</v>
      </c>
      <c r="Z310" t="n">
        <v>-0.2249041795730591</v>
      </c>
      <c r="AA310" t="n">
        <v>-0.1002994105219841</v>
      </c>
      <c r="AB310" t="n">
        <v>-0.07937207072973251</v>
      </c>
      <c r="AC310" t="n">
        <v>-0.5800294280052185</v>
      </c>
      <c r="AD310" t="n">
        <v>0.3016968667507172</v>
      </c>
      <c r="AE310" t="n">
        <v>0.1869681030511856</v>
      </c>
      <c r="AF310" t="n">
        <v>-0.01935261487960815</v>
      </c>
    </row>
    <row r="311">
      <c r="A311" t="n">
        <v>-0.3706688582897186</v>
      </c>
      <c r="B311" t="n">
        <v>-0.128800630569458</v>
      </c>
      <c r="C311" t="n">
        <v>-0.01611349359154701</v>
      </c>
      <c r="D311" t="n">
        <v>0.3677404820919037</v>
      </c>
      <c r="E311" t="n">
        <v>-0.01438831258565187</v>
      </c>
      <c r="F311" t="n">
        <v>-0.575833797454834</v>
      </c>
      <c r="G311" t="n">
        <v>0.1269904375076294</v>
      </c>
      <c r="H311" t="n">
        <v>-0.03683733567595482</v>
      </c>
      <c r="I311" t="n">
        <v>0.1097394153475761</v>
      </c>
      <c r="J311" t="n">
        <v>0.02990690246224403</v>
      </c>
      <c r="K311" t="n">
        <v>0.1051109209656715</v>
      </c>
      <c r="L311" t="n">
        <v>-0.1597251892089844</v>
      </c>
      <c r="M311" t="n">
        <v>0.155264601111412</v>
      </c>
      <c r="N311" t="n">
        <v>-0.1570633202791214</v>
      </c>
      <c r="O311" t="n">
        <v>-0.2008743435144424</v>
      </c>
      <c r="P311" t="n">
        <v>-0.2153430879116058</v>
      </c>
      <c r="Q311" t="n">
        <v>0.03109933435916901</v>
      </c>
      <c r="R311" t="n">
        <v>-0.2735984921455383</v>
      </c>
      <c r="S311" t="n">
        <v>-0.1772202253341675</v>
      </c>
      <c r="T311" t="n">
        <v>-0.2121413052082062</v>
      </c>
      <c r="U311" t="n">
        <v>-0.09144855290651321</v>
      </c>
      <c r="V311" t="n">
        <v>-0.0982203334569931</v>
      </c>
      <c r="W311" t="n">
        <v>-0.3008765280246735</v>
      </c>
      <c r="X311" t="n">
        <v>-0.08665289729833603</v>
      </c>
      <c r="Y311" t="n">
        <v>0.1892431825399399</v>
      </c>
      <c r="Z311" t="n">
        <v>0.06053499132394791</v>
      </c>
      <c r="AA311" t="n">
        <v>0.111556813120842</v>
      </c>
      <c r="AB311" t="n">
        <v>-0.1334346979856491</v>
      </c>
      <c r="AC311" t="n">
        <v>-0.6801589131355286</v>
      </c>
      <c r="AD311" t="n">
        <v>0.04660303145647049</v>
      </c>
      <c r="AE311" t="n">
        <v>0.1089496165513992</v>
      </c>
      <c r="AF311" t="n">
        <v>-0.1037014052271843</v>
      </c>
    </row>
    <row r="312">
      <c r="A312" t="n">
        <v>0.0004826233489438891</v>
      </c>
      <c r="B312" t="n">
        <v>-0.1852680295705795</v>
      </c>
      <c r="C312" t="n">
        <v>-0.1697439104318619</v>
      </c>
      <c r="D312" t="n">
        <v>0.3512603640556335</v>
      </c>
      <c r="E312" t="n">
        <v>0.1493372470140457</v>
      </c>
      <c r="F312" t="n">
        <v>-0.2331058084964752</v>
      </c>
      <c r="G312" t="n">
        <v>0.1795196980237961</v>
      </c>
      <c r="H312" t="n">
        <v>0.1455855667591095</v>
      </c>
      <c r="I312" t="n">
        <v>2.684332139324397e-05</v>
      </c>
      <c r="J312" t="n">
        <v>0.21540567278862</v>
      </c>
      <c r="K312" t="n">
        <v>-0.1468721479177475</v>
      </c>
      <c r="L312" t="n">
        <v>-0.0804162323474884</v>
      </c>
      <c r="M312" t="n">
        <v>0.1319459229707718</v>
      </c>
      <c r="N312" t="n">
        <v>-0.2753890454769135</v>
      </c>
      <c r="O312" t="n">
        <v>-0.1352026015520096</v>
      </c>
      <c r="P312" t="n">
        <v>-0.1463029235601425</v>
      </c>
      <c r="Q312" t="n">
        <v>0.08180386573076248</v>
      </c>
      <c r="R312" t="n">
        <v>-0.1659679561853409</v>
      </c>
      <c r="S312" t="n">
        <v>-0.020314771682024</v>
      </c>
      <c r="T312" t="n">
        <v>0.04229164496064186</v>
      </c>
      <c r="U312" t="n">
        <v>-0.08742686361074448</v>
      </c>
      <c r="V312" t="n">
        <v>0.0739281103014946</v>
      </c>
      <c r="W312" t="n">
        <v>-0.4550948143005371</v>
      </c>
      <c r="X312" t="n">
        <v>-0.01058989483863115</v>
      </c>
      <c r="Y312" t="n">
        <v>0.129172220826149</v>
      </c>
      <c r="Z312" t="n">
        <v>-0.03325530141592026</v>
      </c>
      <c r="AA312" t="n">
        <v>-0.03153122961521149</v>
      </c>
      <c r="AB312" t="n">
        <v>0.07393760234117508</v>
      </c>
      <c r="AC312" t="n">
        <v>-0.1091311052441597</v>
      </c>
      <c r="AD312" t="n">
        <v>-0.1062746569514275</v>
      </c>
      <c r="AE312" t="n">
        <v>-0.0592074953019619</v>
      </c>
      <c r="AF312" t="n">
        <v>-0.06886191666126251</v>
      </c>
    </row>
    <row r="313">
      <c r="A313" t="n">
        <v>0.1271246820688248</v>
      </c>
      <c r="B313" t="n">
        <v>0.01227900385856628</v>
      </c>
      <c r="C313" t="n">
        <v>-0.04535185173153877</v>
      </c>
      <c r="D313" t="n">
        <v>-0.03303603082895279</v>
      </c>
      <c r="E313" t="n">
        <v>0.0804663747549057</v>
      </c>
      <c r="F313" t="n">
        <v>0.04903410375118256</v>
      </c>
      <c r="G313" t="n">
        <v>0.2238109260797501</v>
      </c>
      <c r="H313" t="n">
        <v>-0.009915697388350964</v>
      </c>
      <c r="I313" t="n">
        <v>0.1106872335076332</v>
      </c>
      <c r="J313" t="n">
        <v>0.1186477541923523</v>
      </c>
      <c r="K313" t="n">
        <v>0.01364992558956146</v>
      </c>
      <c r="L313" t="n">
        <v>-0.1098647639155388</v>
      </c>
      <c r="M313" t="n">
        <v>0.2337169647216797</v>
      </c>
      <c r="N313" t="n">
        <v>-0.3837328255176544</v>
      </c>
      <c r="O313" t="n">
        <v>-0.2616809606552124</v>
      </c>
      <c r="P313" t="n">
        <v>0.2768852710723877</v>
      </c>
      <c r="Q313" t="n">
        <v>0.14577616751194</v>
      </c>
      <c r="R313" t="n">
        <v>-0.2528356313705444</v>
      </c>
      <c r="S313" t="n">
        <v>-0.2132313102483749</v>
      </c>
      <c r="T313" t="n">
        <v>0.07994360476732254</v>
      </c>
      <c r="U313" t="n">
        <v>-0.1646133810281754</v>
      </c>
      <c r="V313" t="n">
        <v>0.1183479651808739</v>
      </c>
      <c r="W313" t="n">
        <v>-0.04065119475126266</v>
      </c>
      <c r="X313" t="n">
        <v>-0.04740932583808899</v>
      </c>
      <c r="Y313" t="n">
        <v>-0.05975472927093506</v>
      </c>
      <c r="Z313" t="n">
        <v>-0.4630910456180573</v>
      </c>
      <c r="AA313" t="n">
        <v>-0.1434317529201508</v>
      </c>
      <c r="AB313" t="n">
        <v>-0.03571208566427231</v>
      </c>
      <c r="AC313" t="n">
        <v>0.02603975310921669</v>
      </c>
      <c r="AD313" t="n">
        <v>-0.1040573641657829</v>
      </c>
      <c r="AE313" t="n">
        <v>-0.1952414363622665</v>
      </c>
      <c r="AF313" t="n">
        <v>0.07418693602085114</v>
      </c>
    </row>
    <row r="314">
      <c r="A314" t="n">
        <v>0.06162573024630547</v>
      </c>
      <c r="B314" t="n">
        <v>-0.008173107169568539</v>
      </c>
      <c r="C314" t="n">
        <v>0.008322931826114655</v>
      </c>
      <c r="D314" t="n">
        <v>0.0178719162940979</v>
      </c>
      <c r="E314" t="n">
        <v>0.0276495385915041</v>
      </c>
      <c r="F314" t="n">
        <v>0.1416730582714081</v>
      </c>
      <c r="G314" t="n">
        <v>0.06971507519483566</v>
      </c>
      <c r="H314" t="n">
        <v>-0.001213877694681287</v>
      </c>
      <c r="I314" t="n">
        <v>-0.04183720797300339</v>
      </c>
      <c r="J314" t="n">
        <v>0.01523896586149931</v>
      </c>
      <c r="K314" t="n">
        <v>0.1646186113357544</v>
      </c>
      <c r="L314" t="n">
        <v>-0.1812354177236557</v>
      </c>
      <c r="M314" t="n">
        <v>0.1960789412260056</v>
      </c>
      <c r="N314" t="n">
        <v>-0.3533244729042053</v>
      </c>
      <c r="O314" t="n">
        <v>-0.1477776020765305</v>
      </c>
      <c r="P314" t="n">
        <v>0.06329572945833206</v>
      </c>
      <c r="Q314" t="n">
        <v>0.0930040255188942</v>
      </c>
      <c r="R314" t="n">
        <v>-0.1061441674828529</v>
      </c>
      <c r="S314" t="n">
        <v>-0.152928963303566</v>
      </c>
      <c r="T314" t="n">
        <v>-0.07661988586187363</v>
      </c>
      <c r="U314" t="n">
        <v>-0.2394625693559647</v>
      </c>
      <c r="V314" t="n">
        <v>-0.09931042045354843</v>
      </c>
      <c r="W314" t="n">
        <v>-0.09393875300884247</v>
      </c>
      <c r="X314" t="n">
        <v>0.04806552454829216</v>
      </c>
      <c r="Y314" t="n">
        <v>0.120724268257618</v>
      </c>
      <c r="Z314" t="n">
        <v>-0.3014937937259674</v>
      </c>
      <c r="AA314" t="n">
        <v>-0.04840021952986717</v>
      </c>
      <c r="AB314" t="n">
        <v>-0.04021058604121208</v>
      </c>
      <c r="AC314" t="n">
        <v>0.1845781654119492</v>
      </c>
      <c r="AD314" t="n">
        <v>-0.125227227807045</v>
      </c>
      <c r="AE314" t="n">
        <v>-0.2775790095329285</v>
      </c>
      <c r="AF314" t="n">
        <v>-0.00303160841576755</v>
      </c>
    </row>
    <row r="315">
      <c r="A315" t="n">
        <v>0.0571560263633728</v>
      </c>
      <c r="B315" t="n">
        <v>0.08290255069732666</v>
      </c>
      <c r="C315" t="n">
        <v>0.05732909217476845</v>
      </c>
      <c r="D315" t="n">
        <v>0.0656021311879158</v>
      </c>
      <c r="E315" t="n">
        <v>0.0173598974943161</v>
      </c>
      <c r="F315" t="n">
        <v>0.09948704391717911</v>
      </c>
      <c r="G315" t="n">
        <v>-0.007198517210781574</v>
      </c>
      <c r="H315" t="n">
        <v>-0.05374165251851082</v>
      </c>
      <c r="I315" t="n">
        <v>0.02836284041404724</v>
      </c>
      <c r="J315" t="n">
        <v>0.2633265256881714</v>
      </c>
      <c r="K315" t="n">
        <v>0.1377271860837936</v>
      </c>
      <c r="L315" t="n">
        <v>-0.05603574961423874</v>
      </c>
      <c r="M315" t="n">
        <v>0.1713105589151382</v>
      </c>
      <c r="N315" t="n">
        <v>-0.2797122597694397</v>
      </c>
      <c r="O315" t="n">
        <v>-0.122138038277626</v>
      </c>
      <c r="P315" t="n">
        <v>0.02329178899526596</v>
      </c>
      <c r="Q315" t="n">
        <v>0.0271353404968977</v>
      </c>
      <c r="R315" t="n">
        <v>-0.3161260187625885</v>
      </c>
      <c r="S315" t="n">
        <v>-0.02471159212291241</v>
      </c>
      <c r="T315" t="n">
        <v>-0.03125869855284691</v>
      </c>
      <c r="U315" t="n">
        <v>-0.07919752597808838</v>
      </c>
      <c r="V315" t="n">
        <v>0.01616718620061874</v>
      </c>
      <c r="W315" t="n">
        <v>-0.06307121366262436</v>
      </c>
      <c r="X315" t="n">
        <v>0.02513853088021278</v>
      </c>
      <c r="Y315" t="n">
        <v>-0.1209004744887352</v>
      </c>
      <c r="Z315" t="n">
        <v>-0.4186278581619263</v>
      </c>
      <c r="AA315" t="n">
        <v>0.04285839945077896</v>
      </c>
      <c r="AB315" t="n">
        <v>-0.007967706769704819</v>
      </c>
      <c r="AC315" t="n">
        <v>0.02703982405364513</v>
      </c>
      <c r="AD315" t="n">
        <v>-0.01138941198587418</v>
      </c>
      <c r="AE315" t="n">
        <v>-0.1478495448827744</v>
      </c>
      <c r="AF315" t="n">
        <v>0.1770028173923492</v>
      </c>
    </row>
    <row r="316">
      <c r="A316" t="n">
        <v>0.04385586082935333</v>
      </c>
      <c r="B316" t="n">
        <v>0.09551195800304413</v>
      </c>
      <c r="C316" t="n">
        <v>0.1665293872356415</v>
      </c>
      <c r="D316" t="n">
        <v>0.1154216527938843</v>
      </c>
      <c r="E316" t="n">
        <v>-0.02574745565652847</v>
      </c>
      <c r="F316" t="n">
        <v>0.07762239128351212</v>
      </c>
      <c r="G316" t="n">
        <v>0.0222178976982832</v>
      </c>
      <c r="H316" t="n">
        <v>-0.04936860501766205</v>
      </c>
      <c r="I316" t="n">
        <v>-0.06033719703555107</v>
      </c>
      <c r="J316" t="n">
        <v>0.1347429752349854</v>
      </c>
      <c r="K316" t="n">
        <v>0.03399612754583359</v>
      </c>
      <c r="L316" t="n">
        <v>-0.00493701221421361</v>
      </c>
      <c r="M316" t="n">
        <v>0.1683269739151001</v>
      </c>
      <c r="N316" t="n">
        <v>-0.2462840974330902</v>
      </c>
      <c r="O316" t="n">
        <v>-0.0814812108874321</v>
      </c>
      <c r="P316" t="n">
        <v>0.09521285444498062</v>
      </c>
      <c r="Q316" t="n">
        <v>-0.008374621160328388</v>
      </c>
      <c r="R316" t="n">
        <v>-0.2719016969203949</v>
      </c>
      <c r="S316" t="n">
        <v>0.01860789582133293</v>
      </c>
      <c r="T316" t="n">
        <v>0.1129212826490402</v>
      </c>
      <c r="U316" t="n">
        <v>0.06093217805027962</v>
      </c>
      <c r="V316" t="n">
        <v>0.009560033679008484</v>
      </c>
      <c r="W316" t="n">
        <v>-0.1182379499077797</v>
      </c>
      <c r="X316" t="n">
        <v>-0.1376574039459229</v>
      </c>
      <c r="Y316" t="n">
        <v>-0.09931506961584091</v>
      </c>
      <c r="Z316" t="n">
        <v>-0.5443651080131531</v>
      </c>
      <c r="AA316" t="n">
        <v>-0.09988545626401901</v>
      </c>
      <c r="AB316" t="n">
        <v>0.0470975786447525</v>
      </c>
      <c r="AC316" t="n">
        <v>0.0183538906276226</v>
      </c>
      <c r="AD316" t="n">
        <v>0.05602578073740005</v>
      </c>
      <c r="AE316" t="n">
        <v>0.06987600773572922</v>
      </c>
      <c r="AF316" t="n">
        <v>0.01086023915559053</v>
      </c>
    </row>
    <row r="317">
      <c r="A317" t="n">
        <v>-0.04606463387608528</v>
      </c>
      <c r="B317" t="n">
        <v>0.117154523730278</v>
      </c>
      <c r="C317" t="n">
        <v>0.09656445682048798</v>
      </c>
      <c r="D317" t="n">
        <v>0.1103549972176552</v>
      </c>
      <c r="E317" t="n">
        <v>0.02640261128544807</v>
      </c>
      <c r="F317" t="n">
        <v>0.1518358290195465</v>
      </c>
      <c r="G317" t="n">
        <v>0.006119797006249428</v>
      </c>
      <c r="H317" t="n">
        <v>0.1149898394942284</v>
      </c>
      <c r="I317" t="n">
        <v>-0.02180327847599983</v>
      </c>
      <c r="J317" t="n">
        <v>-0.04838862642645836</v>
      </c>
      <c r="K317" t="n">
        <v>0.1458984315395355</v>
      </c>
      <c r="L317" t="n">
        <v>0.1469701677560806</v>
      </c>
      <c r="M317" t="n">
        <v>0.06189196929335594</v>
      </c>
      <c r="N317" t="n">
        <v>-0.1581802368164062</v>
      </c>
      <c r="O317" t="n">
        <v>-0.05521298572421074</v>
      </c>
      <c r="P317" t="n">
        <v>-0.1333057135343552</v>
      </c>
      <c r="Q317" t="n">
        <v>0.07763314992189407</v>
      </c>
      <c r="R317" t="n">
        <v>-0.152835801243782</v>
      </c>
      <c r="S317" t="n">
        <v>0.07519790530204773</v>
      </c>
      <c r="T317" t="n">
        <v>-0.1172582358121872</v>
      </c>
      <c r="U317" t="n">
        <v>0.08097938448190689</v>
      </c>
      <c r="V317" t="n">
        <v>-0.1841816157102585</v>
      </c>
      <c r="W317" t="n">
        <v>-0.04229665175080299</v>
      </c>
      <c r="X317" t="n">
        <v>-0.07187140733003616</v>
      </c>
      <c r="Y317" t="n">
        <v>-0.03911980241537094</v>
      </c>
      <c r="Z317" t="n">
        <v>-0.2619678676128387</v>
      </c>
      <c r="AA317" t="n">
        <v>-0.07251879572868347</v>
      </c>
      <c r="AB317" t="n">
        <v>0.01667877472937107</v>
      </c>
      <c r="AC317" t="n">
        <v>-0.09619294106960297</v>
      </c>
      <c r="AD317" t="n">
        <v>0.04780520498752594</v>
      </c>
      <c r="AE317" t="n">
        <v>-0.0426580049097538</v>
      </c>
      <c r="AF317" t="n">
        <v>-0.08780868351459503</v>
      </c>
    </row>
    <row r="318">
      <c r="A318" t="n">
        <v>-0.04353269189596176</v>
      </c>
      <c r="B318" t="n">
        <v>0.09906434267759323</v>
      </c>
      <c r="C318" t="n">
        <v>0.04922375455498695</v>
      </c>
      <c r="D318" t="n">
        <v>-0.05341564863920212</v>
      </c>
      <c r="E318" t="n">
        <v>0.02075493894517422</v>
      </c>
      <c r="F318" t="n">
        <v>0.1400997340679169</v>
      </c>
      <c r="G318" t="n">
        <v>-0.04067997634410858</v>
      </c>
      <c r="H318" t="n">
        <v>0.03881151974201202</v>
      </c>
      <c r="I318" t="n">
        <v>0.1446519494056702</v>
      </c>
      <c r="J318" t="n">
        <v>0.07881908118724823</v>
      </c>
      <c r="K318" t="n">
        <v>0.2276716828346252</v>
      </c>
      <c r="L318" t="n">
        <v>0.08079588413238525</v>
      </c>
      <c r="M318" t="n">
        <v>0.05058474466204643</v>
      </c>
      <c r="N318" t="n">
        <v>0.06463219970464706</v>
      </c>
      <c r="O318" t="n">
        <v>-0.05182890966534615</v>
      </c>
      <c r="P318" t="n">
        <v>-0.2344578504562378</v>
      </c>
      <c r="Q318" t="n">
        <v>-0.006163153331726789</v>
      </c>
      <c r="R318" t="n">
        <v>-0.1872721761465073</v>
      </c>
      <c r="S318" t="n">
        <v>0.1536323130130768</v>
      </c>
      <c r="T318" t="n">
        <v>-0.07677833735942841</v>
      </c>
      <c r="U318" t="n">
        <v>0.03332193568348885</v>
      </c>
      <c r="V318" t="n">
        <v>-0.08864965289831161</v>
      </c>
      <c r="W318" t="n">
        <v>0.01494615059345961</v>
      </c>
      <c r="X318" t="n">
        <v>0.07906700670719147</v>
      </c>
      <c r="Y318" t="n">
        <v>-0.009734983555972576</v>
      </c>
      <c r="Z318" t="n">
        <v>0.07199681550264359</v>
      </c>
      <c r="AA318" t="n">
        <v>0.07222071290016174</v>
      </c>
      <c r="AB318" t="n">
        <v>-0.01433680579066277</v>
      </c>
      <c r="AC318" t="n">
        <v>-0.0864751935005188</v>
      </c>
      <c r="AD318" t="n">
        <v>-0.02044195868074894</v>
      </c>
      <c r="AE318" t="n">
        <v>-0.109867624938488</v>
      </c>
      <c r="AF318" t="n">
        <v>-0.01930934190750122</v>
      </c>
    </row>
    <row r="319">
      <c r="A319" t="n">
        <v>-0.01867776177823544</v>
      </c>
      <c r="B319" t="n">
        <v>-0.06398425996303558</v>
      </c>
      <c r="C319" t="n">
        <v>0.0586843267083168</v>
      </c>
      <c r="D319" t="n">
        <v>0.01730886474251747</v>
      </c>
      <c r="E319" t="n">
        <v>0.09218443930149078</v>
      </c>
      <c r="F319" t="n">
        <v>0.1136550903320312</v>
      </c>
      <c r="G319" t="n">
        <v>-0.08792559802532196</v>
      </c>
      <c r="H319" t="n">
        <v>0.05493767186999321</v>
      </c>
      <c r="I319" t="n">
        <v>0.1534626483917236</v>
      </c>
      <c r="J319" t="n">
        <v>0.2095733284950256</v>
      </c>
      <c r="K319" t="n">
        <v>0.07042372226715088</v>
      </c>
      <c r="L319" t="n">
        <v>-0.06612306088209152</v>
      </c>
      <c r="M319" t="n">
        <v>-0.04596849903464317</v>
      </c>
      <c r="N319" t="n">
        <v>0.03650141879916191</v>
      </c>
      <c r="O319" t="n">
        <v>0.04297872632741928</v>
      </c>
      <c r="P319" t="n">
        <v>-0.1686971187591553</v>
      </c>
      <c r="Q319" t="n">
        <v>0.1250502020120621</v>
      </c>
      <c r="R319" t="n">
        <v>-0.19471375644207</v>
      </c>
      <c r="S319" t="n">
        <v>0.1955471187829971</v>
      </c>
      <c r="T319" t="n">
        <v>-0.1006603389978409</v>
      </c>
      <c r="U319" t="n">
        <v>0.004714433569461107</v>
      </c>
      <c r="V319" t="n">
        <v>-0.06421113014221191</v>
      </c>
      <c r="W319" t="n">
        <v>-0.1555785089731216</v>
      </c>
      <c r="X319" t="n">
        <v>0.07291682809591293</v>
      </c>
      <c r="Y319" t="n">
        <v>-0.09661075472831726</v>
      </c>
      <c r="Z319" t="n">
        <v>0.05155307427048683</v>
      </c>
      <c r="AA319" t="n">
        <v>0.1032982096076012</v>
      </c>
      <c r="AB319" t="n">
        <v>-0.08079566806554794</v>
      </c>
      <c r="AC319" t="n">
        <v>-0.09666437655687332</v>
      </c>
      <c r="AD319" t="n">
        <v>0.04952233284711838</v>
      </c>
      <c r="AE319" t="n">
        <v>0.0218716599047184</v>
      </c>
      <c r="AF319" t="n">
        <v>-0.06263594329357147</v>
      </c>
    </row>
    <row r="320">
      <c r="A320" t="n">
        <v>0.01458155643194914</v>
      </c>
      <c r="B320" t="n">
        <v>-0.08813062310218811</v>
      </c>
      <c r="C320" t="n">
        <v>-0.03549254685640335</v>
      </c>
      <c r="D320" t="n">
        <v>-0.03186892718076706</v>
      </c>
      <c r="E320" t="n">
        <v>0.06130444258451462</v>
      </c>
      <c r="F320" t="n">
        <v>-0.05937203019857407</v>
      </c>
      <c r="G320" t="n">
        <v>0.05799522995948792</v>
      </c>
      <c r="H320" t="n">
        <v>0.07604702562093735</v>
      </c>
      <c r="I320" t="n">
        <v>-0.0300931204110384</v>
      </c>
      <c r="J320" t="n">
        <v>0.1608043313026428</v>
      </c>
      <c r="K320" t="n">
        <v>-0.0345207042992115</v>
      </c>
      <c r="L320" t="n">
        <v>-0.1218204125761986</v>
      </c>
      <c r="M320" t="n">
        <v>0.02739177644252777</v>
      </c>
      <c r="N320" t="n">
        <v>0.0920412465929985</v>
      </c>
      <c r="O320" t="n">
        <v>-0.09083596616983414</v>
      </c>
      <c r="P320" t="n">
        <v>-0.01490335632115602</v>
      </c>
      <c r="Q320" t="n">
        <v>-0.01806958392262459</v>
      </c>
      <c r="R320" t="n">
        <v>-0.03032496012747288</v>
      </c>
      <c r="S320" t="n">
        <v>0.03618397191166878</v>
      </c>
      <c r="T320" t="n">
        <v>-0.05151360109448433</v>
      </c>
      <c r="U320" t="n">
        <v>-0.1531208753585815</v>
      </c>
      <c r="V320" t="n">
        <v>0.06428572535514832</v>
      </c>
      <c r="W320" t="n">
        <v>-0.1156933307647705</v>
      </c>
      <c r="X320" t="n">
        <v>-0.0273747630417347</v>
      </c>
      <c r="Y320" t="n">
        <v>-0.1455073952674866</v>
      </c>
      <c r="Z320" t="n">
        <v>-0.002034420846030116</v>
      </c>
      <c r="AA320" t="n">
        <v>0.09713269025087357</v>
      </c>
      <c r="AB320" t="n">
        <v>-0.05033020302653313</v>
      </c>
      <c r="AC320" t="n">
        <v>0.06853191554546356</v>
      </c>
      <c r="AD320" t="n">
        <v>0.1386135816574097</v>
      </c>
      <c r="AE320" t="n">
        <v>-0.03188666328787804</v>
      </c>
      <c r="AF320" t="n">
        <v>-0.02329692244529724</v>
      </c>
    </row>
    <row r="321">
      <c r="A321" t="n">
        <v>0.01432270649820566</v>
      </c>
      <c r="B321" t="n">
        <v>-0.01173654571175575</v>
      </c>
      <c r="C321" t="n">
        <v>-0.1012796312570572</v>
      </c>
      <c r="D321" t="n">
        <v>-0.08079317212104797</v>
      </c>
      <c r="E321" t="n">
        <v>0.1671815067529678</v>
      </c>
      <c r="F321" t="n">
        <v>-0.07055980712175369</v>
      </c>
      <c r="G321" t="n">
        <v>-0.004303888417780399</v>
      </c>
      <c r="H321" t="n">
        <v>0.1084009483456612</v>
      </c>
      <c r="I321" t="n">
        <v>-0.7930083274841309</v>
      </c>
      <c r="J321" t="n">
        <v>0.1590824276208878</v>
      </c>
      <c r="K321" t="n">
        <v>-0.05220087245106697</v>
      </c>
      <c r="L321" t="n">
        <v>-0.1121760681271553</v>
      </c>
      <c r="M321" t="n">
        <v>-0.1166073530912399</v>
      </c>
      <c r="N321" t="n">
        <v>0.01746565848588943</v>
      </c>
      <c r="O321" t="n">
        <v>0.1396484076976776</v>
      </c>
      <c r="P321" t="n">
        <v>0.06089574471116066</v>
      </c>
      <c r="Q321" t="n">
        <v>-0.0002116805990226567</v>
      </c>
      <c r="R321" t="n">
        <v>-0.1997998207807541</v>
      </c>
      <c r="S321" t="n">
        <v>0.07922562956809998</v>
      </c>
      <c r="T321" t="n">
        <v>0.05480927973985672</v>
      </c>
      <c r="U321" t="n">
        <v>-0.02117664366960526</v>
      </c>
      <c r="V321" t="n">
        <v>0.3239268064498901</v>
      </c>
      <c r="W321" t="n">
        <v>0.007803550455719233</v>
      </c>
      <c r="X321" t="n">
        <v>0.07584187388420105</v>
      </c>
      <c r="Y321" t="n">
        <v>-0.08521071821451187</v>
      </c>
      <c r="Z321" t="n">
        <v>-0.08356870710849762</v>
      </c>
      <c r="AA321" t="n">
        <v>0.2360332608222961</v>
      </c>
      <c r="AB321" t="n">
        <v>0.08091773837804794</v>
      </c>
      <c r="AC321" t="n">
        <v>0.07433260232210159</v>
      </c>
      <c r="AD321" t="n">
        <v>0.1014910787343979</v>
      </c>
      <c r="AE321" t="n">
        <v>-0.1557165533304214</v>
      </c>
      <c r="AF321" t="n">
        <v>-0.02576407790184021</v>
      </c>
    </row>
    <row r="322">
      <c r="A322" t="n">
        <v>-0.09106067568063736</v>
      </c>
      <c r="B322" t="n">
        <v>-0.1671784371137619</v>
      </c>
      <c r="C322" t="n">
        <v>0.03305207192897797</v>
      </c>
      <c r="D322" t="n">
        <v>0.1718306690454483</v>
      </c>
      <c r="E322" t="n">
        <v>0.2473838180303574</v>
      </c>
      <c r="F322" t="n">
        <v>-0.07333770394325256</v>
      </c>
      <c r="G322" t="n">
        <v>-0.1327981203794479</v>
      </c>
      <c r="H322" t="n">
        <v>0.01603865623474121</v>
      </c>
      <c r="I322" t="n">
        <v>-1.24490761756897</v>
      </c>
      <c r="J322" t="n">
        <v>0.1106385514140129</v>
      </c>
      <c r="K322" t="n">
        <v>-0.08671332895755768</v>
      </c>
      <c r="L322" t="n">
        <v>0.01566554419696331</v>
      </c>
      <c r="M322" t="n">
        <v>-0.07709069550037384</v>
      </c>
      <c r="N322" t="n">
        <v>-0.06454639136791229</v>
      </c>
      <c r="O322" t="n">
        <v>0.05747562646865845</v>
      </c>
      <c r="P322" t="n">
        <v>0.09638176113367081</v>
      </c>
      <c r="Q322" t="n">
        <v>-0.0108828516677022</v>
      </c>
      <c r="R322" t="n">
        <v>-0.07815530151128769</v>
      </c>
      <c r="S322" t="n">
        <v>-0.09813854843378067</v>
      </c>
      <c r="T322" t="n">
        <v>0.009828586131334305</v>
      </c>
      <c r="U322" t="n">
        <v>-0.1258833408355713</v>
      </c>
      <c r="V322" t="n">
        <v>0.1935792118310928</v>
      </c>
      <c r="W322" t="n">
        <v>-0.6691644787788391</v>
      </c>
      <c r="X322" t="n">
        <v>0.07048916816711426</v>
      </c>
      <c r="Y322" t="n">
        <v>-0.1692054271697998</v>
      </c>
      <c r="Z322" t="n">
        <v>0.06607694923877716</v>
      </c>
      <c r="AA322" t="n">
        <v>0.3416658937931061</v>
      </c>
      <c r="AB322" t="n">
        <v>0.109829880297184</v>
      </c>
      <c r="AC322" t="n">
        <v>0.06706850230693817</v>
      </c>
      <c r="AD322" t="n">
        <v>-0.01977462880313396</v>
      </c>
      <c r="AE322" t="n">
        <v>-0.07802581042051315</v>
      </c>
      <c r="AF322" t="n">
        <v>-0.1812312304973602</v>
      </c>
    </row>
    <row r="323">
      <c r="A323" t="n">
        <v>-0.1228930652141571</v>
      </c>
      <c r="B323" t="n">
        <v>-0.1380322873592377</v>
      </c>
      <c r="C323" t="n">
        <v>0.0621817409992218</v>
      </c>
      <c r="D323" t="n">
        <v>0.02819637209177017</v>
      </c>
      <c r="E323" t="n">
        <v>0.1244544014334679</v>
      </c>
      <c r="F323" t="n">
        <v>0.05347751080989838</v>
      </c>
      <c r="G323" t="n">
        <v>-0.1212154403328896</v>
      </c>
      <c r="H323" t="n">
        <v>0.08642469346523285</v>
      </c>
      <c r="I323" t="n">
        <v>-0.5623424053192139</v>
      </c>
      <c r="J323" t="n">
        <v>0.07649345695972443</v>
      </c>
      <c r="K323" t="n">
        <v>0.01615332253277302</v>
      </c>
      <c r="L323" t="n">
        <v>-0.007087184116244316</v>
      </c>
      <c r="M323" t="n">
        <v>-0.1864616423845291</v>
      </c>
      <c r="N323" t="n">
        <v>0.05230278149247169</v>
      </c>
      <c r="O323" t="n">
        <v>-0.03319089114665985</v>
      </c>
      <c r="P323" t="n">
        <v>-0.008709276095032692</v>
      </c>
      <c r="Q323" t="n">
        <v>0.08923044055700302</v>
      </c>
      <c r="R323" t="n">
        <v>-0.1785451769828796</v>
      </c>
      <c r="S323" t="n">
        <v>-0.405516117811203</v>
      </c>
      <c r="T323" t="n">
        <v>-0.2045381218194962</v>
      </c>
      <c r="U323" t="n">
        <v>-0.1280983686447144</v>
      </c>
      <c r="V323" t="n">
        <v>0.2684520184993744</v>
      </c>
      <c r="W323" t="n">
        <v>-0.4613674879074097</v>
      </c>
      <c r="X323" t="n">
        <v>0.07576411217451096</v>
      </c>
      <c r="Y323" t="n">
        <v>-0.2113902419805527</v>
      </c>
      <c r="Z323" t="n">
        <v>-0.06606470048427582</v>
      </c>
      <c r="AA323" t="n">
        <v>0.2886852622032166</v>
      </c>
      <c r="AB323" t="n">
        <v>0.02340725995600224</v>
      </c>
      <c r="AC323" t="n">
        <v>0.03999529778957367</v>
      </c>
      <c r="AD323" t="n">
        <v>0.05632994323968887</v>
      </c>
      <c r="AE323" t="n">
        <v>-0.1965778023004532</v>
      </c>
      <c r="AF323" t="n">
        <v>-0.133528396487236</v>
      </c>
    </row>
    <row r="324">
      <c r="A324" t="n">
        <v>-0.0819375142455101</v>
      </c>
      <c r="B324" t="n">
        <v>0.1106647700071335</v>
      </c>
      <c r="C324" t="n">
        <v>-0.05889212712645531</v>
      </c>
      <c r="D324" t="n">
        <v>0.07804941385984421</v>
      </c>
      <c r="E324" t="n">
        <v>-0.002202069154009223</v>
      </c>
      <c r="F324" t="n">
        <v>0.001031451392918825</v>
      </c>
      <c r="G324" t="n">
        <v>0.03995497524738312</v>
      </c>
      <c r="H324" t="n">
        <v>0.05047142133116722</v>
      </c>
      <c r="I324" t="n">
        <v>0.05590019747614861</v>
      </c>
      <c r="J324" t="n">
        <v>0.1865965127944946</v>
      </c>
      <c r="K324" t="n">
        <v>0.02683082409203053</v>
      </c>
      <c r="L324" t="n">
        <v>-0.009596466086804867</v>
      </c>
      <c r="M324" t="n">
        <v>-0.0833376869559288</v>
      </c>
      <c r="N324" t="n">
        <v>-0.1132595092058182</v>
      </c>
      <c r="O324" t="n">
        <v>-0.1388742029666901</v>
      </c>
      <c r="P324" t="n">
        <v>0.07542078197002411</v>
      </c>
      <c r="Q324" t="n">
        <v>0.05202051624655724</v>
      </c>
      <c r="R324" t="n">
        <v>-0.1460227370262146</v>
      </c>
      <c r="S324" t="n">
        <v>-0.3420809209346771</v>
      </c>
      <c r="T324" t="n">
        <v>-0.2164527028799057</v>
      </c>
      <c r="U324" t="n">
        <v>-0.05344951152801514</v>
      </c>
      <c r="V324" t="n">
        <v>0.07347065210342407</v>
      </c>
      <c r="W324" t="n">
        <v>0.09037890285253525</v>
      </c>
      <c r="X324" t="n">
        <v>0.07094042748212814</v>
      </c>
      <c r="Y324" t="n">
        <v>-0.07344916462898254</v>
      </c>
      <c r="Z324" t="n">
        <v>-0.1519269645214081</v>
      </c>
      <c r="AA324" t="n">
        <v>0.1434645354747772</v>
      </c>
      <c r="AB324" t="n">
        <v>0.00751038733869791</v>
      </c>
      <c r="AC324" t="n">
        <v>-0.03874797001481056</v>
      </c>
      <c r="AD324" t="n">
        <v>0.1350952833890915</v>
      </c>
      <c r="AE324" t="n">
        <v>-0.0773293524980545</v>
      </c>
      <c r="AF324" t="n">
        <v>-0.07841619104146957</v>
      </c>
    </row>
    <row r="325">
      <c r="A325" t="n">
        <v>0.1403210312128067</v>
      </c>
      <c r="B325" t="n">
        <v>0.06992171704769135</v>
      </c>
      <c r="C325" t="n">
        <v>0.08413591980934143</v>
      </c>
      <c r="D325" t="n">
        <v>0.130221962928772</v>
      </c>
      <c r="E325" t="n">
        <v>-0.047531358897686</v>
      </c>
      <c r="F325" t="n">
        <v>0.03457710891962051</v>
      </c>
      <c r="G325" t="n">
        <v>-0.02364671602845192</v>
      </c>
      <c r="H325" t="n">
        <v>0.01810402981936932</v>
      </c>
      <c r="I325" t="n">
        <v>0.1453670710325241</v>
      </c>
      <c r="J325" t="n">
        <v>0.2196388393640518</v>
      </c>
      <c r="K325" t="n">
        <v>-0.1043629199266434</v>
      </c>
      <c r="L325" t="n">
        <v>0.00698595866560936</v>
      </c>
      <c r="M325" t="n">
        <v>-0.1096275597810745</v>
      </c>
      <c r="N325" t="n">
        <v>-0.05508558079600334</v>
      </c>
      <c r="O325" t="n">
        <v>-0.1084289029240608</v>
      </c>
      <c r="P325" t="n">
        <v>-0.2041817456483841</v>
      </c>
      <c r="Q325" t="n">
        <v>-0.0521920882165432</v>
      </c>
      <c r="R325" t="n">
        <v>-0.1216351613402367</v>
      </c>
      <c r="S325" t="n">
        <v>0.09813690185546875</v>
      </c>
      <c r="T325" t="n">
        <v>-0.1288391351699829</v>
      </c>
      <c r="U325" t="n">
        <v>0.07139375060796738</v>
      </c>
      <c r="V325" t="n">
        <v>0.08291535079479218</v>
      </c>
      <c r="W325" t="n">
        <v>0.1464210748672485</v>
      </c>
      <c r="X325" t="n">
        <v>-0.08634765446186066</v>
      </c>
      <c r="Y325" t="n">
        <v>0.01437921635806561</v>
      </c>
      <c r="Z325" t="n">
        <v>-0.157366469502449</v>
      </c>
      <c r="AA325" t="n">
        <v>0.08872408419847488</v>
      </c>
      <c r="AB325" t="n">
        <v>-0.06621817499399185</v>
      </c>
      <c r="AC325" t="n">
        <v>-0.07887915521860123</v>
      </c>
      <c r="AD325" t="n">
        <v>-0.0102252010256052</v>
      </c>
      <c r="AE325" t="n">
        <v>0.1147223934531212</v>
      </c>
      <c r="AF325" t="n">
        <v>0.212201252579689</v>
      </c>
    </row>
    <row r="326">
      <c r="A326" t="n">
        <v>-0.145975723862648</v>
      </c>
      <c r="B326" t="n">
        <v>-0.02123764343559742</v>
      </c>
      <c r="C326" t="n">
        <v>0.04605761915445328</v>
      </c>
      <c r="D326" t="n">
        <v>0.09402467310428619</v>
      </c>
      <c r="E326" t="n">
        <v>-0.07939758896827698</v>
      </c>
      <c r="F326" t="n">
        <v>0.09073436260223389</v>
      </c>
      <c r="G326" t="n">
        <v>0.04030272737145424</v>
      </c>
      <c r="H326" t="n">
        <v>0.1093248128890991</v>
      </c>
      <c r="I326" t="n">
        <v>0.09918660670518875</v>
      </c>
      <c r="J326" t="n">
        <v>0.193976029753685</v>
      </c>
      <c r="K326" t="n">
        <v>0.04871505871415138</v>
      </c>
      <c r="L326" t="n">
        <v>0.0945466160774231</v>
      </c>
      <c r="M326" t="n">
        <v>0.04843062907457352</v>
      </c>
      <c r="N326" t="n">
        <v>-0.1722594797611237</v>
      </c>
      <c r="O326" t="n">
        <v>0.06564217805862427</v>
      </c>
      <c r="P326" t="n">
        <v>-0.3183276057243347</v>
      </c>
      <c r="Q326" t="n">
        <v>0.03937366232275963</v>
      </c>
      <c r="R326" t="n">
        <v>0.03504205867648125</v>
      </c>
      <c r="S326" t="n">
        <v>-0.01642242819070816</v>
      </c>
      <c r="T326" t="n">
        <v>-0.1568759232759476</v>
      </c>
      <c r="U326" t="n">
        <v>0.0628337487578392</v>
      </c>
      <c r="V326" t="n">
        <v>-0.05652128905057907</v>
      </c>
      <c r="W326" t="n">
        <v>-0.06067757308483124</v>
      </c>
      <c r="X326" t="n">
        <v>0.05455001071095467</v>
      </c>
      <c r="Y326" t="n">
        <v>0.09890641272068024</v>
      </c>
      <c r="Z326" t="n">
        <v>0.009975303895771503</v>
      </c>
      <c r="AA326" t="n">
        <v>0.1223276630043983</v>
      </c>
      <c r="AB326" t="n">
        <v>-0.04111195355653763</v>
      </c>
      <c r="AC326" t="n">
        <v>0.04905867949128151</v>
      </c>
      <c r="AD326" t="n">
        <v>0.08457142114639282</v>
      </c>
      <c r="AE326" t="n">
        <v>0.01975452527403831</v>
      </c>
      <c r="AF326" t="n">
        <v>0.1090859770774841</v>
      </c>
    </row>
    <row r="327">
      <c r="A327" t="n">
        <v>0.04230499640107155</v>
      </c>
      <c r="B327" t="n">
        <v>-0.05019983276724815</v>
      </c>
      <c r="C327" t="n">
        <v>0.02492433600127697</v>
      </c>
      <c r="D327" t="n">
        <v>0.0429561622440815</v>
      </c>
      <c r="E327" t="n">
        <v>0.05541199073195457</v>
      </c>
      <c r="F327" t="n">
        <v>-0.05037175491452217</v>
      </c>
      <c r="G327" t="n">
        <v>-0.04748816415667534</v>
      </c>
      <c r="H327" t="n">
        <v>0.06027235835790634</v>
      </c>
      <c r="I327" t="n">
        <v>0.2545609176158905</v>
      </c>
      <c r="J327" t="n">
        <v>0.1621739417314529</v>
      </c>
      <c r="K327" t="n">
        <v>0.08699925243854523</v>
      </c>
      <c r="L327" t="n">
        <v>-0.002747779944911599</v>
      </c>
      <c r="M327" t="n">
        <v>-0.06629268079996109</v>
      </c>
      <c r="N327" t="n">
        <v>0.02859551832079887</v>
      </c>
      <c r="O327" t="n">
        <v>-0.0895552784204483</v>
      </c>
      <c r="P327" t="n">
        <v>-0.1933171004056931</v>
      </c>
      <c r="Q327" t="n">
        <v>0.137150764465332</v>
      </c>
      <c r="R327" t="n">
        <v>-0.04465539008378983</v>
      </c>
      <c r="S327" t="n">
        <v>0.1755662560462952</v>
      </c>
      <c r="T327" t="n">
        <v>-0.1545870304107666</v>
      </c>
      <c r="U327" t="n">
        <v>-0.02677251771092415</v>
      </c>
      <c r="V327" t="n">
        <v>-0.1380031257867813</v>
      </c>
      <c r="W327" t="n">
        <v>0.04529780149459839</v>
      </c>
      <c r="X327" t="n">
        <v>-0.0774797648191452</v>
      </c>
      <c r="Y327" t="n">
        <v>-0.04228449240326881</v>
      </c>
      <c r="Z327" t="n">
        <v>-0.01185899134725332</v>
      </c>
      <c r="AA327" t="n">
        <v>0.0814003199338913</v>
      </c>
      <c r="AB327" t="n">
        <v>-0.06482447683811188</v>
      </c>
      <c r="AC327" t="n">
        <v>-0.09044165909290314</v>
      </c>
      <c r="AD327" t="n">
        <v>0.1537372171878815</v>
      </c>
      <c r="AE327" t="n">
        <v>-0.003589973552152514</v>
      </c>
      <c r="AF327" t="n">
        <v>0.04124178364872932</v>
      </c>
    </row>
    <row r="328">
      <c r="A328" t="n">
        <v>-0.0247168205678463</v>
      </c>
      <c r="B328" t="n">
        <v>0.1071053668856621</v>
      </c>
      <c r="C328" t="n">
        <v>0.00645748246461153</v>
      </c>
      <c r="D328" t="n">
        <v>0.09401049464941025</v>
      </c>
      <c r="E328" t="n">
        <v>0.09730652719736099</v>
      </c>
      <c r="F328" t="n">
        <v>-0.03649663552641869</v>
      </c>
      <c r="G328" t="n">
        <v>-0.121221087872982</v>
      </c>
      <c r="H328" t="n">
        <v>-0.01789743825793266</v>
      </c>
      <c r="I328" t="n">
        <v>0.01932704448699951</v>
      </c>
      <c r="J328" t="n">
        <v>0.1067470386624336</v>
      </c>
      <c r="K328" t="n">
        <v>0.03455879911780357</v>
      </c>
      <c r="L328" t="n">
        <v>-0.01582994870841503</v>
      </c>
      <c r="M328" t="n">
        <v>-0.09408608824014664</v>
      </c>
      <c r="N328" t="n">
        <v>0.07397423684597015</v>
      </c>
      <c r="O328" t="n">
        <v>-0.1751100569963455</v>
      </c>
      <c r="P328" t="n">
        <v>0.09730568528175354</v>
      </c>
      <c r="Q328" t="n">
        <v>0.04843539744615555</v>
      </c>
      <c r="R328" t="n">
        <v>-0.05619823560118675</v>
      </c>
      <c r="S328" t="n">
        <v>0.1437377482652664</v>
      </c>
      <c r="T328" t="n">
        <v>0.09987547248601913</v>
      </c>
      <c r="U328" t="n">
        <v>-0.03341986238956451</v>
      </c>
      <c r="V328" t="n">
        <v>-0.1931256949901581</v>
      </c>
      <c r="W328" t="n">
        <v>-0.07351475208997726</v>
      </c>
      <c r="X328" t="n">
        <v>0.01383533608168364</v>
      </c>
      <c r="Y328" t="n">
        <v>0.01281924918293953</v>
      </c>
      <c r="Z328" t="n">
        <v>-0.007165337912738323</v>
      </c>
      <c r="AA328" t="n">
        <v>0.1791726797819138</v>
      </c>
      <c r="AB328" t="n">
        <v>0.08806521445512772</v>
      </c>
      <c r="AC328" t="n">
        <v>-0.1361301094293594</v>
      </c>
      <c r="AD328" t="n">
        <v>0.2069583982229233</v>
      </c>
      <c r="AE328" t="n">
        <v>0.005430171731859446</v>
      </c>
      <c r="AF328" t="n">
        <v>0.1728661507368088</v>
      </c>
    </row>
    <row r="329">
      <c r="A329" t="n">
        <v>-0.08279254287481308</v>
      </c>
      <c r="B329" t="n">
        <v>0.09767900407314301</v>
      </c>
      <c r="C329" t="n">
        <v>-0.03885669633746147</v>
      </c>
      <c r="D329" t="n">
        <v>0.1083107516169548</v>
      </c>
      <c r="E329" t="n">
        <v>-0.01558025926351547</v>
      </c>
      <c r="F329" t="n">
        <v>0.07437718659639359</v>
      </c>
      <c r="G329" t="n">
        <v>-0.07651708275079727</v>
      </c>
      <c r="H329" t="n">
        <v>-0.02611016668379307</v>
      </c>
      <c r="I329" t="n">
        <v>-0.01704723387956619</v>
      </c>
      <c r="J329" t="n">
        <v>0.231314480304718</v>
      </c>
      <c r="K329" t="n">
        <v>0.105712316930294</v>
      </c>
      <c r="L329" t="n">
        <v>-0.03985632583498955</v>
      </c>
      <c r="M329" t="n">
        <v>-0.0515577495098114</v>
      </c>
      <c r="N329" t="n">
        <v>-0.06337597966194153</v>
      </c>
      <c r="O329" t="n">
        <v>-0.1314439922571182</v>
      </c>
      <c r="P329" t="n">
        <v>0.07004926353693008</v>
      </c>
      <c r="Q329" t="n">
        <v>0.127310648560524</v>
      </c>
      <c r="R329" t="n">
        <v>-0.1251766681671143</v>
      </c>
      <c r="S329" t="n">
        <v>0.1780248880386353</v>
      </c>
      <c r="T329" t="n">
        <v>0.09591296315193176</v>
      </c>
      <c r="U329" t="n">
        <v>0.09168895334005356</v>
      </c>
      <c r="V329" t="n">
        <v>-0.1308198571205139</v>
      </c>
      <c r="W329" t="n">
        <v>0.07639234513044357</v>
      </c>
      <c r="X329" t="n">
        <v>0.01034717168658972</v>
      </c>
      <c r="Y329" t="n">
        <v>-0.1386038810014725</v>
      </c>
      <c r="Z329" t="n">
        <v>0.05008358508348465</v>
      </c>
      <c r="AA329" t="n">
        <v>-0.03559540957212448</v>
      </c>
      <c r="AB329" t="n">
        <v>-0.0235833041369915</v>
      </c>
      <c r="AC329" t="n">
        <v>-0.05499722436070442</v>
      </c>
      <c r="AD329" t="n">
        <v>0.04844721034169197</v>
      </c>
      <c r="AE329" t="n">
        <v>0.08681345731019974</v>
      </c>
      <c r="AF329" t="n">
        <v>0.05725480243563652</v>
      </c>
    </row>
    <row r="330">
      <c r="A330" t="n">
        <v>0.1138946413993835</v>
      </c>
      <c r="B330" t="n">
        <v>0.1097546294331551</v>
      </c>
      <c r="C330" t="n">
        <v>-0.06788783520460129</v>
      </c>
      <c r="D330" t="n">
        <v>0.0435054823756218</v>
      </c>
      <c r="E330" t="n">
        <v>0.08280729502439499</v>
      </c>
      <c r="F330" t="n">
        <v>-0.009669945575296879</v>
      </c>
      <c r="G330" t="n">
        <v>0.02862335368990898</v>
      </c>
      <c r="H330" t="n">
        <v>-0.08969519287347794</v>
      </c>
      <c r="I330" t="n">
        <v>0.01622247882187366</v>
      </c>
      <c r="J330" t="n">
        <v>0.1929469704627991</v>
      </c>
      <c r="K330" t="n">
        <v>0.04942585527896881</v>
      </c>
      <c r="L330" t="n">
        <v>0.02092902734875679</v>
      </c>
      <c r="M330" t="n">
        <v>-0.1110319271683693</v>
      </c>
      <c r="N330" t="n">
        <v>-0.1909120827913284</v>
      </c>
      <c r="O330" t="n">
        <v>-0.0174412876367569</v>
      </c>
      <c r="P330" t="n">
        <v>0.1438678056001663</v>
      </c>
      <c r="Q330" t="n">
        <v>0.09402824938297272</v>
      </c>
      <c r="R330" t="n">
        <v>-0.1220702156424522</v>
      </c>
      <c r="S330" t="n">
        <v>0.1339186728000641</v>
      </c>
      <c r="T330" t="n">
        <v>-0.03575629368424416</v>
      </c>
      <c r="U330" t="n">
        <v>-0.04989480227231979</v>
      </c>
      <c r="V330" t="n">
        <v>-0.1599111407995224</v>
      </c>
      <c r="W330" t="n">
        <v>0.01303789205849171</v>
      </c>
      <c r="X330" t="n">
        <v>0.2112213522195816</v>
      </c>
      <c r="Y330" t="n">
        <v>-0.1387679129838943</v>
      </c>
      <c r="Z330" t="n">
        <v>-0.1356997340917587</v>
      </c>
      <c r="AA330" t="n">
        <v>0.05693070963025093</v>
      </c>
      <c r="AB330" t="n">
        <v>-0.1223744973540306</v>
      </c>
      <c r="AC330" t="n">
        <v>-0.002014712430536747</v>
      </c>
      <c r="AD330" t="n">
        <v>0.03758914023637772</v>
      </c>
      <c r="AE330" t="n">
        <v>-0.102660596370697</v>
      </c>
      <c r="AF330" t="n">
        <v>0.05168004706501961</v>
      </c>
    </row>
    <row r="331">
      <c r="A331" t="n">
        <v>0.003597522852942348</v>
      </c>
      <c r="B331" t="n">
        <v>0.07184450328350067</v>
      </c>
      <c r="C331" t="n">
        <v>0.09624028950929642</v>
      </c>
      <c r="D331" t="n">
        <v>-0.06750964373350143</v>
      </c>
      <c r="E331" t="n">
        <v>-0.05291202664375305</v>
      </c>
      <c r="F331" t="n">
        <v>0.04254397749900818</v>
      </c>
      <c r="G331" t="n">
        <v>-0.1123718097805977</v>
      </c>
      <c r="H331" t="n">
        <v>-0.1589014083147049</v>
      </c>
      <c r="I331" t="n">
        <v>-0.03067376837134361</v>
      </c>
      <c r="J331" t="n">
        <v>0.03909505531191826</v>
      </c>
      <c r="K331" t="n">
        <v>-0.01567454636096954</v>
      </c>
      <c r="L331" t="n">
        <v>-0.1299586892127991</v>
      </c>
      <c r="M331" t="n">
        <v>-0.2152027636766434</v>
      </c>
      <c r="N331" t="n">
        <v>-0.09064735472202301</v>
      </c>
      <c r="O331" t="n">
        <v>0.2793895304203033</v>
      </c>
      <c r="P331" t="n">
        <v>0.1492766439914703</v>
      </c>
      <c r="Q331" t="n">
        <v>0.2948562204837799</v>
      </c>
      <c r="R331" t="n">
        <v>-0.02540546096861362</v>
      </c>
      <c r="S331" t="n">
        <v>0.04840351641178131</v>
      </c>
      <c r="T331" t="n">
        <v>-0.2154114097356796</v>
      </c>
      <c r="U331" t="n">
        <v>0.001568663748912513</v>
      </c>
      <c r="V331" t="n">
        <v>-0.05933242291212082</v>
      </c>
      <c r="W331" t="n">
        <v>-0.1082716956734657</v>
      </c>
      <c r="X331" t="n">
        <v>0.07291876524686813</v>
      </c>
      <c r="Y331" t="n">
        <v>-0.2263325452804565</v>
      </c>
      <c r="Z331" t="n">
        <v>-0.09897517412900925</v>
      </c>
      <c r="AA331" t="n">
        <v>-0.05435635522007942</v>
      </c>
      <c r="AB331" t="n">
        <v>-0.2256684005260468</v>
      </c>
      <c r="AC331" t="n">
        <v>0.2087730765342712</v>
      </c>
      <c r="AD331" t="n">
        <v>-0.09615536034107208</v>
      </c>
      <c r="AE331" t="n">
        <v>-0.0741637647151947</v>
      </c>
      <c r="AF331" t="n">
        <v>0.01696509495377541</v>
      </c>
    </row>
    <row r="332">
      <c r="A332" t="n">
        <v>-0.03970139846205711</v>
      </c>
      <c r="B332" t="n">
        <v>-0.09253984689712524</v>
      </c>
      <c r="C332" t="n">
        <v>0.02649398148059845</v>
      </c>
      <c r="D332" t="n">
        <v>0.1519494503736496</v>
      </c>
      <c r="E332" t="n">
        <v>-0.0100970258936286</v>
      </c>
      <c r="F332" t="n">
        <v>-0.1002427414059639</v>
      </c>
      <c r="G332" t="n">
        <v>0.03322618454694748</v>
      </c>
      <c r="H332" t="n">
        <v>0.06175477430224419</v>
      </c>
      <c r="I332" t="n">
        <v>0.1111830994486809</v>
      </c>
      <c r="J332" t="n">
        <v>0.1505274921655655</v>
      </c>
      <c r="K332" t="n">
        <v>0.132134422659874</v>
      </c>
      <c r="L332" t="n">
        <v>0.002401757519692183</v>
      </c>
      <c r="M332" t="n">
        <v>-0.2323319017887115</v>
      </c>
      <c r="N332" t="n">
        <v>0.07350990921258926</v>
      </c>
      <c r="O332" t="n">
        <v>0.197470024228096</v>
      </c>
      <c r="P332" t="n">
        <v>0.2415268421173096</v>
      </c>
      <c r="Q332" t="n">
        <v>0.289747416973114</v>
      </c>
      <c r="R332" t="n">
        <v>0.0966557040810585</v>
      </c>
      <c r="S332" t="n">
        <v>0.004927836824208498</v>
      </c>
      <c r="T332" t="n">
        <v>-0.0989125669002533</v>
      </c>
      <c r="U332" t="n">
        <v>-0.1322685331106186</v>
      </c>
      <c r="V332" t="n">
        <v>0.01233500149101019</v>
      </c>
      <c r="W332" t="n">
        <v>-0.2791986763477325</v>
      </c>
      <c r="X332" t="n">
        <v>0.1166540756821632</v>
      </c>
      <c r="Y332" t="n">
        <v>-0.05447933450341225</v>
      </c>
      <c r="Z332" t="n">
        <v>-0.175858274102211</v>
      </c>
      <c r="AA332" t="n">
        <v>0.1152705550193787</v>
      </c>
      <c r="AB332" t="n">
        <v>-0.1288201361894608</v>
      </c>
      <c r="AC332" t="n">
        <v>-0.01739504560828209</v>
      </c>
      <c r="AD332" t="n">
        <v>-0.1895656585693359</v>
      </c>
      <c r="AE332" t="n">
        <v>-0.1343294084072113</v>
      </c>
      <c r="AF332" t="n">
        <v>0.142021119594574</v>
      </c>
    </row>
    <row r="333">
      <c r="A333" t="n">
        <v>-0.004704327322542667</v>
      </c>
      <c r="B333" t="n">
        <v>-0.05826669931411743</v>
      </c>
      <c r="C333" t="n">
        <v>-0.03358351066708565</v>
      </c>
      <c r="D333" t="n">
        <v>0.2181111127138138</v>
      </c>
      <c r="E333" t="n">
        <v>-0.1596107482910156</v>
      </c>
      <c r="F333" t="n">
        <v>0.08029972761869431</v>
      </c>
      <c r="G333" t="n">
        <v>0.151436448097229</v>
      </c>
      <c r="H333" t="n">
        <v>-0.1001938506960869</v>
      </c>
      <c r="I333" t="n">
        <v>0.08230756223201752</v>
      </c>
      <c r="J333" t="n">
        <v>0.1832882016897202</v>
      </c>
      <c r="K333" t="n">
        <v>0.1496508717536926</v>
      </c>
      <c r="L333" t="n">
        <v>0.02057310566306114</v>
      </c>
      <c r="M333" t="n">
        <v>-0.07590746879577637</v>
      </c>
      <c r="N333" t="n">
        <v>-0.08202153444290161</v>
      </c>
      <c r="O333" t="n">
        <v>0.1666097193956375</v>
      </c>
      <c r="P333" t="n">
        <v>0.06760437786579132</v>
      </c>
      <c r="Q333" t="n">
        <v>0.2556419670581818</v>
      </c>
      <c r="R333" t="n">
        <v>0.1078654825687408</v>
      </c>
      <c r="S333" t="n">
        <v>-0.1473791897296906</v>
      </c>
      <c r="T333" t="n">
        <v>-0.1580093652009964</v>
      </c>
      <c r="U333" t="n">
        <v>-0.02374191023409367</v>
      </c>
      <c r="V333" t="n">
        <v>-0.1155014932155609</v>
      </c>
      <c r="W333" t="n">
        <v>-0.193969652056694</v>
      </c>
      <c r="X333" t="n">
        <v>0.02112566865980625</v>
      </c>
      <c r="Y333" t="n">
        <v>-0.1587318480014801</v>
      </c>
      <c r="Z333" t="n">
        <v>-0.01439787540584803</v>
      </c>
      <c r="AA333" t="n">
        <v>0.1629289239645004</v>
      </c>
      <c r="AB333" t="n">
        <v>-0.2522808909416199</v>
      </c>
      <c r="AC333" t="n">
        <v>-0.1234748438000679</v>
      </c>
      <c r="AD333" t="n">
        <v>-0.2619752883911133</v>
      </c>
      <c r="AE333" t="n">
        <v>-0.06842821091413498</v>
      </c>
      <c r="AF333" t="n">
        <v>0.02177858538925648</v>
      </c>
    </row>
    <row r="334">
      <c r="A334" t="n">
        <v>-0.1226421967148781</v>
      </c>
      <c r="B334" t="n">
        <v>-0.08218838274478912</v>
      </c>
      <c r="C334" t="n">
        <v>-0.1359461843967438</v>
      </c>
      <c r="D334" t="n">
        <v>0.2621161639690399</v>
      </c>
      <c r="E334" t="n">
        <v>-0.2636720538139343</v>
      </c>
      <c r="F334" t="n">
        <v>0.03675391152501106</v>
      </c>
      <c r="G334" t="n">
        <v>0.1436983197927475</v>
      </c>
      <c r="H334" t="n">
        <v>-0.02654488570988178</v>
      </c>
      <c r="I334" t="n">
        <v>0.1927657425403595</v>
      </c>
      <c r="J334" t="n">
        <v>0.2492534816265106</v>
      </c>
      <c r="K334" t="n">
        <v>0.1990319341421127</v>
      </c>
      <c r="L334" t="n">
        <v>-0.1501506716012955</v>
      </c>
      <c r="M334" t="n">
        <v>-0.03761755675077438</v>
      </c>
      <c r="N334" t="n">
        <v>-0.2088382691144943</v>
      </c>
      <c r="O334" t="n">
        <v>0.136442095041275</v>
      </c>
      <c r="P334" t="n">
        <v>-0.174341008067131</v>
      </c>
      <c r="Q334" t="n">
        <v>0.2069831639528275</v>
      </c>
      <c r="R334" t="n">
        <v>0.06627414375543594</v>
      </c>
      <c r="S334" t="n">
        <v>-0.1636898070573807</v>
      </c>
      <c r="T334" t="n">
        <v>-0.2344904094934464</v>
      </c>
      <c r="U334" t="n">
        <v>-0.08934968709945679</v>
      </c>
      <c r="V334" t="n">
        <v>-0.01636509969830513</v>
      </c>
      <c r="W334" t="n">
        <v>-0.1050570234656334</v>
      </c>
      <c r="X334" t="n">
        <v>-0.1701955497264862</v>
      </c>
      <c r="Y334" t="n">
        <v>0.026363430544734</v>
      </c>
      <c r="Z334" t="n">
        <v>0.05686089769005775</v>
      </c>
      <c r="AA334" t="n">
        <v>0.09762200713157654</v>
      </c>
      <c r="AB334" t="n">
        <v>-0.2175904363393784</v>
      </c>
      <c r="AC334" t="n">
        <v>-0.2716541588306427</v>
      </c>
      <c r="AD334" t="n">
        <v>0.02923674508929253</v>
      </c>
      <c r="AE334" t="n">
        <v>-0.258161336183548</v>
      </c>
      <c r="AF334" t="n">
        <v>0.1533932983875275</v>
      </c>
    </row>
    <row r="335">
      <c r="A335" t="n">
        <v>-0.06697681546211243</v>
      </c>
      <c r="B335" t="n">
        <v>-0.03292316943407059</v>
      </c>
      <c r="C335" t="n">
        <v>0.08657959848642349</v>
      </c>
      <c r="D335" t="n">
        <v>0.2104314267635345</v>
      </c>
      <c r="E335" t="n">
        <v>-0.1193863525986671</v>
      </c>
      <c r="F335" t="n">
        <v>-0.03196686878800392</v>
      </c>
      <c r="G335" t="n">
        <v>0.05711566284298897</v>
      </c>
      <c r="H335" t="n">
        <v>0.0410439670085907</v>
      </c>
      <c r="I335" t="n">
        <v>0.1339212208986282</v>
      </c>
      <c r="J335" t="n">
        <v>0.09307873249053955</v>
      </c>
      <c r="K335" t="n">
        <v>0.08107128739356995</v>
      </c>
      <c r="L335" t="n">
        <v>-0.3066935539245605</v>
      </c>
      <c r="M335" t="n">
        <v>-0.1559940427541733</v>
      </c>
      <c r="N335" t="n">
        <v>-0.05343472212553024</v>
      </c>
      <c r="O335" t="n">
        <v>0.1251602917909622</v>
      </c>
      <c r="P335" t="n">
        <v>-0.09149336069822311</v>
      </c>
      <c r="Q335" t="n">
        <v>-0.01890885271131992</v>
      </c>
      <c r="R335" t="n">
        <v>-0.05346464738249779</v>
      </c>
      <c r="S335" t="n">
        <v>-0.2768681049346924</v>
      </c>
      <c r="T335" t="n">
        <v>-0.06327889114618301</v>
      </c>
      <c r="U335" t="n">
        <v>-0.2700988948345184</v>
      </c>
      <c r="V335" t="n">
        <v>-0.1171968802809715</v>
      </c>
      <c r="W335" t="n">
        <v>-0.1682023108005524</v>
      </c>
      <c r="X335" t="n">
        <v>-0.3817269504070282</v>
      </c>
      <c r="Y335" t="n">
        <v>0.005128919612616301</v>
      </c>
      <c r="Z335" t="n">
        <v>0.05088678747415543</v>
      </c>
      <c r="AA335" t="n">
        <v>0.08183082938194275</v>
      </c>
      <c r="AB335" t="n">
        <v>-0.2500160038471222</v>
      </c>
      <c r="AC335" t="n">
        <v>-0.1048327386379242</v>
      </c>
      <c r="AD335" t="n">
        <v>-0.03454214707016945</v>
      </c>
      <c r="AE335" t="n">
        <v>0.06190810352563858</v>
      </c>
      <c r="AF335" t="n">
        <v>0.01398207060992718</v>
      </c>
    </row>
    <row r="336">
      <c r="A336" t="n">
        <v>-0.02564547210931778</v>
      </c>
      <c r="B336" t="n">
        <v>0.04040198773145676</v>
      </c>
      <c r="C336" t="n">
        <v>-0.00391485309228301</v>
      </c>
      <c r="D336" t="n">
        <v>0.08012343198060989</v>
      </c>
      <c r="E336" t="n">
        <v>-0.01304123736917973</v>
      </c>
      <c r="F336" t="n">
        <v>-0.01870221085846424</v>
      </c>
      <c r="G336" t="n">
        <v>-0.02237343788146973</v>
      </c>
      <c r="H336" t="n">
        <v>0.07216225564479828</v>
      </c>
      <c r="I336" t="n">
        <v>-0.06518364697694778</v>
      </c>
      <c r="J336" t="n">
        <v>0.008119389414787292</v>
      </c>
      <c r="K336" t="n">
        <v>0.1190904378890991</v>
      </c>
      <c r="L336" t="n">
        <v>0.08884835988283157</v>
      </c>
      <c r="M336" t="n">
        <v>0.00548766041174531</v>
      </c>
      <c r="N336" t="n">
        <v>0.009123818948864937</v>
      </c>
      <c r="O336" t="n">
        <v>0.05973010510206223</v>
      </c>
      <c r="P336" t="n">
        <v>0.03244885802268982</v>
      </c>
      <c r="Q336" t="n">
        <v>0.06044796481728554</v>
      </c>
      <c r="R336" t="n">
        <v>-0.00846520159393549</v>
      </c>
      <c r="S336" t="n">
        <v>0.05376764014363289</v>
      </c>
      <c r="T336" t="n">
        <v>-0.03428330644965172</v>
      </c>
      <c r="U336" t="n">
        <v>-0.07450538873672485</v>
      </c>
      <c r="V336" t="n">
        <v>0.006189910694956779</v>
      </c>
      <c r="W336" t="n">
        <v>0.0184621587395668</v>
      </c>
      <c r="X336" t="n">
        <v>-0.01543637458235025</v>
      </c>
      <c r="Y336" t="n">
        <v>0.05253120511770248</v>
      </c>
      <c r="Z336" t="n">
        <v>0.06213577836751938</v>
      </c>
      <c r="AA336" t="n">
        <v>-0.01053966395556927</v>
      </c>
      <c r="AB336" t="n">
        <v>0.0003062608011532575</v>
      </c>
      <c r="AC336" t="n">
        <v>-0.06562694162130356</v>
      </c>
      <c r="AD336" t="n">
        <v>-0.02859068661928177</v>
      </c>
      <c r="AE336" t="n">
        <v>-0.05742969363927841</v>
      </c>
      <c r="AF336" t="n">
        <v>-0.008180479519069195</v>
      </c>
    </row>
    <row r="337">
      <c r="A337" t="n">
        <v>-0.03296901285648346</v>
      </c>
      <c r="B337" t="n">
        <v>-0.02165606804192066</v>
      </c>
      <c r="C337" t="n">
        <v>0.05790194869041443</v>
      </c>
      <c r="D337" t="n">
        <v>-0.01049385219812393</v>
      </c>
      <c r="E337" t="n">
        <v>0.04809034988284111</v>
      </c>
      <c r="F337" t="n">
        <v>0.07844782620668411</v>
      </c>
      <c r="G337" t="n">
        <v>-0.02921251766383648</v>
      </c>
      <c r="H337" t="n">
        <v>0.03316911309957504</v>
      </c>
      <c r="I337" t="n">
        <v>0.02817961014807224</v>
      </c>
      <c r="J337" t="n">
        <v>-0.03450528159737587</v>
      </c>
      <c r="K337" t="n">
        <v>-0.09174796938896179</v>
      </c>
      <c r="L337" t="n">
        <v>0.08979921787977219</v>
      </c>
      <c r="M337" t="n">
        <v>0.1103888154029846</v>
      </c>
      <c r="N337" t="n">
        <v>-0.02332451567053795</v>
      </c>
      <c r="O337" t="n">
        <v>0.0722278505563736</v>
      </c>
      <c r="P337" t="n">
        <v>-0.1197690814733505</v>
      </c>
      <c r="Q337" t="n">
        <v>0.05602091178297997</v>
      </c>
      <c r="R337" t="n">
        <v>0.01365467067807913</v>
      </c>
      <c r="S337" t="n">
        <v>-0.06743974238634109</v>
      </c>
      <c r="T337" t="n">
        <v>-0.05773540213704109</v>
      </c>
      <c r="U337" t="n">
        <v>-0.007875790819525719</v>
      </c>
      <c r="V337" t="n">
        <v>0.04638514295220375</v>
      </c>
      <c r="W337" t="n">
        <v>0.04466819763183594</v>
      </c>
      <c r="X337" t="n">
        <v>0.003146870760247111</v>
      </c>
      <c r="Y337" t="n">
        <v>0.05624232068657875</v>
      </c>
      <c r="Z337" t="n">
        <v>-0.01598510332405567</v>
      </c>
      <c r="AA337" t="n">
        <v>-0.03299751877784729</v>
      </c>
      <c r="AB337" t="n">
        <v>0.01099517941474915</v>
      </c>
      <c r="AC337" t="n">
        <v>0.05380266532301903</v>
      </c>
      <c r="AD337" t="n">
        <v>-0.006863895338028669</v>
      </c>
      <c r="AE337" t="n">
        <v>-0.007689615711569786</v>
      </c>
      <c r="AF337" t="n">
        <v>-0.01584148034453392</v>
      </c>
    </row>
    <row r="338">
      <c r="A338" t="n">
        <v>-0.2385478019714355</v>
      </c>
      <c r="B338" t="n">
        <v>-0.1142860352993011</v>
      </c>
      <c r="C338" t="n">
        <v>0.2058067917823792</v>
      </c>
      <c r="D338" t="n">
        <v>0.3423294425010681</v>
      </c>
      <c r="E338" t="n">
        <v>-0.2801578044891357</v>
      </c>
      <c r="F338" t="n">
        <v>-0.3042965829372406</v>
      </c>
      <c r="G338" t="n">
        <v>0.04169941693544388</v>
      </c>
      <c r="H338" t="n">
        <v>0.01250024605542421</v>
      </c>
      <c r="I338" t="n">
        <v>-0.1024643406271935</v>
      </c>
      <c r="J338" t="n">
        <v>-0.02399604208767414</v>
      </c>
      <c r="K338" t="n">
        <v>-0.05332049354910851</v>
      </c>
      <c r="L338" t="n">
        <v>-0.2396303713321686</v>
      </c>
      <c r="M338" t="n">
        <v>-0.232092872262001</v>
      </c>
      <c r="N338" t="n">
        <v>0.02313882671296597</v>
      </c>
      <c r="O338" t="n">
        <v>-0.002589327050372958</v>
      </c>
      <c r="P338" t="n">
        <v>-0.2044019550085068</v>
      </c>
      <c r="Q338" t="n">
        <v>-0.1295971870422363</v>
      </c>
      <c r="R338" t="n">
        <v>-0.3533121645450592</v>
      </c>
      <c r="S338" t="n">
        <v>0.0299567673355341</v>
      </c>
      <c r="T338" t="n">
        <v>-0.09596379101276398</v>
      </c>
      <c r="U338" t="n">
        <v>-0.03615046292543411</v>
      </c>
      <c r="V338" t="n">
        <v>-0.0005255055148154497</v>
      </c>
      <c r="W338" t="n">
        <v>0.1158569604158401</v>
      </c>
      <c r="X338" t="n">
        <v>-0.06236975640058517</v>
      </c>
      <c r="Y338" t="n">
        <v>0.1403826326131821</v>
      </c>
      <c r="Z338" t="n">
        <v>-0.4418298602104187</v>
      </c>
      <c r="AA338" t="n">
        <v>-0.04723897203803062</v>
      </c>
      <c r="AB338" t="n">
        <v>-0.1808197051286697</v>
      </c>
      <c r="AC338" t="n">
        <v>-0.3628973066806793</v>
      </c>
      <c r="AD338" t="n">
        <v>0.1683126240968704</v>
      </c>
      <c r="AE338" t="n">
        <v>0.08563630282878876</v>
      </c>
      <c r="AF338" t="n">
        <v>-0.2408599406480789</v>
      </c>
    </row>
    <row r="339">
      <c r="A339" t="n">
        <v>-0.3130612969398499</v>
      </c>
      <c r="B339" t="n">
        <v>0.04985681176185608</v>
      </c>
      <c r="C339" t="n">
        <v>-0.03669319301843643</v>
      </c>
      <c r="D339" t="n">
        <v>0.4132555425167084</v>
      </c>
      <c r="E339" t="n">
        <v>-0.06467601656913757</v>
      </c>
      <c r="F339" t="n">
        <v>-0.3298743069171906</v>
      </c>
      <c r="G339" t="n">
        <v>0.07727672904729843</v>
      </c>
      <c r="H339" t="n">
        <v>-0.0001510829315520823</v>
      </c>
      <c r="I339" t="n">
        <v>-0.02223786897957325</v>
      </c>
      <c r="J339" t="n">
        <v>0.07881491631269455</v>
      </c>
      <c r="K339" t="n">
        <v>0.003729536198079586</v>
      </c>
      <c r="L339" t="n">
        <v>-0.04919550940394402</v>
      </c>
      <c r="M339" t="n">
        <v>0.05670063570141792</v>
      </c>
      <c r="N339" t="n">
        <v>-0.07735168188810349</v>
      </c>
      <c r="O339" t="n">
        <v>-0.1481914520263672</v>
      </c>
      <c r="P339" t="n">
        <v>0.01068684551864862</v>
      </c>
      <c r="Q339" t="n">
        <v>0.1264214217662811</v>
      </c>
      <c r="R339" t="n">
        <v>-0.005709388293325901</v>
      </c>
      <c r="S339" t="n">
        <v>-0.07770957052707672</v>
      </c>
      <c r="T339" t="n">
        <v>-0.09090291708707809</v>
      </c>
      <c r="U339" t="n">
        <v>-0.1877298802137375</v>
      </c>
      <c r="V339" t="n">
        <v>-0.0553976483643055</v>
      </c>
      <c r="W339" t="n">
        <v>-0.2359601408243179</v>
      </c>
      <c r="X339" t="n">
        <v>-0.193620353937149</v>
      </c>
      <c r="Y339" t="n">
        <v>0.2609475255012512</v>
      </c>
      <c r="Z339" t="n">
        <v>-0.3166133165359497</v>
      </c>
      <c r="AA339" t="n">
        <v>0.03776687383651733</v>
      </c>
      <c r="AB339" t="n">
        <v>-0.0901014432311058</v>
      </c>
      <c r="AC339" t="n">
        <v>-0.6735402345657349</v>
      </c>
      <c r="AD339" t="n">
        <v>-0.02488497272133827</v>
      </c>
      <c r="AE339" t="n">
        <v>-0.07628661394119263</v>
      </c>
      <c r="AF339" t="n">
        <v>-0.07095516473054886</v>
      </c>
    </row>
    <row r="340">
      <c r="A340" t="n">
        <v>-0.02624977007508278</v>
      </c>
      <c r="B340" t="n">
        <v>-0.1373177170753479</v>
      </c>
      <c r="C340" t="n">
        <v>-0.1688355505466461</v>
      </c>
      <c r="D340" t="n">
        <v>0.1834415346384048</v>
      </c>
      <c r="E340" t="n">
        <v>0.06435941904783249</v>
      </c>
      <c r="F340" t="n">
        <v>-0.0674133226275444</v>
      </c>
      <c r="G340" t="n">
        <v>0.06966531276702881</v>
      </c>
      <c r="H340" t="n">
        <v>0.07286909222602844</v>
      </c>
      <c r="I340" t="n">
        <v>-0.1306664347648621</v>
      </c>
      <c r="J340" t="n">
        <v>-0.02779389731585979</v>
      </c>
      <c r="K340" t="n">
        <v>-0.09905596822500229</v>
      </c>
      <c r="L340" t="n">
        <v>-0.07989778369665146</v>
      </c>
      <c r="M340" t="n">
        <v>0.07132095098495483</v>
      </c>
      <c r="N340" t="n">
        <v>-0.2865349352359772</v>
      </c>
      <c r="O340" t="n">
        <v>-0.1731779873371124</v>
      </c>
      <c r="P340" t="n">
        <v>0.121936671435833</v>
      </c>
      <c r="Q340" t="n">
        <v>0.03720514103770256</v>
      </c>
      <c r="R340" t="n">
        <v>-0.06958821415901184</v>
      </c>
      <c r="S340" t="n">
        <v>-0.1404873430728912</v>
      </c>
      <c r="T340" t="n">
        <v>0.03162708878517151</v>
      </c>
      <c r="U340" t="n">
        <v>0.02181991562247276</v>
      </c>
      <c r="V340" t="n">
        <v>-0.003555706469342113</v>
      </c>
      <c r="W340" t="n">
        <v>-0.3824552893638611</v>
      </c>
      <c r="X340" t="n">
        <v>-0.08177768439054489</v>
      </c>
      <c r="Y340" t="n">
        <v>0.2844987511634827</v>
      </c>
      <c r="Z340" t="n">
        <v>-0.328277200460434</v>
      </c>
      <c r="AA340" t="n">
        <v>0.1182168051600456</v>
      </c>
      <c r="AB340" t="n">
        <v>-0.07054244726896286</v>
      </c>
      <c r="AC340" t="n">
        <v>-0.2315342873334885</v>
      </c>
      <c r="AD340" t="n">
        <v>-0.2046432495117188</v>
      </c>
      <c r="AE340" t="n">
        <v>-0.03042314574122429</v>
      </c>
      <c r="AF340" t="n">
        <v>-0.00727441068738699</v>
      </c>
    </row>
    <row r="341">
      <c r="A341" t="n">
        <v>-0.07339485734701157</v>
      </c>
      <c r="B341" t="n">
        <v>0.02523830346763134</v>
      </c>
      <c r="C341" t="n">
        <v>-0.05702058970928192</v>
      </c>
      <c r="D341" t="n">
        <v>0.167092576622963</v>
      </c>
      <c r="E341" t="n">
        <v>-0.003261514473706484</v>
      </c>
      <c r="F341" t="n">
        <v>0.0211177933961153</v>
      </c>
      <c r="G341" t="n">
        <v>-0.04238924756646156</v>
      </c>
      <c r="H341" t="n">
        <v>0.05187305435538292</v>
      </c>
      <c r="I341" t="n">
        <v>-0.003470474854111671</v>
      </c>
      <c r="J341" t="n">
        <v>0.1865181177854538</v>
      </c>
      <c r="K341" t="n">
        <v>0.07285770028829575</v>
      </c>
      <c r="L341" t="n">
        <v>-0.2904674112796783</v>
      </c>
      <c r="M341" t="n">
        <v>0.1181642562150955</v>
      </c>
      <c r="N341" t="n">
        <v>-0.3621698915958405</v>
      </c>
      <c r="O341" t="n">
        <v>-0.2546370327472687</v>
      </c>
      <c r="P341" t="n">
        <v>0.323309987783432</v>
      </c>
      <c r="Q341" t="n">
        <v>0.05746551603078842</v>
      </c>
      <c r="R341" t="n">
        <v>-0.1584572792053223</v>
      </c>
      <c r="S341" t="n">
        <v>-0.1466871947050095</v>
      </c>
      <c r="T341" t="n">
        <v>0.03670036047697067</v>
      </c>
      <c r="U341" t="n">
        <v>-0.01437966991215944</v>
      </c>
      <c r="V341" t="n">
        <v>0.03794280812144279</v>
      </c>
      <c r="W341" t="n">
        <v>-0.2568097114562988</v>
      </c>
      <c r="X341" t="n">
        <v>0.02028163522481918</v>
      </c>
      <c r="Y341" t="n">
        <v>-0.07654521614313126</v>
      </c>
      <c r="Z341" t="n">
        <v>-0.379374623298645</v>
      </c>
      <c r="AA341" t="n">
        <v>0.02497102692723274</v>
      </c>
      <c r="AB341" t="n">
        <v>-0.07549460232257843</v>
      </c>
      <c r="AC341" t="n">
        <v>-0.07957535982131958</v>
      </c>
      <c r="AD341" t="n">
        <v>-0.292541116476059</v>
      </c>
      <c r="AE341" t="n">
        <v>-0.05963851884007454</v>
      </c>
      <c r="AF341" t="n">
        <v>-0.08891651034355164</v>
      </c>
    </row>
    <row r="342">
      <c r="A342" t="n">
        <v>0.06726296246051788</v>
      </c>
      <c r="B342" t="n">
        <v>0.01991507411003113</v>
      </c>
      <c r="C342" t="n">
        <v>0.01471628062427044</v>
      </c>
      <c r="D342" t="n">
        <v>-0.04590053483843803</v>
      </c>
      <c r="E342" t="n">
        <v>0.02992144227027893</v>
      </c>
      <c r="F342" t="n">
        <v>0.1880511492490768</v>
      </c>
      <c r="G342" t="n">
        <v>-0.008059648796916008</v>
      </c>
      <c r="H342" t="n">
        <v>-0.02262210100889206</v>
      </c>
      <c r="I342" t="n">
        <v>-0.07661857455968857</v>
      </c>
      <c r="J342" t="n">
        <v>0.2689807116985321</v>
      </c>
      <c r="K342" t="n">
        <v>0.01517497003078461</v>
      </c>
      <c r="L342" t="n">
        <v>-0.2006815671920776</v>
      </c>
      <c r="M342" t="n">
        <v>0.05076135322451591</v>
      </c>
      <c r="N342" t="n">
        <v>-0.4711759090423584</v>
      </c>
      <c r="O342" t="n">
        <v>-0.02562212571501732</v>
      </c>
      <c r="P342" t="n">
        <v>0.07354658842086792</v>
      </c>
      <c r="Q342" t="n">
        <v>0.02746463567018509</v>
      </c>
      <c r="R342" t="n">
        <v>-0.2813503742218018</v>
      </c>
      <c r="S342" t="n">
        <v>-0.001429867814294994</v>
      </c>
      <c r="T342" t="n">
        <v>-0.03867462649941444</v>
      </c>
      <c r="U342" t="n">
        <v>-0.001505142659880221</v>
      </c>
      <c r="V342" t="n">
        <v>-0.02493474259972572</v>
      </c>
      <c r="W342" t="n">
        <v>-0.1099557429552078</v>
      </c>
      <c r="X342" t="n">
        <v>0.05601729080080986</v>
      </c>
      <c r="Y342" t="n">
        <v>-0.1409864574670792</v>
      </c>
      <c r="Z342" t="n">
        <v>-0.1779559254646301</v>
      </c>
      <c r="AA342" t="n">
        <v>-0.05186076462268829</v>
      </c>
      <c r="AB342" t="n">
        <v>-0.0580265149474144</v>
      </c>
      <c r="AC342" t="n">
        <v>0.02132558077573776</v>
      </c>
      <c r="AD342" t="n">
        <v>-0.1946444660425186</v>
      </c>
      <c r="AE342" t="n">
        <v>-0.1824865639209747</v>
      </c>
      <c r="AF342" t="n">
        <v>-0.09412151575088501</v>
      </c>
    </row>
    <row r="343">
      <c r="A343" t="n">
        <v>0.01431799400597811</v>
      </c>
      <c r="B343" t="n">
        <v>-0.01806123927235603</v>
      </c>
      <c r="C343" t="n">
        <v>0.001561565091833472</v>
      </c>
      <c r="D343" t="n">
        <v>-0.02663809061050415</v>
      </c>
      <c r="E343" t="n">
        <v>0.01672291569411755</v>
      </c>
      <c r="F343" t="n">
        <v>0.1193261370062828</v>
      </c>
      <c r="G343" t="n">
        <v>-0.05447464808821678</v>
      </c>
      <c r="H343" t="n">
        <v>0.07185500115156174</v>
      </c>
      <c r="I343" t="n">
        <v>-0.00340742152184248</v>
      </c>
      <c r="J343" t="n">
        <v>0.1395519524812698</v>
      </c>
      <c r="K343" t="n">
        <v>0.07868293672800064</v>
      </c>
      <c r="L343" t="n">
        <v>0.03780411928892136</v>
      </c>
      <c r="M343" t="n">
        <v>-0.01699432544410229</v>
      </c>
      <c r="N343" t="n">
        <v>-0.39274662733078</v>
      </c>
      <c r="O343" t="n">
        <v>-0.1165340766310692</v>
      </c>
      <c r="P343" t="n">
        <v>-0.1420959383249283</v>
      </c>
      <c r="Q343" t="n">
        <v>-0.08187568932771683</v>
      </c>
      <c r="R343" t="n">
        <v>-0.04004427790641785</v>
      </c>
      <c r="S343" t="n">
        <v>-0.05301189422607422</v>
      </c>
      <c r="T343" t="n">
        <v>0.08072523772716522</v>
      </c>
      <c r="U343" t="n">
        <v>-0.07896793633699417</v>
      </c>
      <c r="V343" t="n">
        <v>-0.02895813807845116</v>
      </c>
      <c r="W343" t="n">
        <v>-0.08738294243812561</v>
      </c>
      <c r="X343" t="n">
        <v>0.01572604663670063</v>
      </c>
      <c r="Y343" t="n">
        <v>-0.1287509053945541</v>
      </c>
      <c r="Z343" t="n">
        <v>-0.2481819242238998</v>
      </c>
      <c r="AA343" t="n">
        <v>-0.063829205930233</v>
      </c>
      <c r="AB343" t="n">
        <v>-0.1010059788823128</v>
      </c>
      <c r="AC343" t="n">
        <v>0.03492879867553711</v>
      </c>
      <c r="AD343" t="n">
        <v>-0.08378441631793976</v>
      </c>
      <c r="AE343" t="n">
        <v>-0.0153706930577755</v>
      </c>
      <c r="AF343" t="n">
        <v>0.03365125134587288</v>
      </c>
    </row>
    <row r="344">
      <c r="A344" t="n">
        <v>-0.1144827604293823</v>
      </c>
      <c r="B344" t="n">
        <v>0.06563723832368851</v>
      </c>
      <c r="C344" t="n">
        <v>0.0194392241537571</v>
      </c>
      <c r="D344" t="n">
        <v>0.08173972368240356</v>
      </c>
      <c r="E344" t="n">
        <v>-0.06291384994983673</v>
      </c>
      <c r="F344" t="n">
        <v>0.1039004772901535</v>
      </c>
      <c r="G344" t="n">
        <v>0.08329303562641144</v>
      </c>
      <c r="H344" t="n">
        <v>0.161353126168251</v>
      </c>
      <c r="I344" t="n">
        <v>0.1291161924600601</v>
      </c>
      <c r="J344" t="n">
        <v>0.1451919823884964</v>
      </c>
      <c r="K344" t="n">
        <v>0.08169703930616379</v>
      </c>
      <c r="L344" t="n">
        <v>0.1145885735750198</v>
      </c>
      <c r="M344" t="n">
        <v>0.1462844759225845</v>
      </c>
      <c r="N344" t="n">
        <v>-0.2475224882364273</v>
      </c>
      <c r="O344" t="n">
        <v>-0.009783954359591007</v>
      </c>
      <c r="P344" t="n">
        <v>-0.09805750846862793</v>
      </c>
      <c r="Q344" t="n">
        <v>-0.05569127947092056</v>
      </c>
      <c r="R344" t="n">
        <v>-0.08652766793966293</v>
      </c>
      <c r="S344" t="n">
        <v>0.05362386628985405</v>
      </c>
      <c r="T344" t="n">
        <v>0.08863983303308487</v>
      </c>
      <c r="U344" t="n">
        <v>0.1264307349920273</v>
      </c>
      <c r="V344" t="n">
        <v>-0.11233801394701</v>
      </c>
      <c r="W344" t="n">
        <v>-0.1072327494621277</v>
      </c>
      <c r="X344" t="n">
        <v>-0.08218636363744736</v>
      </c>
      <c r="Y344" t="n">
        <v>-0.04831082746386528</v>
      </c>
      <c r="Z344" t="n">
        <v>-0.3178642988204956</v>
      </c>
      <c r="AA344" t="n">
        <v>-0.1007750704884529</v>
      </c>
      <c r="AB344" t="n">
        <v>-0.04941675812005997</v>
      </c>
      <c r="AC344" t="n">
        <v>-0.003146055852994323</v>
      </c>
      <c r="AD344" t="n">
        <v>-0.0501328781247139</v>
      </c>
      <c r="AE344" t="n">
        <v>0.08417472988367081</v>
      </c>
      <c r="AF344" t="n">
        <v>-0.07453393936157227</v>
      </c>
    </row>
    <row r="345">
      <c r="A345" t="n">
        <v>-0.06763097643852234</v>
      </c>
      <c r="B345" t="n">
        <v>0.06966914981603622</v>
      </c>
      <c r="C345" t="n">
        <v>0.1024488657712936</v>
      </c>
      <c r="D345" t="n">
        <v>-0.03058535605669022</v>
      </c>
      <c r="E345" t="n">
        <v>0.0697706863284111</v>
      </c>
      <c r="F345" t="n">
        <v>0.1259329319000244</v>
      </c>
      <c r="G345" t="n">
        <v>0.04995821416378021</v>
      </c>
      <c r="H345" t="n">
        <v>0.1290879398584366</v>
      </c>
      <c r="I345" t="n">
        <v>0.1047005504369736</v>
      </c>
      <c r="J345" t="n">
        <v>-0.04284127801656723</v>
      </c>
      <c r="K345" t="n">
        <v>0.09107962250709534</v>
      </c>
      <c r="L345" t="n">
        <v>-0.02082261629402637</v>
      </c>
      <c r="M345" t="n">
        <v>-0.009213222190737724</v>
      </c>
      <c r="N345" t="n">
        <v>-0.3041167557239532</v>
      </c>
      <c r="O345" t="n">
        <v>-0.01632880046963692</v>
      </c>
      <c r="P345" t="n">
        <v>-0.2414038479328156</v>
      </c>
      <c r="Q345" t="n">
        <v>-0.05399784818291664</v>
      </c>
      <c r="R345" t="n">
        <v>-0.09958884865045547</v>
      </c>
      <c r="S345" t="n">
        <v>0.03035156801342964</v>
      </c>
      <c r="T345" t="n">
        <v>0.138313040137291</v>
      </c>
      <c r="U345" t="n">
        <v>0.2093280553817749</v>
      </c>
      <c r="V345" t="n">
        <v>0.05814847350120544</v>
      </c>
      <c r="W345" t="n">
        <v>-0.1512886881828308</v>
      </c>
      <c r="X345" t="n">
        <v>-0.03470826521515846</v>
      </c>
      <c r="Y345" t="n">
        <v>-0.171661302447319</v>
      </c>
      <c r="Z345" t="n">
        <v>-0.2175373286008835</v>
      </c>
      <c r="AA345" t="n">
        <v>0.09747555106878281</v>
      </c>
      <c r="AB345" t="n">
        <v>-0.02216918766498566</v>
      </c>
      <c r="AC345" t="n">
        <v>0.01960995234549046</v>
      </c>
      <c r="AD345" t="n">
        <v>0.1350979208946228</v>
      </c>
      <c r="AE345" t="n">
        <v>-0.02511295489966869</v>
      </c>
      <c r="AF345" t="n">
        <v>0.007519278675317764</v>
      </c>
    </row>
    <row r="346">
      <c r="A346" t="n">
        <v>-0.09346745163202286</v>
      </c>
      <c r="B346" t="n">
        <v>0.09759064763784409</v>
      </c>
      <c r="C346" t="n">
        <v>-0.02699670568108559</v>
      </c>
      <c r="D346" t="n">
        <v>-0.03562051430344582</v>
      </c>
      <c r="E346" t="n">
        <v>0.1701599657535553</v>
      </c>
      <c r="F346" t="n">
        <v>0.1957664340734482</v>
      </c>
      <c r="G346" t="n">
        <v>-0.03849150612950325</v>
      </c>
      <c r="H346" t="n">
        <v>0.09433258324861526</v>
      </c>
      <c r="I346" t="n">
        <v>0.1570422202348709</v>
      </c>
      <c r="J346" t="n">
        <v>-0.04468363523483276</v>
      </c>
      <c r="K346" t="n">
        <v>0.07690346986055374</v>
      </c>
      <c r="L346" t="n">
        <v>0.01825446635484695</v>
      </c>
      <c r="M346" t="n">
        <v>0.01084474753588438</v>
      </c>
      <c r="N346" t="n">
        <v>-0.09351366758346558</v>
      </c>
      <c r="O346" t="n">
        <v>-0.1868933141231537</v>
      </c>
      <c r="P346" t="n">
        <v>-0.2026772797107697</v>
      </c>
      <c r="Q346" t="n">
        <v>0.0575975589454174</v>
      </c>
      <c r="R346" t="n">
        <v>-0.1044031754136086</v>
      </c>
      <c r="S346" t="n">
        <v>0.3027752637863159</v>
      </c>
      <c r="T346" t="n">
        <v>-0.09798248112201691</v>
      </c>
      <c r="U346" t="n">
        <v>0.135012149810791</v>
      </c>
      <c r="V346" t="n">
        <v>0.07328709959983826</v>
      </c>
      <c r="W346" t="n">
        <v>0.1743268370628357</v>
      </c>
      <c r="X346" t="n">
        <v>-0.02942964434623718</v>
      </c>
      <c r="Y346" t="n">
        <v>-0.05048345401883125</v>
      </c>
      <c r="Z346" t="n">
        <v>-0.03321276977658272</v>
      </c>
      <c r="AA346" t="n">
        <v>0.0668848529458046</v>
      </c>
      <c r="AB346" t="n">
        <v>-0.08120610564947128</v>
      </c>
      <c r="AC346" t="n">
        <v>-0.03221985697746277</v>
      </c>
      <c r="AD346" t="n">
        <v>0.02177030779421329</v>
      </c>
      <c r="AE346" t="n">
        <v>0.004338574130088091</v>
      </c>
      <c r="AF346" t="n">
        <v>0.09910351783037186</v>
      </c>
    </row>
    <row r="347">
      <c r="A347" t="n">
        <v>-0.09756395220756531</v>
      </c>
      <c r="B347" t="n">
        <v>0.01235211361199617</v>
      </c>
      <c r="C347" t="n">
        <v>-0.1492801159620285</v>
      </c>
      <c r="D347" t="n">
        <v>-0.0795653834939003</v>
      </c>
      <c r="E347" t="n">
        <v>0.1144590154290199</v>
      </c>
      <c r="F347" t="n">
        <v>0.03109443001449108</v>
      </c>
      <c r="G347" t="n">
        <v>0.06423252820968628</v>
      </c>
      <c r="H347" t="n">
        <v>0.1238678693771362</v>
      </c>
      <c r="I347" t="n">
        <v>-0.07753156870603561</v>
      </c>
      <c r="J347" t="n">
        <v>0.01122853811830282</v>
      </c>
      <c r="K347" t="n">
        <v>0.05995367467403412</v>
      </c>
      <c r="L347" t="n">
        <v>-0.001213217154145241</v>
      </c>
      <c r="M347" t="n">
        <v>0.06005030125379562</v>
      </c>
      <c r="N347" t="n">
        <v>0.148957297205925</v>
      </c>
      <c r="O347" t="n">
        <v>0.07442654669284821</v>
      </c>
      <c r="P347" t="n">
        <v>-0.2446382492780685</v>
      </c>
      <c r="Q347" t="n">
        <v>-0.01880887150764465</v>
      </c>
      <c r="R347" t="n">
        <v>-0.05652770400047302</v>
      </c>
      <c r="S347" t="n">
        <v>0.1751609742641449</v>
      </c>
      <c r="T347" t="n">
        <v>-0.2379337400197983</v>
      </c>
      <c r="U347" t="n">
        <v>0.02235253155231476</v>
      </c>
      <c r="V347" t="n">
        <v>-0.07778159528970718</v>
      </c>
      <c r="W347" t="n">
        <v>0.02430043183267117</v>
      </c>
      <c r="X347" t="n">
        <v>-0.0607551634311676</v>
      </c>
      <c r="Y347" t="n">
        <v>0.002261688932776451</v>
      </c>
      <c r="Z347" t="n">
        <v>0.009710931219160557</v>
      </c>
      <c r="AA347" t="n">
        <v>0.1206749901175499</v>
      </c>
      <c r="AB347" t="n">
        <v>-0.01192097179591656</v>
      </c>
      <c r="AC347" t="n">
        <v>0.0458039864897728</v>
      </c>
      <c r="AD347" t="n">
        <v>0.06933923810720444</v>
      </c>
      <c r="AE347" t="n">
        <v>-0.1269646883010864</v>
      </c>
      <c r="AF347" t="n">
        <v>-0.02362577989697456</v>
      </c>
    </row>
    <row r="348">
      <c r="A348" t="n">
        <v>-0.07227079570293427</v>
      </c>
      <c r="B348" t="n">
        <v>-0.02238273434340954</v>
      </c>
      <c r="C348" t="n">
        <v>-0.1415679603815079</v>
      </c>
      <c r="D348" t="n">
        <v>-0.008876360952854156</v>
      </c>
      <c r="E348" t="n">
        <v>0.03695246949791908</v>
      </c>
      <c r="F348" t="n">
        <v>0.02970979176461697</v>
      </c>
      <c r="G348" t="n">
        <v>0.007881287485361099</v>
      </c>
      <c r="H348" t="n">
        <v>0.0130079435184598</v>
      </c>
      <c r="I348" t="n">
        <v>-0.2772276699542999</v>
      </c>
      <c r="J348" t="n">
        <v>-0.1558036506175995</v>
      </c>
      <c r="K348" t="n">
        <v>0.1298552006483078</v>
      </c>
      <c r="L348" t="n">
        <v>-0.1073263511061668</v>
      </c>
      <c r="M348" t="n">
        <v>0.121442437171936</v>
      </c>
      <c r="N348" t="n">
        <v>-0.01994910277426243</v>
      </c>
      <c r="O348" t="n">
        <v>0.07025746256113052</v>
      </c>
      <c r="P348" t="n">
        <v>-0.05120566859841347</v>
      </c>
      <c r="Q348" t="n">
        <v>-0.1616370528936386</v>
      </c>
      <c r="R348" t="n">
        <v>-0.08156341314315796</v>
      </c>
      <c r="S348" t="n">
        <v>0.1794403791427612</v>
      </c>
      <c r="T348" t="n">
        <v>-0.1636870950460434</v>
      </c>
      <c r="U348" t="n">
        <v>-0.007485387846827507</v>
      </c>
      <c r="V348" t="n">
        <v>0.08819642663002014</v>
      </c>
      <c r="W348" t="n">
        <v>-0.03090899251401424</v>
      </c>
      <c r="X348" t="n">
        <v>-0.04557574167847633</v>
      </c>
      <c r="Y348" t="n">
        <v>-0.07539720833301544</v>
      </c>
      <c r="Z348" t="n">
        <v>-0.1655875146389008</v>
      </c>
      <c r="AA348" t="n">
        <v>0.2489812970161438</v>
      </c>
      <c r="AB348" t="n">
        <v>-0.08700012415647507</v>
      </c>
      <c r="AC348" t="n">
        <v>-0.06755597144365311</v>
      </c>
      <c r="AD348" t="n">
        <v>-0.06252606213092804</v>
      </c>
      <c r="AE348" t="n">
        <v>-0.09098062664270401</v>
      </c>
      <c r="AF348" t="n">
        <v>-0.06232020631432533</v>
      </c>
    </row>
    <row r="349">
      <c r="A349" t="n">
        <v>0.06517701596021652</v>
      </c>
      <c r="B349" t="n">
        <v>-0.1102108806371689</v>
      </c>
      <c r="C349" t="n">
        <v>-0.2289222925901413</v>
      </c>
      <c r="D349" t="n">
        <v>-0.02382133714854717</v>
      </c>
      <c r="E349" t="n">
        <v>0.05762148275971413</v>
      </c>
      <c r="F349" t="n">
        <v>0.242649033665657</v>
      </c>
      <c r="G349" t="n">
        <v>0.08186160027980804</v>
      </c>
      <c r="H349" t="n">
        <v>0.1169046610593796</v>
      </c>
      <c r="I349" t="n">
        <v>-1.037618041038513</v>
      </c>
      <c r="J349" t="n">
        <v>0.02772871032357216</v>
      </c>
      <c r="K349" t="n">
        <v>0.09243351221084595</v>
      </c>
      <c r="L349" t="n">
        <v>-0.09328552335500717</v>
      </c>
      <c r="M349" t="n">
        <v>0.006919466890394688</v>
      </c>
      <c r="N349" t="n">
        <v>-0.01592579670250416</v>
      </c>
      <c r="O349" t="n">
        <v>0.115723691880703</v>
      </c>
      <c r="P349" t="n">
        <v>-0.01694338582456112</v>
      </c>
      <c r="Q349" t="n">
        <v>-0.00635207025334239</v>
      </c>
      <c r="R349" t="n">
        <v>-0.2595377862453461</v>
      </c>
      <c r="S349" t="n">
        <v>0.03990935906767845</v>
      </c>
      <c r="T349" t="n">
        <v>-0.1304189562797546</v>
      </c>
      <c r="U349" t="n">
        <v>0.06809250265359879</v>
      </c>
      <c r="V349" t="n">
        <v>-0.07298929989337921</v>
      </c>
      <c r="W349" t="n">
        <v>-0.1346890777349472</v>
      </c>
      <c r="X349" t="n">
        <v>0.1645458787679672</v>
      </c>
      <c r="Y349" t="n">
        <v>-0.06618243455886841</v>
      </c>
      <c r="Z349" t="n">
        <v>-0.1536233574151993</v>
      </c>
      <c r="AA349" t="n">
        <v>0.08116637915372849</v>
      </c>
      <c r="AB349" t="n">
        <v>-0.1033598855137825</v>
      </c>
      <c r="AC349" t="n">
        <v>0.03586417436599731</v>
      </c>
      <c r="AD349" t="n">
        <v>0.03053868748247623</v>
      </c>
      <c r="AE349" t="n">
        <v>-0.07381108403205872</v>
      </c>
      <c r="AF349" t="n">
        <v>-0.03635344281792641</v>
      </c>
    </row>
    <row r="350">
      <c r="A350" t="n">
        <v>-0.03701517358422279</v>
      </c>
      <c r="B350" t="n">
        <v>-0.1163077428936958</v>
      </c>
      <c r="C350" t="n">
        <v>-0.1518248319625854</v>
      </c>
      <c r="D350" t="n">
        <v>0.01880582049489021</v>
      </c>
      <c r="E350" t="n">
        <v>0.09829831123352051</v>
      </c>
      <c r="F350" t="n">
        <v>0.05973248183727264</v>
      </c>
      <c r="G350" t="n">
        <v>-0.06626969575881958</v>
      </c>
      <c r="H350" t="n">
        <v>-0.05365464836359024</v>
      </c>
      <c r="I350" t="n">
        <v>-1.276240229606628</v>
      </c>
      <c r="J350" t="n">
        <v>-0.07243897020816803</v>
      </c>
      <c r="K350" t="n">
        <v>0.05759945884346962</v>
      </c>
      <c r="L350" t="n">
        <v>-0.07665219157934189</v>
      </c>
      <c r="M350" t="n">
        <v>-0.1132083609700203</v>
      </c>
      <c r="N350" t="n">
        <v>-0.008908291347324848</v>
      </c>
      <c r="O350" t="n">
        <v>0.1868546605110168</v>
      </c>
      <c r="P350" t="n">
        <v>0.02422178350389004</v>
      </c>
      <c r="Q350" t="n">
        <v>0.06228098273277283</v>
      </c>
      <c r="R350" t="n">
        <v>-0.1660033911466599</v>
      </c>
      <c r="S350" t="n">
        <v>-0.2808555364608765</v>
      </c>
      <c r="T350" t="n">
        <v>-0.02733206562697887</v>
      </c>
      <c r="U350" t="n">
        <v>0.05888913571834564</v>
      </c>
      <c r="V350" t="n">
        <v>-0.1184580996632576</v>
      </c>
      <c r="W350" t="n">
        <v>-0.6892951130867004</v>
      </c>
      <c r="X350" t="n">
        <v>0.1454723328351974</v>
      </c>
      <c r="Y350" t="n">
        <v>-0.05095729231834412</v>
      </c>
      <c r="Z350" t="n">
        <v>-0.06398584693670273</v>
      </c>
      <c r="AA350" t="n">
        <v>0.1232413277029991</v>
      </c>
      <c r="AB350" t="n">
        <v>-0.007439349312335253</v>
      </c>
      <c r="AC350" t="n">
        <v>0.05839630961418152</v>
      </c>
      <c r="AD350" t="n">
        <v>-0.02834137715399265</v>
      </c>
      <c r="AE350" t="n">
        <v>-0.173458606004715</v>
      </c>
      <c r="AF350" t="n">
        <v>-0.1517489105463028</v>
      </c>
    </row>
    <row r="351">
      <c r="A351" t="n">
        <v>0.008305535651743412</v>
      </c>
      <c r="B351" t="n">
        <v>-0.05582043156027794</v>
      </c>
      <c r="C351" t="n">
        <v>-0.07876018434762955</v>
      </c>
      <c r="D351" t="n">
        <v>0.04323161020874977</v>
      </c>
      <c r="E351" t="n">
        <v>0.3273297548294067</v>
      </c>
      <c r="F351" t="n">
        <v>-0.04979253560304642</v>
      </c>
      <c r="G351" t="n">
        <v>0.02711865678429604</v>
      </c>
      <c r="H351" t="n">
        <v>0.03494611009955406</v>
      </c>
      <c r="I351" t="n">
        <v>-0.5789706110954285</v>
      </c>
      <c r="J351" t="n">
        <v>-0.01360123045742512</v>
      </c>
      <c r="K351" t="n">
        <v>0.01643743738532066</v>
      </c>
      <c r="L351" t="n">
        <v>-0.07514464855194092</v>
      </c>
      <c r="M351" t="n">
        <v>-0.04950197413563728</v>
      </c>
      <c r="N351" t="n">
        <v>-0.06941574811935425</v>
      </c>
      <c r="O351" t="n">
        <v>0.1862392723560333</v>
      </c>
      <c r="P351" t="n">
        <v>0.08381363749504089</v>
      </c>
      <c r="Q351" t="n">
        <v>-0.09390386939048767</v>
      </c>
      <c r="R351" t="n">
        <v>-0.3368401825428009</v>
      </c>
      <c r="S351" t="n">
        <v>-0.3799496591091156</v>
      </c>
      <c r="T351" t="n">
        <v>-0.1078679710626602</v>
      </c>
      <c r="U351" t="n">
        <v>-0.06971898674964905</v>
      </c>
      <c r="V351" t="n">
        <v>-0.1383091062307358</v>
      </c>
      <c r="W351" t="n">
        <v>-0.4587543904781342</v>
      </c>
      <c r="X351" t="n">
        <v>0.1394535005092621</v>
      </c>
      <c r="Y351" t="n">
        <v>0.01919155567884445</v>
      </c>
      <c r="Z351" t="n">
        <v>-0.0559716634452343</v>
      </c>
      <c r="AA351" t="n">
        <v>0.03361134976148605</v>
      </c>
      <c r="AB351" t="n">
        <v>0.0243690125644207</v>
      </c>
      <c r="AC351" t="n">
        <v>-0.07304368168115616</v>
      </c>
      <c r="AD351" t="n">
        <v>-0.05219133943319321</v>
      </c>
      <c r="AE351" t="n">
        <v>-0.1178376898169518</v>
      </c>
      <c r="AF351" t="n">
        <v>-0.04007378965616226</v>
      </c>
    </row>
    <row r="352">
      <c r="A352" t="n">
        <v>-0.1085411384701729</v>
      </c>
      <c r="B352" t="n">
        <v>0.05124471336603165</v>
      </c>
      <c r="C352" t="n">
        <v>-0.1620132774114609</v>
      </c>
      <c r="D352" t="n">
        <v>0.1477584391832352</v>
      </c>
      <c r="E352" t="n">
        <v>0.08522646874189377</v>
      </c>
      <c r="F352" t="n">
        <v>0.1825542598962784</v>
      </c>
      <c r="G352" t="n">
        <v>0.06045215204358101</v>
      </c>
      <c r="H352" t="n">
        <v>0.143832340836525</v>
      </c>
      <c r="I352" t="n">
        <v>-0.1983846575021744</v>
      </c>
      <c r="J352" t="n">
        <v>0.04813519492745399</v>
      </c>
      <c r="K352" t="n">
        <v>-0.01257971301674843</v>
      </c>
      <c r="L352" t="n">
        <v>-0.03266184031963348</v>
      </c>
      <c r="M352" t="n">
        <v>0.06668849289417267</v>
      </c>
      <c r="N352" t="n">
        <v>-0.1179725527763367</v>
      </c>
      <c r="O352" t="n">
        <v>-0.2435577511787415</v>
      </c>
      <c r="P352" t="n">
        <v>0.03996733948588371</v>
      </c>
      <c r="Q352" t="n">
        <v>0.1590097844600677</v>
      </c>
      <c r="R352" t="n">
        <v>-0.09092229604721069</v>
      </c>
      <c r="S352" t="n">
        <v>-0.3944841325283051</v>
      </c>
      <c r="T352" t="n">
        <v>-0.1016837134957314</v>
      </c>
      <c r="U352" t="n">
        <v>-0.09284255653619766</v>
      </c>
      <c r="V352" t="n">
        <v>-0.1162816137075424</v>
      </c>
      <c r="W352" t="n">
        <v>0.2343224287033081</v>
      </c>
      <c r="X352" t="n">
        <v>0.1244394332170486</v>
      </c>
      <c r="Y352" t="n">
        <v>-0.04163333028554916</v>
      </c>
      <c r="Z352" t="n">
        <v>0.04367850720882416</v>
      </c>
      <c r="AA352" t="n">
        <v>0.08773573487997055</v>
      </c>
      <c r="AB352" t="n">
        <v>0.05630061775445938</v>
      </c>
      <c r="AC352" t="n">
        <v>-0.1468603014945984</v>
      </c>
      <c r="AD352" t="n">
        <v>-0.05298715084791183</v>
      </c>
      <c r="AE352" t="n">
        <v>-0.04441672191023827</v>
      </c>
      <c r="AF352" t="n">
        <v>-0.008989918045699596</v>
      </c>
    </row>
    <row r="353">
      <c r="A353" t="n">
        <v>0.106418713927269</v>
      </c>
      <c r="B353" t="n">
        <v>0.04075532406568527</v>
      </c>
      <c r="C353" t="n">
        <v>-0.09289997071027756</v>
      </c>
      <c r="D353" t="n">
        <v>0.006386913824826479</v>
      </c>
      <c r="E353" t="n">
        <v>-0.08321117609739304</v>
      </c>
      <c r="F353" t="n">
        <v>0.09576068818569183</v>
      </c>
      <c r="G353" t="n">
        <v>-0.01086982432752848</v>
      </c>
      <c r="H353" t="n">
        <v>0.085915207862854</v>
      </c>
      <c r="I353" t="n">
        <v>-0.01945114322006702</v>
      </c>
      <c r="J353" t="n">
        <v>0.04571693763136864</v>
      </c>
      <c r="K353" t="n">
        <v>-0.07552991807460785</v>
      </c>
      <c r="L353" t="n">
        <v>-0.01822151616215706</v>
      </c>
      <c r="M353" t="n">
        <v>-0.02372741512954235</v>
      </c>
      <c r="N353" t="n">
        <v>-0.1206997856497765</v>
      </c>
      <c r="O353" t="n">
        <v>-0.2626193761825562</v>
      </c>
      <c r="P353" t="n">
        <v>-0.1652107387781143</v>
      </c>
      <c r="Q353" t="n">
        <v>0.01093314960598946</v>
      </c>
      <c r="R353" t="n">
        <v>-0.159136563539505</v>
      </c>
      <c r="S353" t="n">
        <v>-0.288587361574173</v>
      </c>
      <c r="T353" t="n">
        <v>-0.227665588259697</v>
      </c>
      <c r="U353" t="n">
        <v>-0.0504227839410305</v>
      </c>
      <c r="V353" t="n">
        <v>0.006740494165569544</v>
      </c>
      <c r="W353" t="n">
        <v>0.3017833232879639</v>
      </c>
      <c r="X353" t="n">
        <v>-0.09144292771816254</v>
      </c>
      <c r="Y353" t="n">
        <v>-0.04267715662717819</v>
      </c>
      <c r="Z353" t="n">
        <v>0.05385090410709381</v>
      </c>
      <c r="AA353" t="n">
        <v>0.1404809951782227</v>
      </c>
      <c r="AB353" t="n">
        <v>0.001187336514703929</v>
      </c>
      <c r="AC353" t="n">
        <v>-0.09564034640789032</v>
      </c>
      <c r="AD353" t="n">
        <v>0.0208651777356863</v>
      </c>
      <c r="AE353" t="n">
        <v>0.04140178859233856</v>
      </c>
      <c r="AF353" t="n">
        <v>0.1100540012121201</v>
      </c>
    </row>
    <row r="354">
      <c r="A354" t="n">
        <v>0.06054125353693962</v>
      </c>
      <c r="B354" t="n">
        <v>0.001487248227931559</v>
      </c>
      <c r="C354" t="n">
        <v>0.07717672735452652</v>
      </c>
      <c r="D354" t="n">
        <v>0.106537364423275</v>
      </c>
      <c r="E354" t="n">
        <v>-0.03946186974644661</v>
      </c>
      <c r="F354" t="n">
        <v>-0.07612123340368271</v>
      </c>
      <c r="G354" t="n">
        <v>0.02766944281756878</v>
      </c>
      <c r="H354" t="n">
        <v>0.1220407113432884</v>
      </c>
      <c r="I354" t="n">
        <v>0.1185716241598129</v>
      </c>
      <c r="J354" t="n">
        <v>0.07171224802732468</v>
      </c>
      <c r="K354" t="n">
        <v>-0.01468130294233561</v>
      </c>
      <c r="L354" t="n">
        <v>-0.007471384480595589</v>
      </c>
      <c r="M354" t="n">
        <v>-0.09969973564147949</v>
      </c>
      <c r="N354" t="n">
        <v>-0.1062780991196632</v>
      </c>
      <c r="O354" t="n">
        <v>-0.1017056405544281</v>
      </c>
      <c r="P354" t="n">
        <v>-0.1775812059640884</v>
      </c>
      <c r="Q354" t="n">
        <v>0.1182473376393318</v>
      </c>
      <c r="R354" t="n">
        <v>-0.1789373457431793</v>
      </c>
      <c r="S354" t="n">
        <v>-0.04960210993885994</v>
      </c>
      <c r="T354" t="n">
        <v>-0.1149698793888092</v>
      </c>
      <c r="U354" t="n">
        <v>0.0128951957449317</v>
      </c>
      <c r="V354" t="n">
        <v>0.09226834774017334</v>
      </c>
      <c r="W354" t="n">
        <v>0.04252239689230919</v>
      </c>
      <c r="X354" t="n">
        <v>-0.1529453992843628</v>
      </c>
      <c r="Y354" t="n">
        <v>-0.05117347836494446</v>
      </c>
      <c r="Z354" t="n">
        <v>0.1629818081855774</v>
      </c>
      <c r="AA354" t="n">
        <v>0.0830983966588974</v>
      </c>
      <c r="AB354" t="n">
        <v>-0.03304301202297211</v>
      </c>
      <c r="AC354" t="n">
        <v>-0.05430243164300919</v>
      </c>
      <c r="AD354" t="n">
        <v>0.05544082075357437</v>
      </c>
      <c r="AE354" t="n">
        <v>0.120376281440258</v>
      </c>
      <c r="AF354" t="n">
        <v>-0.04836825281381607</v>
      </c>
    </row>
    <row r="355">
      <c r="A355" t="n">
        <v>0.009408782236278057</v>
      </c>
      <c r="B355" t="n">
        <v>-0.02682197839021683</v>
      </c>
      <c r="C355" t="n">
        <v>-0.008258141577243805</v>
      </c>
      <c r="D355" t="n">
        <v>0.06694594025611877</v>
      </c>
      <c r="E355" t="n">
        <v>-0.01080827042460442</v>
      </c>
      <c r="F355" t="n">
        <v>-0.02305131033062935</v>
      </c>
      <c r="G355" t="n">
        <v>-0.07500655949115753</v>
      </c>
      <c r="H355" t="n">
        <v>0.146628126502037</v>
      </c>
      <c r="I355" t="n">
        <v>0.3106364607810974</v>
      </c>
      <c r="J355" t="n">
        <v>0.05824906006455421</v>
      </c>
      <c r="K355" t="n">
        <v>-0.02233099564909935</v>
      </c>
      <c r="L355" t="n">
        <v>0.0496990829706192</v>
      </c>
      <c r="M355" t="n">
        <v>-0.03666262701153755</v>
      </c>
      <c r="N355" t="n">
        <v>-0.06527005136013031</v>
      </c>
      <c r="O355" t="n">
        <v>-0.05497745051980019</v>
      </c>
      <c r="P355" t="n">
        <v>-0.08121738582849503</v>
      </c>
      <c r="Q355" t="n">
        <v>0.08109976351261139</v>
      </c>
      <c r="R355" t="n">
        <v>-0.1653240323066711</v>
      </c>
      <c r="S355" t="n">
        <v>0.08010464906692505</v>
      </c>
      <c r="T355" t="n">
        <v>-0.07598144561052322</v>
      </c>
      <c r="U355" t="n">
        <v>-0.08308941870927811</v>
      </c>
      <c r="V355" t="n">
        <v>0.06996931135654449</v>
      </c>
      <c r="W355" t="n">
        <v>0.05410798266530037</v>
      </c>
      <c r="X355" t="n">
        <v>-0.01090058404952288</v>
      </c>
      <c r="Y355" t="n">
        <v>-0.1791935563087463</v>
      </c>
      <c r="Z355" t="n">
        <v>0.07927001267671585</v>
      </c>
      <c r="AA355" t="n">
        <v>-0.0117957629263401</v>
      </c>
      <c r="AB355" t="n">
        <v>-0.08097013831138611</v>
      </c>
      <c r="AC355" t="n">
        <v>-0.06794369965791702</v>
      </c>
      <c r="AD355" t="n">
        <v>-0.01529132295399904</v>
      </c>
      <c r="AE355" t="n">
        <v>0.09875332564115524</v>
      </c>
      <c r="AF355" t="n">
        <v>0.009160424582660198</v>
      </c>
    </row>
    <row r="356">
      <c r="A356" t="n">
        <v>-0.05665756016969681</v>
      </c>
      <c r="B356" t="n">
        <v>-0.01831514947116375</v>
      </c>
      <c r="C356" t="n">
        <v>0.008835181593894958</v>
      </c>
      <c r="D356" t="n">
        <v>0.07306184619665146</v>
      </c>
      <c r="E356" t="n">
        <v>-0.270795613527298</v>
      </c>
      <c r="F356" t="n">
        <v>0.1580743193626404</v>
      </c>
      <c r="G356" t="n">
        <v>-0.1342191696166992</v>
      </c>
      <c r="H356" t="n">
        <v>0.04333304241299629</v>
      </c>
      <c r="I356" t="n">
        <v>0.1259623467922211</v>
      </c>
      <c r="J356" t="n">
        <v>-0.01276187319308519</v>
      </c>
      <c r="K356" t="n">
        <v>0.08641326427459717</v>
      </c>
      <c r="L356" t="n">
        <v>-0.1296202391386032</v>
      </c>
      <c r="M356" t="n">
        <v>0.01368499267846346</v>
      </c>
      <c r="N356" t="n">
        <v>-0.1402239203453064</v>
      </c>
      <c r="O356" t="n">
        <v>-0.07024224847555161</v>
      </c>
      <c r="P356" t="n">
        <v>-0.002706726547330618</v>
      </c>
      <c r="Q356" t="n">
        <v>0.04309412091970444</v>
      </c>
      <c r="R356" t="n">
        <v>-0.09851579368114471</v>
      </c>
      <c r="S356" t="n">
        <v>0.1507288813591003</v>
      </c>
      <c r="T356" t="n">
        <v>-0.002776045817881823</v>
      </c>
      <c r="U356" t="n">
        <v>0.1486678421497345</v>
      </c>
      <c r="V356" t="n">
        <v>0.1509450972080231</v>
      </c>
      <c r="W356" t="n">
        <v>0.01604745723307133</v>
      </c>
      <c r="X356" t="n">
        <v>-0.0472790040075779</v>
      </c>
      <c r="Y356" t="n">
        <v>-0.07500821352005005</v>
      </c>
      <c r="Z356" t="n">
        <v>-0.0419926680624485</v>
      </c>
      <c r="AA356" t="n">
        <v>-0.1234347000718117</v>
      </c>
      <c r="AB356" t="n">
        <v>-0.03560234606266022</v>
      </c>
      <c r="AC356" t="n">
        <v>-0.1062602028250694</v>
      </c>
      <c r="AD356" t="n">
        <v>0.002223529852926731</v>
      </c>
      <c r="AE356" t="n">
        <v>0.06411925703287125</v>
      </c>
      <c r="AF356" t="n">
        <v>-0.08447159826755524</v>
      </c>
    </row>
    <row r="357">
      <c r="A357" t="n">
        <v>-0.006200185045599937</v>
      </c>
      <c r="B357" t="n">
        <v>-0.05101709812879562</v>
      </c>
      <c r="C357" t="n">
        <v>-0.086380235850811</v>
      </c>
      <c r="D357" t="n">
        <v>0.03699062764644623</v>
      </c>
      <c r="E357" t="n">
        <v>-0.1065186113119125</v>
      </c>
      <c r="F357" t="n">
        <v>0.00898269098252058</v>
      </c>
      <c r="G357" t="n">
        <v>-0.02940495684742928</v>
      </c>
      <c r="H357" t="n">
        <v>0.1839999407529831</v>
      </c>
      <c r="I357" t="n">
        <v>0.1263394206762314</v>
      </c>
      <c r="J357" t="n">
        <v>0.1633824557065964</v>
      </c>
      <c r="K357" t="n">
        <v>0.2200025916099548</v>
      </c>
      <c r="L357" t="n">
        <v>-0.06847547739744186</v>
      </c>
      <c r="M357" t="n">
        <v>-0.001357185188680887</v>
      </c>
      <c r="N357" t="n">
        <v>-0.04688603803515434</v>
      </c>
      <c r="O357" t="n">
        <v>0.1370301842689514</v>
      </c>
      <c r="P357" t="n">
        <v>0.04270748794078827</v>
      </c>
      <c r="Q357" t="n">
        <v>0.1387577652931213</v>
      </c>
      <c r="R357" t="n">
        <v>-0.1501174569129944</v>
      </c>
      <c r="S357" t="n">
        <v>0.1763670146465302</v>
      </c>
      <c r="T357" t="n">
        <v>0.05597992613911629</v>
      </c>
      <c r="U357" t="n">
        <v>0.1092129871249199</v>
      </c>
      <c r="V357" t="n">
        <v>-0.06289739906787872</v>
      </c>
      <c r="W357" t="n">
        <v>-0.001477985875681043</v>
      </c>
      <c r="X357" t="n">
        <v>0.004293253179639578</v>
      </c>
      <c r="Y357" t="n">
        <v>-0.2036077976226807</v>
      </c>
      <c r="Z357" t="n">
        <v>-0.02544708922505379</v>
      </c>
      <c r="AA357" t="n">
        <v>-0.07225446403026581</v>
      </c>
      <c r="AB357" t="n">
        <v>-0.04082442075014114</v>
      </c>
      <c r="AC357" t="n">
        <v>-0.04548587650060654</v>
      </c>
      <c r="AD357" t="n">
        <v>-0.02964294888079166</v>
      </c>
      <c r="AE357" t="n">
        <v>0.0427151583135128</v>
      </c>
      <c r="AF357" t="n">
        <v>-0.06797929853200912</v>
      </c>
    </row>
    <row r="358">
      <c r="A358" t="n">
        <v>0.02283093519508839</v>
      </c>
      <c r="B358" t="n">
        <v>-0.0482134073972702</v>
      </c>
      <c r="C358" t="n">
        <v>-0.0004599097883328795</v>
      </c>
      <c r="D358" t="n">
        <v>-0.07925185561180115</v>
      </c>
      <c r="E358" t="n">
        <v>-0.1480453163385391</v>
      </c>
      <c r="F358" t="n">
        <v>-0.04391194880008698</v>
      </c>
      <c r="G358" t="n">
        <v>0.04474614188075066</v>
      </c>
      <c r="H358" t="n">
        <v>0.07795576751232147</v>
      </c>
      <c r="I358" t="n">
        <v>0.07600414007902145</v>
      </c>
      <c r="J358" t="n">
        <v>0.1133509874343872</v>
      </c>
      <c r="K358" t="n">
        <v>0.1857496351003647</v>
      </c>
      <c r="L358" t="n">
        <v>-0.01515761949121952</v>
      </c>
      <c r="M358" t="n">
        <v>-0.05665847286581993</v>
      </c>
      <c r="N358" t="n">
        <v>0.04817956313490868</v>
      </c>
      <c r="O358" t="n">
        <v>0.1774260699748993</v>
      </c>
      <c r="P358" t="n">
        <v>0.07015907764434814</v>
      </c>
      <c r="Q358" t="n">
        <v>0.1328887492418289</v>
      </c>
      <c r="R358" t="n">
        <v>0.0088344756513834</v>
      </c>
      <c r="S358" t="n">
        <v>-0.1289956271648407</v>
      </c>
      <c r="T358" t="n">
        <v>-0.01862049289047718</v>
      </c>
      <c r="U358" t="n">
        <v>-0.1163568124175072</v>
      </c>
      <c r="V358" t="n">
        <v>-0.02139094471931458</v>
      </c>
      <c r="W358" t="n">
        <v>0.002836370142176747</v>
      </c>
      <c r="X358" t="n">
        <v>0.1491580903530121</v>
      </c>
      <c r="Y358" t="n">
        <v>-0.006906483322381973</v>
      </c>
      <c r="Z358" t="n">
        <v>0.0564248152077198</v>
      </c>
      <c r="AA358" t="n">
        <v>0.004333770368248224</v>
      </c>
      <c r="AB358" t="n">
        <v>0.01465514674782753</v>
      </c>
      <c r="AC358" t="n">
        <v>0.03262393176555634</v>
      </c>
      <c r="AD358" t="n">
        <v>-0.04844348505139351</v>
      </c>
      <c r="AE358" t="n">
        <v>-0.01663162559270859</v>
      </c>
      <c r="AF358" t="n">
        <v>-0.003837729338556528</v>
      </c>
    </row>
    <row r="359">
      <c r="A359" t="n">
        <v>0.006010516081005335</v>
      </c>
      <c r="B359" t="n">
        <v>-0.1057412326335907</v>
      </c>
      <c r="C359" t="n">
        <v>0.01689636148512363</v>
      </c>
      <c r="D359" t="n">
        <v>0.07110374420881271</v>
      </c>
      <c r="E359" t="n">
        <v>0.02409744635224342</v>
      </c>
      <c r="F359" t="n">
        <v>0.03345222026109695</v>
      </c>
      <c r="G359" t="n">
        <v>-0.0220683254301548</v>
      </c>
      <c r="H359" t="n">
        <v>-0.06386230885982513</v>
      </c>
      <c r="I359" t="n">
        <v>-0.01052966807037592</v>
      </c>
      <c r="J359" t="n">
        <v>0.1269571781158447</v>
      </c>
      <c r="K359" t="n">
        <v>0.162586122751236</v>
      </c>
      <c r="L359" t="n">
        <v>-0.02249997295439243</v>
      </c>
      <c r="M359" t="n">
        <v>-0.0004501839575823396</v>
      </c>
      <c r="N359" t="n">
        <v>-0.1904267072677612</v>
      </c>
      <c r="O359" t="n">
        <v>0.05899931117892265</v>
      </c>
      <c r="P359" t="n">
        <v>0.2383903563022614</v>
      </c>
      <c r="Q359" t="n">
        <v>0.08449539542198181</v>
      </c>
      <c r="R359" t="n">
        <v>0.0532371923327446</v>
      </c>
      <c r="S359" t="n">
        <v>0.1066387668251991</v>
      </c>
      <c r="T359" t="n">
        <v>-0.1312272995710373</v>
      </c>
      <c r="U359" t="n">
        <v>0.1006317287683487</v>
      </c>
      <c r="V359" t="n">
        <v>-0.05959764122962952</v>
      </c>
      <c r="W359" t="n">
        <v>0.06904973089694977</v>
      </c>
      <c r="X359" t="n">
        <v>0.2120700925588608</v>
      </c>
      <c r="Y359" t="n">
        <v>-0.2032627463340759</v>
      </c>
      <c r="Z359" t="n">
        <v>-0.1057548969984055</v>
      </c>
      <c r="AA359" t="n">
        <v>-0.01266113109886646</v>
      </c>
      <c r="AB359" t="n">
        <v>0.02303817123174667</v>
      </c>
      <c r="AC359" t="n">
        <v>0.06458867341279984</v>
      </c>
      <c r="AD359" t="n">
        <v>-0.2291673868894577</v>
      </c>
      <c r="AE359" t="n">
        <v>-0.1529632359743118</v>
      </c>
      <c r="AF359" t="n">
        <v>-0.1776774525642395</v>
      </c>
    </row>
    <row r="360">
      <c r="A360" t="n">
        <v>-0.1658716201782227</v>
      </c>
      <c r="B360" t="n">
        <v>-0.1353589743375778</v>
      </c>
      <c r="C360" t="n">
        <v>-0.177756130695343</v>
      </c>
      <c r="D360" t="n">
        <v>-0.01040390133857727</v>
      </c>
      <c r="E360" t="n">
        <v>-0.002671231515705585</v>
      </c>
      <c r="F360" t="n">
        <v>0.06610856950283051</v>
      </c>
      <c r="G360" t="n">
        <v>0.08769968897104263</v>
      </c>
      <c r="H360" t="n">
        <v>0.0292369220405817</v>
      </c>
      <c r="I360" t="n">
        <v>-0.03513256460428238</v>
      </c>
      <c r="J360" t="n">
        <v>0.05335010215640068</v>
      </c>
      <c r="K360" t="n">
        <v>0.002692623762413859</v>
      </c>
      <c r="L360" t="n">
        <v>0.05310046672821045</v>
      </c>
      <c r="M360" t="n">
        <v>-0.04588509351015091</v>
      </c>
      <c r="N360" t="n">
        <v>-0.08796901255846024</v>
      </c>
      <c r="O360" t="n">
        <v>0.2187162786722183</v>
      </c>
      <c r="P360" t="n">
        <v>0.2891269028186798</v>
      </c>
      <c r="Q360" t="n">
        <v>0.356133908033371</v>
      </c>
      <c r="R360" t="n">
        <v>0.09644059836864471</v>
      </c>
      <c r="S360" t="n">
        <v>0.09243175387382507</v>
      </c>
      <c r="T360" t="n">
        <v>0.007504845038056374</v>
      </c>
      <c r="U360" t="n">
        <v>0.05487966164946556</v>
      </c>
      <c r="V360" t="n">
        <v>-0.1573050022125244</v>
      </c>
      <c r="W360" t="n">
        <v>-0.2771804928779602</v>
      </c>
      <c r="X360" t="n">
        <v>0.08312715590000153</v>
      </c>
      <c r="Y360" t="n">
        <v>-0.06101721897721291</v>
      </c>
      <c r="Z360" t="n">
        <v>-0.09753744304180145</v>
      </c>
      <c r="AA360" t="n">
        <v>0.04945500940084457</v>
      </c>
      <c r="AB360" t="n">
        <v>0.04919299855828285</v>
      </c>
      <c r="AC360" t="n">
        <v>-0.04696021974086761</v>
      </c>
      <c r="AD360" t="n">
        <v>-0.2654115855693817</v>
      </c>
      <c r="AE360" t="n">
        <v>-0.02406236529350281</v>
      </c>
      <c r="AF360" t="n">
        <v>0.02637229114770889</v>
      </c>
    </row>
    <row r="361">
      <c r="A361" t="n">
        <v>-0.06141336262226105</v>
      </c>
      <c r="B361" t="n">
        <v>-0.05561137571930885</v>
      </c>
      <c r="C361" t="n">
        <v>-0.08742231130599976</v>
      </c>
      <c r="D361" t="n">
        <v>0.1277987360954285</v>
      </c>
      <c r="E361" t="n">
        <v>0.04428505897521973</v>
      </c>
      <c r="F361" t="n">
        <v>-0.1314016431570053</v>
      </c>
      <c r="G361" t="n">
        <v>0.04273425042629242</v>
      </c>
      <c r="H361" t="n">
        <v>-0.0831262618303299</v>
      </c>
      <c r="I361" t="n">
        <v>0.02973584644496441</v>
      </c>
      <c r="J361" t="n">
        <v>0.03916986659169197</v>
      </c>
      <c r="K361" t="n">
        <v>0.008696175180375576</v>
      </c>
      <c r="L361" t="n">
        <v>0.03724484145641327</v>
      </c>
      <c r="M361" t="n">
        <v>-0.1389522552490234</v>
      </c>
      <c r="N361" t="n">
        <v>-0.1435932815074921</v>
      </c>
      <c r="O361" t="n">
        <v>0.2102437764406204</v>
      </c>
      <c r="P361" t="n">
        <v>0.2422774583101273</v>
      </c>
      <c r="Q361" t="n">
        <v>0.1605733186006546</v>
      </c>
      <c r="R361" t="n">
        <v>0.07168569415807724</v>
      </c>
      <c r="S361" t="n">
        <v>-0.07889407873153687</v>
      </c>
      <c r="T361" t="n">
        <v>-0.07103080302476883</v>
      </c>
      <c r="U361" t="n">
        <v>-0.1473030000925064</v>
      </c>
      <c r="V361" t="n">
        <v>-0.1435206681489944</v>
      </c>
      <c r="W361" t="n">
        <v>0.04041040316224098</v>
      </c>
      <c r="X361" t="n">
        <v>0.1901250332593918</v>
      </c>
      <c r="Y361" t="n">
        <v>0.0591341033577919</v>
      </c>
      <c r="Z361" t="n">
        <v>-0.1652946323156357</v>
      </c>
      <c r="AA361" t="n">
        <v>0.1738761067390442</v>
      </c>
      <c r="AB361" t="n">
        <v>0.05091968178749084</v>
      </c>
      <c r="AC361" t="n">
        <v>-0.03825851157307625</v>
      </c>
      <c r="AD361" t="n">
        <v>-0.0857321172952652</v>
      </c>
      <c r="AE361" t="n">
        <v>-0.187050387263298</v>
      </c>
      <c r="AF361" t="n">
        <v>-0.1050582751631737</v>
      </c>
    </row>
    <row r="362">
      <c r="A362" t="n">
        <v>-0.04342566430568695</v>
      </c>
      <c r="B362" t="n">
        <v>-0.009692704305052757</v>
      </c>
      <c r="C362" t="n">
        <v>0.2000972330570221</v>
      </c>
      <c r="D362" t="n">
        <v>0.2659750282764435</v>
      </c>
      <c r="E362" t="n">
        <v>-0.1545374095439911</v>
      </c>
      <c r="F362" t="n">
        <v>-0.1152050122618675</v>
      </c>
      <c r="G362" t="n">
        <v>0.1261361241340637</v>
      </c>
      <c r="H362" t="n">
        <v>-0.06636581569910049</v>
      </c>
      <c r="I362" t="n">
        <v>0.0660490095615387</v>
      </c>
      <c r="J362" t="n">
        <v>-0.04961452633142471</v>
      </c>
      <c r="K362" t="n">
        <v>0.07137679308652878</v>
      </c>
      <c r="L362" t="n">
        <v>-0.05750210583209991</v>
      </c>
      <c r="M362" t="n">
        <v>0.03028009459376335</v>
      </c>
      <c r="N362" t="n">
        <v>-0.2165106683969498</v>
      </c>
      <c r="O362" t="n">
        <v>0.1084039583802223</v>
      </c>
      <c r="P362" t="n">
        <v>0.1203600913286209</v>
      </c>
      <c r="Q362" t="n">
        <v>0.2403414845466614</v>
      </c>
      <c r="R362" t="n">
        <v>0.09823007136583328</v>
      </c>
      <c r="S362" t="n">
        <v>-0.03058301098644733</v>
      </c>
      <c r="T362" t="n">
        <v>-0.2209608852863312</v>
      </c>
      <c r="U362" t="n">
        <v>-0.1641590595245361</v>
      </c>
      <c r="V362" t="n">
        <v>-0.04646120965480804</v>
      </c>
      <c r="W362" t="n">
        <v>-0.05260280519723892</v>
      </c>
      <c r="X362" t="n">
        <v>0.02421221882104874</v>
      </c>
      <c r="Y362" t="n">
        <v>0.01208659820258617</v>
      </c>
      <c r="Z362" t="n">
        <v>-0.1198086962103844</v>
      </c>
      <c r="AA362" t="n">
        <v>-0.01843143068253994</v>
      </c>
      <c r="AB362" t="n">
        <v>0.0664113312959671</v>
      </c>
      <c r="AC362" t="n">
        <v>-0.4136314690113068</v>
      </c>
      <c r="AD362" t="n">
        <v>-0.1836582571268082</v>
      </c>
      <c r="AE362" t="n">
        <v>-0.1242276951670647</v>
      </c>
      <c r="AF362" t="n">
        <v>-0.01220716629177332</v>
      </c>
    </row>
    <row r="363">
      <c r="A363" t="n">
        <v>0.1302793323993683</v>
      </c>
      <c r="B363" t="n">
        <v>-0.1608026474714279</v>
      </c>
      <c r="C363" t="n">
        <v>-0.04115520417690277</v>
      </c>
      <c r="D363" t="n">
        <v>0.3532688617706299</v>
      </c>
      <c r="E363" t="n">
        <v>0.2306529730558395</v>
      </c>
      <c r="F363" t="n">
        <v>-0.05590972304344177</v>
      </c>
      <c r="G363" t="n">
        <v>0.03506048396229744</v>
      </c>
      <c r="H363" t="n">
        <v>0.124027781188488</v>
      </c>
      <c r="I363" t="n">
        <v>0.08164241164922714</v>
      </c>
      <c r="J363" t="n">
        <v>0.146211564540863</v>
      </c>
      <c r="K363" t="n">
        <v>-0.2809505462646484</v>
      </c>
      <c r="L363" t="n">
        <v>0.05750357732176781</v>
      </c>
      <c r="M363" t="n">
        <v>-0.196207270026207</v>
      </c>
      <c r="N363" t="n">
        <v>-0.2381360977888107</v>
      </c>
      <c r="O363" t="n">
        <v>0.2520432770252228</v>
      </c>
      <c r="P363" t="n">
        <v>0.2414604723453522</v>
      </c>
      <c r="Q363" t="n">
        <v>-0.06414702534675598</v>
      </c>
      <c r="R363" t="n">
        <v>-0.09508886188268661</v>
      </c>
      <c r="S363" t="n">
        <v>-0.1326738297939301</v>
      </c>
      <c r="T363" t="n">
        <v>-0.1720364689826965</v>
      </c>
      <c r="U363" t="n">
        <v>-0.2723857164382935</v>
      </c>
      <c r="V363" t="n">
        <v>0.1666725873947144</v>
      </c>
      <c r="W363" t="n">
        <v>-0.2278415709733963</v>
      </c>
      <c r="X363" t="n">
        <v>-0.19774429500103</v>
      </c>
      <c r="Y363" t="n">
        <v>-0.1750795245170593</v>
      </c>
      <c r="Z363" t="n">
        <v>-0.06199023127555847</v>
      </c>
      <c r="AA363" t="n">
        <v>-0.1052506640553474</v>
      </c>
      <c r="AB363" t="n">
        <v>0.0630783885717392</v>
      </c>
      <c r="AC363" t="n">
        <v>-0.344216376543045</v>
      </c>
      <c r="AD363" t="n">
        <v>-0.2006054818630219</v>
      </c>
      <c r="AE363" t="n">
        <v>0.06144426017999649</v>
      </c>
      <c r="AF363" t="n">
        <v>-0.02504415065050125</v>
      </c>
    </row>
    <row r="364">
      <c r="A364" t="n">
        <v>-0.01040536630898714</v>
      </c>
      <c r="B364" t="n">
        <v>-0.001884017372503877</v>
      </c>
      <c r="C364" t="n">
        <v>-0.01651423051953316</v>
      </c>
      <c r="D364" t="n">
        <v>-0.01684760488569736</v>
      </c>
      <c r="E364" t="n">
        <v>0.002472235355526209</v>
      </c>
      <c r="F364" t="n">
        <v>-0.008562073111534119</v>
      </c>
      <c r="G364" t="n">
        <v>-0.01839420199394226</v>
      </c>
      <c r="H364" t="n">
        <v>0.1131233423948288</v>
      </c>
      <c r="I364" t="n">
        <v>0.04589896649122238</v>
      </c>
      <c r="J364" t="n">
        <v>-0.003311865730211139</v>
      </c>
      <c r="K364" t="n">
        <v>0.005490269977599382</v>
      </c>
      <c r="L364" t="n">
        <v>0.01157598942518234</v>
      </c>
      <c r="M364" t="n">
        <v>-0.04226839169859886</v>
      </c>
      <c r="N364" t="n">
        <v>-0.0284374076873064</v>
      </c>
      <c r="O364" t="n">
        <v>-0.07590089738368988</v>
      </c>
      <c r="P364" t="n">
        <v>-0.04580574855208397</v>
      </c>
      <c r="Q364" t="n">
        <v>0.02229358069598675</v>
      </c>
      <c r="R364" t="n">
        <v>-0.08916158974170685</v>
      </c>
      <c r="S364" t="n">
        <v>0.007107367273420095</v>
      </c>
      <c r="T364" t="n">
        <v>-0.009697630070149899</v>
      </c>
      <c r="U364" t="n">
        <v>-0.04638835415244102</v>
      </c>
      <c r="V364" t="n">
        <v>0.05049213021993637</v>
      </c>
      <c r="W364" t="n">
        <v>0.009903823025524616</v>
      </c>
      <c r="X364" t="n">
        <v>-0.01986769773066044</v>
      </c>
      <c r="Y364" t="n">
        <v>0.05004480481147766</v>
      </c>
      <c r="Z364" t="n">
        <v>0.03095728904008865</v>
      </c>
      <c r="AA364" t="n">
        <v>-0.02229514718055725</v>
      </c>
      <c r="AB364" t="n">
        <v>-0.08456370234489441</v>
      </c>
      <c r="AC364" t="n">
        <v>-0.01507845055311918</v>
      </c>
      <c r="AD364" t="n">
        <v>-0.05895139649510384</v>
      </c>
      <c r="AE364" t="n">
        <v>0.02043546363711357</v>
      </c>
      <c r="AF364" t="n">
        <v>0.05713311582803726</v>
      </c>
    </row>
    <row r="365">
      <c r="A365" t="n">
        <v>0.08033622801303864</v>
      </c>
      <c r="B365" t="n">
        <v>-0.02092157863080502</v>
      </c>
      <c r="C365" t="n">
        <v>0.04409874230623245</v>
      </c>
      <c r="D365" t="n">
        <v>-0.02587878331542015</v>
      </c>
      <c r="E365" t="n">
        <v>0.002293398138135672</v>
      </c>
      <c r="F365" t="n">
        <v>0.05636322870850563</v>
      </c>
      <c r="G365" t="n">
        <v>0.005608027800917625</v>
      </c>
      <c r="H365" t="n">
        <v>0.02795049734413624</v>
      </c>
      <c r="I365" t="n">
        <v>0.05667931586503983</v>
      </c>
      <c r="J365" t="n">
        <v>-0.01445662323385477</v>
      </c>
      <c r="K365" t="n">
        <v>0.03660723194479942</v>
      </c>
      <c r="L365" t="n">
        <v>0.1279476135969162</v>
      </c>
      <c r="M365" t="n">
        <v>0.007993350736796856</v>
      </c>
      <c r="N365" t="n">
        <v>-0.002850597957149148</v>
      </c>
      <c r="O365" t="n">
        <v>0.04119390994310379</v>
      </c>
      <c r="P365" t="n">
        <v>-0.01105615776032209</v>
      </c>
      <c r="Q365" t="n">
        <v>0.03899586200714111</v>
      </c>
      <c r="R365" t="n">
        <v>0.03101153485476971</v>
      </c>
      <c r="S365" t="n">
        <v>-0.01919891498982906</v>
      </c>
      <c r="T365" t="n">
        <v>-0.003619556082412601</v>
      </c>
      <c r="U365" t="n">
        <v>0.04710757732391357</v>
      </c>
      <c r="V365" t="n">
        <v>-0.02677232958376408</v>
      </c>
      <c r="W365" t="n">
        <v>-0.08526910096406937</v>
      </c>
      <c r="X365" t="n">
        <v>-0.09658005833625793</v>
      </c>
      <c r="Y365" t="n">
        <v>0.01337188947945833</v>
      </c>
      <c r="Z365" t="n">
        <v>-0.04263303801417351</v>
      </c>
      <c r="AA365" t="n">
        <v>-0.06660085171461105</v>
      </c>
      <c r="AB365" t="n">
        <v>-0.07810714840888977</v>
      </c>
      <c r="AC365" t="n">
        <v>-0.01010599080473185</v>
      </c>
      <c r="AD365" t="n">
        <v>-0.004405541811138391</v>
      </c>
      <c r="AE365" t="n">
        <v>0.02679533138871193</v>
      </c>
      <c r="AF365" t="n">
        <v>0.01271075755357742</v>
      </c>
    </row>
    <row r="366">
      <c r="A366" t="n">
        <v>0.2330551445484161</v>
      </c>
      <c r="B366" t="n">
        <v>-0.0473266988992691</v>
      </c>
      <c r="C366" t="n">
        <v>-0.0017499178647995</v>
      </c>
      <c r="D366" t="n">
        <v>0.4795505404472351</v>
      </c>
      <c r="E366" t="n">
        <v>0.2236126214265823</v>
      </c>
      <c r="F366" t="n">
        <v>-0.2273097038269043</v>
      </c>
      <c r="G366" t="n">
        <v>0.04941217973828316</v>
      </c>
      <c r="H366" t="n">
        <v>0.003823504084721208</v>
      </c>
      <c r="I366" t="n">
        <v>0.06760362535715103</v>
      </c>
      <c r="J366" t="n">
        <v>0.06767813116312027</v>
      </c>
      <c r="K366" t="n">
        <v>-0.1699534058570862</v>
      </c>
      <c r="L366" t="n">
        <v>-0.3120489120483398</v>
      </c>
      <c r="M366" t="n">
        <v>-0.1499920040369034</v>
      </c>
      <c r="N366" t="n">
        <v>0.1277181655168533</v>
      </c>
      <c r="O366" t="n">
        <v>0.07238816469907761</v>
      </c>
      <c r="P366" t="n">
        <v>0.0317053496837616</v>
      </c>
      <c r="Q366" t="n">
        <v>0.1399561017751694</v>
      </c>
      <c r="R366" t="n">
        <v>-0.1958954632282257</v>
      </c>
      <c r="S366" t="n">
        <v>-0.06986590474843979</v>
      </c>
      <c r="T366" t="n">
        <v>0.09825438261032104</v>
      </c>
      <c r="U366" t="n">
        <v>0.04710381105542183</v>
      </c>
      <c r="V366" t="n">
        <v>0.003806874621659517</v>
      </c>
      <c r="W366" t="n">
        <v>0.03738798946142197</v>
      </c>
      <c r="X366" t="n">
        <v>-0.08731776475906372</v>
      </c>
      <c r="Y366" t="n">
        <v>-0.01733559556305408</v>
      </c>
      <c r="Z366" t="n">
        <v>-0.1035600751638412</v>
      </c>
      <c r="AA366" t="n">
        <v>-0.2729150354862213</v>
      </c>
      <c r="AB366" t="n">
        <v>-0.1028350070118904</v>
      </c>
      <c r="AC366" t="n">
        <v>-0.5739520788192749</v>
      </c>
      <c r="AD366" t="n">
        <v>0.07312455773353577</v>
      </c>
      <c r="AE366" t="n">
        <v>-0.02310406416654587</v>
      </c>
      <c r="AF366" t="n">
        <v>-0.1150260269641876</v>
      </c>
    </row>
    <row r="367">
      <c r="A367" t="n">
        <v>-0.1812135875225067</v>
      </c>
      <c r="B367" t="n">
        <v>-0.03872048109769821</v>
      </c>
      <c r="C367" t="n">
        <v>-0.04525075852870941</v>
      </c>
      <c r="D367" t="n">
        <v>0.1742883771657944</v>
      </c>
      <c r="E367" t="n">
        <v>0.06461594998836517</v>
      </c>
      <c r="F367" t="n">
        <v>-0.1534052342176437</v>
      </c>
      <c r="G367" t="n">
        <v>0.1018774658441544</v>
      </c>
      <c r="H367" t="n">
        <v>-0.02131933905184269</v>
      </c>
      <c r="I367" t="n">
        <v>0.1765934377908707</v>
      </c>
      <c r="J367" t="n">
        <v>0.00411122664809227</v>
      </c>
      <c r="K367" t="n">
        <v>-0.06708511710166931</v>
      </c>
      <c r="L367" t="n">
        <v>-0.1075025871396065</v>
      </c>
      <c r="M367" t="n">
        <v>0.1601318866014481</v>
      </c>
      <c r="N367" t="n">
        <v>-0.03199947625398636</v>
      </c>
      <c r="O367" t="n">
        <v>-0.05958347022533417</v>
      </c>
      <c r="P367" t="n">
        <v>0.01719998195767403</v>
      </c>
      <c r="Q367" t="n">
        <v>0.07087687402963638</v>
      </c>
      <c r="R367" t="n">
        <v>0.03632264584302902</v>
      </c>
      <c r="S367" t="n">
        <v>-0.09530691057443619</v>
      </c>
      <c r="T367" t="n">
        <v>0.1182387173175812</v>
      </c>
      <c r="U367" t="n">
        <v>0.09890704602003098</v>
      </c>
      <c r="V367" t="n">
        <v>-0.09901773929595947</v>
      </c>
      <c r="W367" t="n">
        <v>-0.2076809257268906</v>
      </c>
      <c r="X367" t="n">
        <v>-0.1112697049975395</v>
      </c>
      <c r="Y367" t="n">
        <v>0.2360479384660721</v>
      </c>
      <c r="Z367" t="n">
        <v>-0.05557461827993393</v>
      </c>
      <c r="AA367" t="n">
        <v>0.06791593134403229</v>
      </c>
      <c r="AB367" t="n">
        <v>-0.1420125812292099</v>
      </c>
      <c r="AC367" t="n">
        <v>-0.4866032302379608</v>
      </c>
      <c r="AD367" t="n">
        <v>-0.07497632503509521</v>
      </c>
      <c r="AE367" t="n">
        <v>-0.08489446341991425</v>
      </c>
      <c r="AF367" t="n">
        <v>-0.09989287704229355</v>
      </c>
    </row>
    <row r="368">
      <c r="A368" t="n">
        <v>-0.06620030105113983</v>
      </c>
      <c r="B368" t="n">
        <v>0.02326513454318047</v>
      </c>
      <c r="C368" t="n">
        <v>-0.2400105893611908</v>
      </c>
      <c r="D368" t="n">
        <v>0.1677373945713043</v>
      </c>
      <c r="E368" t="n">
        <v>0.1039087325334549</v>
      </c>
      <c r="F368" t="n">
        <v>0.08913267403841019</v>
      </c>
      <c r="G368" t="n">
        <v>0.006411137524992228</v>
      </c>
      <c r="H368" t="n">
        <v>-0.0278012752532959</v>
      </c>
      <c r="I368" t="n">
        <v>-0.05574220046401024</v>
      </c>
      <c r="J368" t="n">
        <v>0.01966584660112858</v>
      </c>
      <c r="K368" t="n">
        <v>-0.03058355674147606</v>
      </c>
      <c r="L368" t="n">
        <v>-0.1366042345762253</v>
      </c>
      <c r="M368" t="n">
        <v>0.0008559956913813949</v>
      </c>
      <c r="N368" t="n">
        <v>-0.2288054376840591</v>
      </c>
      <c r="O368" t="n">
        <v>-0.08476953208446503</v>
      </c>
      <c r="P368" t="n">
        <v>0.2943511009216309</v>
      </c>
      <c r="Q368" t="n">
        <v>-0.02444679290056229</v>
      </c>
      <c r="R368" t="n">
        <v>-0.04158158972859383</v>
      </c>
      <c r="S368" t="n">
        <v>0.06057656928896904</v>
      </c>
      <c r="T368" t="n">
        <v>0.07369688153266907</v>
      </c>
      <c r="U368" t="n">
        <v>0.1156133040785789</v>
      </c>
      <c r="V368" t="n">
        <v>-0.1303638964891434</v>
      </c>
      <c r="W368" t="n">
        <v>-0.484326958656311</v>
      </c>
      <c r="X368" t="n">
        <v>-0.06114811077713966</v>
      </c>
      <c r="Y368" t="n">
        <v>0.1144758015871048</v>
      </c>
      <c r="Z368" t="n">
        <v>-0.2888534665107727</v>
      </c>
      <c r="AA368" t="n">
        <v>0.2325535416603088</v>
      </c>
      <c r="AB368" t="n">
        <v>-0.02285242080688477</v>
      </c>
      <c r="AC368" t="n">
        <v>-0.07602003961801529</v>
      </c>
      <c r="AD368" t="n">
        <v>-0.1708673983812332</v>
      </c>
      <c r="AE368" t="n">
        <v>-0.1025835424661636</v>
      </c>
      <c r="AF368" t="n">
        <v>-0.06260335445404053</v>
      </c>
    </row>
    <row r="369">
      <c r="A369" t="n">
        <v>-0.02414958737790585</v>
      </c>
      <c r="B369" t="n">
        <v>-0.00451489444822073</v>
      </c>
      <c r="C369" t="n">
        <v>-0.09045693278312683</v>
      </c>
      <c r="D369" t="n">
        <v>0.2862438559532166</v>
      </c>
      <c r="E369" t="n">
        <v>0.07547940313816071</v>
      </c>
      <c r="F369" t="n">
        <v>0.1100485026836395</v>
      </c>
      <c r="G369" t="n">
        <v>0.02009155042469501</v>
      </c>
      <c r="H369" t="n">
        <v>-0.1205777451395988</v>
      </c>
      <c r="I369" t="n">
        <v>-0.03916994482278824</v>
      </c>
      <c r="J369" t="n">
        <v>0.08633454889059067</v>
      </c>
      <c r="K369" t="n">
        <v>0.01461364794522524</v>
      </c>
      <c r="L369" t="n">
        <v>-0.2013609558343887</v>
      </c>
      <c r="M369" t="n">
        <v>0.1073254719376564</v>
      </c>
      <c r="N369" t="n">
        <v>-0.3559201657772064</v>
      </c>
      <c r="O369" t="n">
        <v>-0.03609782457351685</v>
      </c>
      <c r="P369" t="n">
        <v>0.180817037820816</v>
      </c>
      <c r="Q369" t="n">
        <v>0.06920594722032547</v>
      </c>
      <c r="R369" t="n">
        <v>-0.0627644807100296</v>
      </c>
      <c r="S369" t="n">
        <v>-0.008940449915826321</v>
      </c>
      <c r="T369" t="n">
        <v>0.04134315624833107</v>
      </c>
      <c r="U369" t="n">
        <v>0.04258080571889877</v>
      </c>
      <c r="V369" t="n">
        <v>-0.07637341320514679</v>
      </c>
      <c r="W369" t="n">
        <v>-0.3003745675086975</v>
      </c>
      <c r="X369" t="n">
        <v>0.1306665390729904</v>
      </c>
      <c r="Y369" t="n">
        <v>-0.05205997452139854</v>
      </c>
      <c r="Z369" t="n">
        <v>-0.5106036067008972</v>
      </c>
      <c r="AA369" t="n">
        <v>0.06478819996118546</v>
      </c>
      <c r="AB369" t="n">
        <v>-0.07604117691516876</v>
      </c>
      <c r="AC369" t="n">
        <v>-0.2213913649320602</v>
      </c>
      <c r="AD369" t="n">
        <v>-0.2611176073551178</v>
      </c>
      <c r="AE369" t="n">
        <v>0.08083722740411758</v>
      </c>
      <c r="AF369" t="n">
        <v>-0.01205781940370798</v>
      </c>
    </row>
    <row r="370">
      <c r="A370" t="n">
        <v>0.05117153748869896</v>
      </c>
      <c r="B370" t="n">
        <v>0.1183749139308929</v>
      </c>
      <c r="C370" t="n">
        <v>0.02554374560713768</v>
      </c>
      <c r="D370" t="n">
        <v>-0.05690042674541473</v>
      </c>
      <c r="E370" t="n">
        <v>0.0597621351480484</v>
      </c>
      <c r="F370" t="n">
        <v>0.06778569519519806</v>
      </c>
      <c r="G370" t="n">
        <v>0.05138890445232391</v>
      </c>
      <c r="H370" t="n">
        <v>-0.06229964643716812</v>
      </c>
      <c r="I370" t="n">
        <v>0.03004917502403259</v>
      </c>
      <c r="J370" t="n">
        <v>0.2563910484313965</v>
      </c>
      <c r="K370" t="n">
        <v>0.1706322729587555</v>
      </c>
      <c r="L370" t="n">
        <v>-0.1694584041833878</v>
      </c>
      <c r="M370" t="n">
        <v>0.04410451278090477</v>
      </c>
      <c r="N370" t="n">
        <v>-0.4062981903553009</v>
      </c>
      <c r="O370" t="n">
        <v>-0.1881619393825531</v>
      </c>
      <c r="P370" t="n">
        <v>0.03164559602737427</v>
      </c>
      <c r="Q370" t="n">
        <v>-0.02856620214879513</v>
      </c>
      <c r="R370" t="n">
        <v>-0.04862299188971519</v>
      </c>
      <c r="S370" t="n">
        <v>-0.05968435481190681</v>
      </c>
      <c r="T370" t="n">
        <v>-0.1429210305213928</v>
      </c>
      <c r="U370" t="n">
        <v>0.04474641382694244</v>
      </c>
      <c r="V370" t="n">
        <v>-0.009543764404952526</v>
      </c>
      <c r="W370" t="n">
        <v>-0.1364593654870987</v>
      </c>
      <c r="X370" t="n">
        <v>0.09684814512729645</v>
      </c>
      <c r="Y370" t="n">
        <v>0.004546677228063345</v>
      </c>
      <c r="Z370" t="n">
        <v>-0.4337456226348877</v>
      </c>
      <c r="AA370" t="n">
        <v>-0.08279208838939667</v>
      </c>
      <c r="AB370" t="n">
        <v>-0.06418295949697495</v>
      </c>
      <c r="AC370" t="n">
        <v>-0.04355363175272942</v>
      </c>
      <c r="AD370" t="n">
        <v>-0.2363310605287552</v>
      </c>
      <c r="AE370" t="n">
        <v>-0.06177875027060509</v>
      </c>
      <c r="AF370" t="n">
        <v>0.01185052655637264</v>
      </c>
    </row>
    <row r="371">
      <c r="A371" t="n">
        <v>0.09688110649585724</v>
      </c>
      <c r="B371" t="n">
        <v>0.1054691150784492</v>
      </c>
      <c r="C371" t="n">
        <v>0.1197599023580551</v>
      </c>
      <c r="D371" t="n">
        <v>-0.07244894653558731</v>
      </c>
      <c r="E371" t="n">
        <v>-0.03925281390547752</v>
      </c>
      <c r="F371" t="n">
        <v>0.04548817127943039</v>
      </c>
      <c r="G371" t="n">
        <v>-0.03525592014193535</v>
      </c>
      <c r="H371" t="n">
        <v>-0.03140240535140038</v>
      </c>
      <c r="I371" t="n">
        <v>-0.001369938137941062</v>
      </c>
      <c r="J371" t="n">
        <v>0.1137283742427826</v>
      </c>
      <c r="K371" t="n">
        <v>0.2416245937347412</v>
      </c>
      <c r="L371" t="n">
        <v>-0.05453325435519218</v>
      </c>
      <c r="M371" t="n">
        <v>0.1087321490049362</v>
      </c>
      <c r="N371" t="n">
        <v>-0.3142814636230469</v>
      </c>
      <c r="O371" t="n">
        <v>-0.1431050151586533</v>
      </c>
      <c r="P371" t="n">
        <v>0.02529926598072052</v>
      </c>
      <c r="Q371" t="n">
        <v>-0.1661305278539658</v>
      </c>
      <c r="R371" t="n">
        <v>-0.1701976656913757</v>
      </c>
      <c r="S371" t="n">
        <v>0.04337968304753304</v>
      </c>
      <c r="T371" t="n">
        <v>-0.06167032942175865</v>
      </c>
      <c r="U371" t="n">
        <v>0.1307553499937057</v>
      </c>
      <c r="V371" t="n">
        <v>0.04581742733716965</v>
      </c>
      <c r="W371" t="n">
        <v>-0.07726165652275085</v>
      </c>
      <c r="X371" t="n">
        <v>-0.08964600414037704</v>
      </c>
      <c r="Y371" t="n">
        <v>-0.06645207107067108</v>
      </c>
      <c r="Z371" t="n">
        <v>-0.2642670571804047</v>
      </c>
      <c r="AA371" t="n">
        <v>-0.04914966970682144</v>
      </c>
      <c r="AB371" t="n">
        <v>-0.02170631475746632</v>
      </c>
      <c r="AC371" t="n">
        <v>0.07174665480852127</v>
      </c>
      <c r="AD371" t="n">
        <v>-0.1059973239898682</v>
      </c>
      <c r="AE371" t="n">
        <v>-0.0384034626185894</v>
      </c>
      <c r="AF371" t="n">
        <v>0.04965608939528465</v>
      </c>
    </row>
    <row r="372">
      <c r="A372" t="n">
        <v>-0.01953375339508057</v>
      </c>
      <c r="B372" t="n">
        <v>0.01148568466305733</v>
      </c>
      <c r="C372" t="n">
        <v>0.1654807180166245</v>
      </c>
      <c r="D372" t="n">
        <v>-0.07417430728673935</v>
      </c>
      <c r="E372" t="n">
        <v>-0.1887760609388351</v>
      </c>
      <c r="F372" t="n">
        <v>0.1725544780492783</v>
      </c>
      <c r="G372" t="n">
        <v>-0.0006602871580980718</v>
      </c>
      <c r="H372" t="n">
        <v>0.08434854447841644</v>
      </c>
      <c r="I372" t="n">
        <v>0.1898322105407715</v>
      </c>
      <c r="J372" t="n">
        <v>0.07073281705379486</v>
      </c>
      <c r="K372" t="n">
        <v>0.2423622459173203</v>
      </c>
      <c r="L372" t="n">
        <v>0.2017817795276642</v>
      </c>
      <c r="M372" t="n">
        <v>0.04241463914513588</v>
      </c>
      <c r="N372" t="n">
        <v>-0.1225618496537209</v>
      </c>
      <c r="O372" t="n">
        <v>-0.1467926502227783</v>
      </c>
      <c r="P372" t="n">
        <v>-0.1880399733781815</v>
      </c>
      <c r="Q372" t="n">
        <v>-0.04010659828782082</v>
      </c>
      <c r="R372" t="n">
        <v>-0.06163763627409935</v>
      </c>
      <c r="S372" t="n">
        <v>0.02284865267574787</v>
      </c>
      <c r="T372" t="n">
        <v>0.1259250640869141</v>
      </c>
      <c r="U372" t="n">
        <v>0.01759260334074497</v>
      </c>
      <c r="V372" t="n">
        <v>0.055350411683321</v>
      </c>
      <c r="W372" t="n">
        <v>-0.1097054183483124</v>
      </c>
      <c r="X372" t="n">
        <v>-0.02041136659681797</v>
      </c>
      <c r="Y372" t="n">
        <v>0.034226194024086</v>
      </c>
      <c r="Z372" t="n">
        <v>-0.2734532058238983</v>
      </c>
      <c r="AA372" t="n">
        <v>-0.1695486158132553</v>
      </c>
      <c r="AB372" t="n">
        <v>-0.01218871399760246</v>
      </c>
      <c r="AC372" t="n">
        <v>-0.03470967337489128</v>
      </c>
      <c r="AD372" t="n">
        <v>-0.07423374056816101</v>
      </c>
      <c r="AE372" t="n">
        <v>0.07462780177593231</v>
      </c>
      <c r="AF372" t="n">
        <v>-0.0717235803604126</v>
      </c>
    </row>
    <row r="373">
      <c r="A373" t="n">
        <v>-0.1397424638271332</v>
      </c>
      <c r="B373" t="n">
        <v>0.006803849246352911</v>
      </c>
      <c r="C373" t="n">
        <v>-0.02269798144698143</v>
      </c>
      <c r="D373" t="n">
        <v>0.01283043716102839</v>
      </c>
      <c r="E373" t="n">
        <v>-0.07469557225704193</v>
      </c>
      <c r="F373" t="n">
        <v>0.1965404897928238</v>
      </c>
      <c r="G373" t="n">
        <v>0.06569177657365799</v>
      </c>
      <c r="H373" t="n">
        <v>0.09162573516368866</v>
      </c>
      <c r="I373" t="n">
        <v>0.06749997287988663</v>
      </c>
      <c r="J373" t="n">
        <v>-0.0623193234205246</v>
      </c>
      <c r="K373" t="n">
        <v>0.0396416075527668</v>
      </c>
      <c r="L373" t="n">
        <v>0.1584490537643433</v>
      </c>
      <c r="M373" t="n">
        <v>0.1152647361159325</v>
      </c>
      <c r="N373" t="n">
        <v>-0.02726739272475243</v>
      </c>
      <c r="O373" t="n">
        <v>-0.06844022125005722</v>
      </c>
      <c r="P373" t="n">
        <v>-0.07746008038520813</v>
      </c>
      <c r="Q373" t="n">
        <v>-0.06257573515176773</v>
      </c>
      <c r="R373" t="n">
        <v>-0.1282445341348648</v>
      </c>
      <c r="S373" t="n">
        <v>0.04244045540690422</v>
      </c>
      <c r="T373" t="n">
        <v>0.0662156268954277</v>
      </c>
      <c r="U373" t="n">
        <v>0.2210557013750076</v>
      </c>
      <c r="V373" t="n">
        <v>0.2403362095355988</v>
      </c>
      <c r="W373" t="n">
        <v>-0.07032600790262222</v>
      </c>
      <c r="X373" t="n">
        <v>0.08316127210855484</v>
      </c>
      <c r="Y373" t="n">
        <v>-0.02379257790744305</v>
      </c>
      <c r="Z373" t="n">
        <v>-0.1630023717880249</v>
      </c>
      <c r="AA373" t="n">
        <v>0.04557684063911438</v>
      </c>
      <c r="AB373" t="n">
        <v>-0.03575161844491959</v>
      </c>
      <c r="AC373" t="n">
        <v>0.1265919506549835</v>
      </c>
      <c r="AD373" t="n">
        <v>0.05176650732755661</v>
      </c>
      <c r="AE373" t="n">
        <v>-0.006753715220838785</v>
      </c>
      <c r="AF373" t="n">
        <v>-0.04085681214928627</v>
      </c>
    </row>
    <row r="374">
      <c r="A374" t="n">
        <v>0.1215960085391998</v>
      </c>
      <c r="B374" t="n">
        <v>-0.1647680252790451</v>
      </c>
      <c r="C374" t="n">
        <v>-0.02413453161716461</v>
      </c>
      <c r="D374" t="n">
        <v>-0.1049895361065865</v>
      </c>
      <c r="E374" t="n">
        <v>0.05068518966436386</v>
      </c>
      <c r="F374" t="n">
        <v>0.212953969836235</v>
      </c>
      <c r="G374" t="n">
        <v>0.08613799512386322</v>
      </c>
      <c r="H374" t="n">
        <v>0.1516243517398834</v>
      </c>
      <c r="I374" t="n">
        <v>-0.05926978960633278</v>
      </c>
      <c r="J374" t="n">
        <v>-0.157439187169075</v>
      </c>
      <c r="K374" t="n">
        <v>0.00739806704223156</v>
      </c>
      <c r="L374" t="n">
        <v>0.1582193523645401</v>
      </c>
      <c r="M374" t="n">
        <v>0.152304008603096</v>
      </c>
      <c r="N374" t="n">
        <v>-0.02084009535610676</v>
      </c>
      <c r="O374" t="n">
        <v>-0.07995565235614777</v>
      </c>
      <c r="P374" t="n">
        <v>-0.1677536517381668</v>
      </c>
      <c r="Q374" t="n">
        <v>-0.04181639477610588</v>
      </c>
      <c r="R374" t="n">
        <v>-0.07455033808946609</v>
      </c>
      <c r="S374" t="n">
        <v>0.1326088458299637</v>
      </c>
      <c r="T374" t="n">
        <v>-0.02689413540065289</v>
      </c>
      <c r="U374" t="n">
        <v>0.1542805582284927</v>
      </c>
      <c r="V374" t="n">
        <v>0.183358371257782</v>
      </c>
      <c r="W374" t="n">
        <v>-0.01614801585674286</v>
      </c>
      <c r="X374" t="n">
        <v>-0.0236845463514328</v>
      </c>
      <c r="Y374" t="n">
        <v>-0.2703386843204498</v>
      </c>
      <c r="Z374" t="n">
        <v>-0.0578782893717289</v>
      </c>
      <c r="AA374" t="n">
        <v>0.06425627321004868</v>
      </c>
      <c r="AB374" t="n">
        <v>0.07253943383693695</v>
      </c>
      <c r="AC374" t="n">
        <v>0.04610416293144226</v>
      </c>
      <c r="AD374" t="n">
        <v>-0.04139338061213493</v>
      </c>
      <c r="AE374" t="n">
        <v>-0.01315031480044127</v>
      </c>
      <c r="AF374" t="n">
        <v>-0.0331803560256958</v>
      </c>
    </row>
    <row r="375">
      <c r="A375" t="n">
        <v>-0.0153146842494607</v>
      </c>
      <c r="B375" t="n">
        <v>-0.224568709731102</v>
      </c>
      <c r="C375" t="n">
        <v>0.03365350142121315</v>
      </c>
      <c r="D375" t="n">
        <v>-0.09905271232128143</v>
      </c>
      <c r="E375" t="n">
        <v>0.1083367019891739</v>
      </c>
      <c r="F375" t="n">
        <v>0.07453092932701111</v>
      </c>
      <c r="G375" t="n">
        <v>0.04652314260601997</v>
      </c>
      <c r="H375" t="n">
        <v>0.07236599177122116</v>
      </c>
      <c r="I375" t="n">
        <v>-0.1939465999603271</v>
      </c>
      <c r="J375" t="n">
        <v>-0.008357901126146317</v>
      </c>
      <c r="K375" t="n">
        <v>-0.03667966648936272</v>
      </c>
      <c r="L375" t="n">
        <v>-0.05484313890337944</v>
      </c>
      <c r="M375" t="n">
        <v>0.06688792258501053</v>
      </c>
      <c r="N375" t="n">
        <v>-0.06921640038490295</v>
      </c>
      <c r="O375" t="n">
        <v>0.07058969140052795</v>
      </c>
      <c r="P375" t="n">
        <v>-0.02588985301554203</v>
      </c>
      <c r="Q375" t="n">
        <v>-0.1195322945713997</v>
      </c>
      <c r="R375" t="n">
        <v>-0.155490443110466</v>
      </c>
      <c r="S375" t="n">
        <v>0.1472653150558472</v>
      </c>
      <c r="T375" t="n">
        <v>-0.1344591081142426</v>
      </c>
      <c r="U375" t="n">
        <v>0.06226828694343567</v>
      </c>
      <c r="V375" t="n">
        <v>0.02714758180081844</v>
      </c>
      <c r="W375" t="n">
        <v>-0.003985487390309572</v>
      </c>
      <c r="X375" t="n">
        <v>0.04830667749047279</v>
      </c>
      <c r="Y375" t="n">
        <v>-0.0006684910040348768</v>
      </c>
      <c r="Z375" t="n">
        <v>-0.128646656870842</v>
      </c>
      <c r="AA375" t="n">
        <v>-0.0658794492483139</v>
      </c>
      <c r="AB375" t="n">
        <v>-0.1238346695899963</v>
      </c>
      <c r="AC375" t="n">
        <v>-0.01784592308104038</v>
      </c>
      <c r="AD375" t="n">
        <v>-0.01413472648710012</v>
      </c>
      <c r="AE375" t="n">
        <v>-0.02913289330899715</v>
      </c>
      <c r="AF375" t="n">
        <v>0.0606905035674572</v>
      </c>
    </row>
    <row r="376">
      <c r="A376" t="n">
        <v>0.03145528584718704</v>
      </c>
      <c r="B376" t="n">
        <v>-0.1447967290878296</v>
      </c>
      <c r="C376" t="n">
        <v>-0.03433547168970108</v>
      </c>
      <c r="D376" t="n">
        <v>-0.2021385431289673</v>
      </c>
      <c r="E376" t="n">
        <v>-0.06395038962364197</v>
      </c>
      <c r="F376" t="n">
        <v>0.003624438308179379</v>
      </c>
      <c r="G376" t="n">
        <v>0.01034404896199703</v>
      </c>
      <c r="H376" t="n">
        <v>-0.01672311872243881</v>
      </c>
      <c r="I376" t="n">
        <v>-0.342507541179657</v>
      </c>
      <c r="J376" t="n">
        <v>-0.05488337948918343</v>
      </c>
      <c r="K376" t="n">
        <v>0.07234266400337219</v>
      </c>
      <c r="L376" t="n">
        <v>-0.01311094127595425</v>
      </c>
      <c r="M376" t="n">
        <v>0.01530145760625601</v>
      </c>
      <c r="N376" t="n">
        <v>0.00497643556445837</v>
      </c>
      <c r="O376" t="n">
        <v>0.02608603425323963</v>
      </c>
      <c r="P376" t="n">
        <v>-0.06207385286688805</v>
      </c>
      <c r="Q376" t="n">
        <v>-0.03443299606442451</v>
      </c>
      <c r="R376" t="n">
        <v>-0.1145414933562279</v>
      </c>
      <c r="S376" t="n">
        <v>0.2171372622251511</v>
      </c>
      <c r="T376" t="n">
        <v>-0.1155577152967453</v>
      </c>
      <c r="U376" t="n">
        <v>-0.00711100222542882</v>
      </c>
      <c r="V376" t="n">
        <v>-0.07188890874385834</v>
      </c>
      <c r="W376" t="n">
        <v>0.06319779902696609</v>
      </c>
      <c r="X376" t="n">
        <v>-0.08142879605293274</v>
      </c>
      <c r="Y376" t="n">
        <v>0.03242448344826698</v>
      </c>
      <c r="Z376" t="n">
        <v>0.02745066024363041</v>
      </c>
      <c r="AA376" t="n">
        <v>0.07068777829408646</v>
      </c>
      <c r="AB376" t="n">
        <v>-0.1374314725399017</v>
      </c>
      <c r="AC376" t="n">
        <v>-0.06098581477999687</v>
      </c>
      <c r="AD376" t="n">
        <v>0.0370761975646019</v>
      </c>
      <c r="AE376" t="n">
        <v>-0.07558056712150574</v>
      </c>
      <c r="AF376" t="n">
        <v>0.0283168088644743</v>
      </c>
    </row>
    <row r="377">
      <c r="A377" t="n">
        <v>-0.1311509162187576</v>
      </c>
      <c r="B377" t="n">
        <v>0.06779082864522934</v>
      </c>
      <c r="C377" t="n">
        <v>-0.1306956559419632</v>
      </c>
      <c r="D377" t="n">
        <v>-0.07752319425344467</v>
      </c>
      <c r="E377" t="n">
        <v>-0.05483637377619743</v>
      </c>
      <c r="F377" t="n">
        <v>0.1631485670804977</v>
      </c>
      <c r="G377" t="n">
        <v>-0.1592114716768265</v>
      </c>
      <c r="H377" t="n">
        <v>-0.107399083673954</v>
      </c>
      <c r="I377" t="n">
        <v>-0.710271418094635</v>
      </c>
      <c r="J377" t="n">
        <v>-0.1256847828626633</v>
      </c>
      <c r="K377" t="n">
        <v>-0.1094052270054817</v>
      </c>
      <c r="L377" t="n">
        <v>-0.07934240996837616</v>
      </c>
      <c r="M377" t="n">
        <v>0.01929393410682678</v>
      </c>
      <c r="N377" t="n">
        <v>0.08803571760654449</v>
      </c>
      <c r="O377" t="n">
        <v>0.1475297808647156</v>
      </c>
      <c r="P377" t="n">
        <v>-0.0298011377453804</v>
      </c>
      <c r="Q377" t="n">
        <v>-0.01520843058824539</v>
      </c>
      <c r="R377" t="n">
        <v>-0.1906545162200928</v>
      </c>
      <c r="S377" t="n">
        <v>0.0152853736653924</v>
      </c>
      <c r="T377" t="n">
        <v>-0.05500423908233643</v>
      </c>
      <c r="U377" t="n">
        <v>-0.06832049041986465</v>
      </c>
      <c r="V377" t="n">
        <v>-0.2858772277832031</v>
      </c>
      <c r="W377" t="n">
        <v>-0.1107050552964211</v>
      </c>
      <c r="X377" t="n">
        <v>0.02118956297636032</v>
      </c>
      <c r="Y377" t="n">
        <v>-0.09808109700679779</v>
      </c>
      <c r="Z377" t="n">
        <v>-0.1848271042108536</v>
      </c>
      <c r="AA377" t="n">
        <v>0.1278665959835052</v>
      </c>
      <c r="AB377" t="n">
        <v>-0.1106071174144745</v>
      </c>
      <c r="AC377" t="n">
        <v>-0.04528984799981117</v>
      </c>
      <c r="AD377" t="n">
        <v>0.1197023540735245</v>
      </c>
      <c r="AE377" t="n">
        <v>-0.1561543345451355</v>
      </c>
      <c r="AF377" t="n">
        <v>-0.01122260838747025</v>
      </c>
    </row>
    <row r="378">
      <c r="A378" t="n">
        <v>-0.07326395809650421</v>
      </c>
      <c r="B378" t="n">
        <v>0.03356197848916054</v>
      </c>
      <c r="C378" t="n">
        <v>0.07202189415693283</v>
      </c>
      <c r="D378" t="n">
        <v>-0.05393171682953835</v>
      </c>
      <c r="E378" t="n">
        <v>-0.01563477516174316</v>
      </c>
      <c r="F378" t="n">
        <v>0.03310145437717438</v>
      </c>
      <c r="G378" t="n">
        <v>-0.06773494184017181</v>
      </c>
      <c r="H378" t="n">
        <v>-0.01224558521062136</v>
      </c>
      <c r="I378" t="n">
        <v>-0.9444850087165833</v>
      </c>
      <c r="J378" t="n">
        <v>-0.1331638544797897</v>
      </c>
      <c r="K378" t="n">
        <v>-0.239963173866272</v>
      </c>
      <c r="L378" t="n">
        <v>-0.04127110540866852</v>
      </c>
      <c r="M378" t="n">
        <v>-0.1398747563362122</v>
      </c>
      <c r="N378" t="n">
        <v>-0.1282414346933365</v>
      </c>
      <c r="O378" t="n">
        <v>0.2352319210767746</v>
      </c>
      <c r="P378" t="n">
        <v>-0.04130809754133224</v>
      </c>
      <c r="Q378" t="n">
        <v>-0.08674200624227524</v>
      </c>
      <c r="R378" t="n">
        <v>-0.3033250570297241</v>
      </c>
      <c r="S378" t="n">
        <v>-0.05628396570682526</v>
      </c>
      <c r="T378" t="n">
        <v>-0.1487870663404465</v>
      </c>
      <c r="U378" t="n">
        <v>-0.08216351270675659</v>
      </c>
      <c r="V378" t="n">
        <v>-0.6243069767951965</v>
      </c>
      <c r="W378" t="n">
        <v>-0.6054898500442505</v>
      </c>
      <c r="X378" t="n">
        <v>-0.02277399599552155</v>
      </c>
      <c r="Y378" t="n">
        <v>-0.1330946087837219</v>
      </c>
      <c r="Z378" t="n">
        <v>-0.231456995010376</v>
      </c>
      <c r="AA378" t="n">
        <v>0.05021398887038231</v>
      </c>
      <c r="AB378" t="n">
        <v>-0.1151454448699951</v>
      </c>
      <c r="AC378" t="n">
        <v>-0.1111816093325615</v>
      </c>
      <c r="AD378" t="n">
        <v>0.1914979815483093</v>
      </c>
      <c r="AE378" t="n">
        <v>-0.04211935773491859</v>
      </c>
      <c r="AF378" t="n">
        <v>-0.1564230173826218</v>
      </c>
    </row>
    <row r="379">
      <c r="A379" t="n">
        <v>0.03734350204467773</v>
      </c>
      <c r="B379" t="n">
        <v>0.08585931360721588</v>
      </c>
      <c r="C379" t="n">
        <v>-0.1291937977075577</v>
      </c>
      <c r="D379" t="n">
        <v>0.02876774966716766</v>
      </c>
      <c r="E379" t="n">
        <v>0.2237066030502319</v>
      </c>
      <c r="F379" t="n">
        <v>0.0867946669459343</v>
      </c>
      <c r="G379" t="n">
        <v>-0.03055596351623535</v>
      </c>
      <c r="H379" t="n">
        <v>-0.112007237970829</v>
      </c>
      <c r="I379" t="n">
        <v>-0.782368004322052</v>
      </c>
      <c r="J379" t="n">
        <v>-0.2787091135978699</v>
      </c>
      <c r="K379" t="n">
        <v>0.01343861408531666</v>
      </c>
      <c r="L379" t="n">
        <v>-0.09175584465265274</v>
      </c>
      <c r="M379" t="n">
        <v>-0.03070335276424885</v>
      </c>
      <c r="N379" t="n">
        <v>-0.0410819798707962</v>
      </c>
      <c r="O379" t="n">
        <v>0.06575480103492737</v>
      </c>
      <c r="P379" t="n">
        <v>0.1045391708612442</v>
      </c>
      <c r="Q379" t="n">
        <v>-0.03036892041563988</v>
      </c>
      <c r="R379" t="n">
        <v>-0.154936283826828</v>
      </c>
      <c r="S379" t="n">
        <v>-0.2401736676692963</v>
      </c>
      <c r="T379" t="n">
        <v>-0.2361053824424744</v>
      </c>
      <c r="U379" t="n">
        <v>0.09288720786571503</v>
      </c>
      <c r="V379" t="n">
        <v>-0.4063670933246613</v>
      </c>
      <c r="W379" t="n">
        <v>-0.2427626848220825</v>
      </c>
      <c r="X379" t="n">
        <v>0.07383169233798981</v>
      </c>
      <c r="Y379" t="n">
        <v>0.09560683369636536</v>
      </c>
      <c r="Z379" t="n">
        <v>-0.1888560652732849</v>
      </c>
      <c r="AA379" t="n">
        <v>-0.07268235832452774</v>
      </c>
      <c r="AB379" t="n">
        <v>0.08895480632781982</v>
      </c>
      <c r="AC379" t="n">
        <v>-0.0307247918099165</v>
      </c>
      <c r="AD379" t="n">
        <v>0.1201547086238861</v>
      </c>
      <c r="AE379" t="n">
        <v>-0.1130963936448097</v>
      </c>
      <c r="AF379" t="n">
        <v>-0.02637220360338688</v>
      </c>
    </row>
    <row r="380">
      <c r="A380" t="n">
        <v>0.00641600089147687</v>
      </c>
      <c r="B380" t="n">
        <v>0.03135693445801735</v>
      </c>
      <c r="C380" t="n">
        <v>-0.0867452546954155</v>
      </c>
      <c r="D380" t="n">
        <v>0.006649293471127748</v>
      </c>
      <c r="E380" t="n">
        <v>0.1681892722845078</v>
      </c>
      <c r="F380" t="n">
        <v>0.04729121178388596</v>
      </c>
      <c r="G380" t="n">
        <v>0.08145526796579361</v>
      </c>
      <c r="H380" t="n">
        <v>-0.003660775255411863</v>
      </c>
      <c r="I380" t="n">
        <v>-0.2337425500154495</v>
      </c>
      <c r="J380" t="n">
        <v>-0.3009102642536163</v>
      </c>
      <c r="K380" t="n">
        <v>0.05988487601280212</v>
      </c>
      <c r="L380" t="n">
        <v>0.06402190774679184</v>
      </c>
      <c r="M380" t="n">
        <v>-0.03627783060073853</v>
      </c>
      <c r="N380" t="n">
        <v>0.04462568834424019</v>
      </c>
      <c r="O380" t="n">
        <v>-0.1076806113123894</v>
      </c>
      <c r="P380" t="n">
        <v>0.00545060820877552</v>
      </c>
      <c r="Q380" t="n">
        <v>-0.03302813321352005</v>
      </c>
      <c r="R380" t="n">
        <v>-0.1207244247198105</v>
      </c>
      <c r="S380" t="n">
        <v>-0.3867458701133728</v>
      </c>
      <c r="T380" t="n">
        <v>-0.2550859451293945</v>
      </c>
      <c r="U380" t="n">
        <v>-0.1498581320047379</v>
      </c>
      <c r="V380" t="n">
        <v>0.06934905797243118</v>
      </c>
      <c r="W380" t="n">
        <v>0.1259339302778244</v>
      </c>
      <c r="X380" t="n">
        <v>0.09339869022369385</v>
      </c>
      <c r="Y380" t="n">
        <v>-0.0301672350615263</v>
      </c>
      <c r="Z380" t="n">
        <v>0.1075444892048836</v>
      </c>
      <c r="AA380" t="n">
        <v>-0.05681386217474937</v>
      </c>
      <c r="AB380" t="n">
        <v>0.1467427015304565</v>
      </c>
      <c r="AC380" t="n">
        <v>-0.04109105095267296</v>
      </c>
      <c r="AD380" t="n">
        <v>-0.1348363757133484</v>
      </c>
      <c r="AE380" t="n">
        <v>-0.2146879583597183</v>
      </c>
      <c r="AF380" t="n">
        <v>-0.06453380733728409</v>
      </c>
    </row>
    <row r="381">
      <c r="A381" t="n">
        <v>-0.02310428768396378</v>
      </c>
      <c r="B381" t="n">
        <v>0.09613054990768433</v>
      </c>
      <c r="C381" t="n">
        <v>-0.1947940140962601</v>
      </c>
      <c r="D381" t="n">
        <v>0.1547892987728119</v>
      </c>
      <c r="E381" t="n">
        <v>0.06712614744901657</v>
      </c>
      <c r="F381" t="n">
        <v>0.09233696013689041</v>
      </c>
      <c r="G381" t="n">
        <v>0.02314141765236855</v>
      </c>
      <c r="H381" t="n">
        <v>0.07266441732645035</v>
      </c>
      <c r="I381" t="n">
        <v>-0.05092069134116173</v>
      </c>
      <c r="J381" t="n">
        <v>-0.09168684482574463</v>
      </c>
      <c r="K381" t="n">
        <v>-0.1047599092125893</v>
      </c>
      <c r="L381" t="n">
        <v>-0.03150968626141548</v>
      </c>
      <c r="M381" t="n">
        <v>-0.06588120013475418</v>
      </c>
      <c r="N381" t="n">
        <v>0.01689539849758148</v>
      </c>
      <c r="O381" t="n">
        <v>-0.2366732358932495</v>
      </c>
      <c r="P381" t="n">
        <v>0.03277828171849251</v>
      </c>
      <c r="Q381" t="n">
        <v>-0.01597296260297298</v>
      </c>
      <c r="R381" t="n">
        <v>-0.04482660070061684</v>
      </c>
      <c r="S381" t="n">
        <v>-0.2837986350059509</v>
      </c>
      <c r="T381" t="n">
        <v>-0.1551797389984131</v>
      </c>
      <c r="U381" t="n">
        <v>0.1305831968784332</v>
      </c>
      <c r="V381" t="n">
        <v>0.03578181564807892</v>
      </c>
      <c r="W381" t="n">
        <v>0.2228380739688873</v>
      </c>
      <c r="X381" t="n">
        <v>0.08546259254217148</v>
      </c>
      <c r="Y381" t="n">
        <v>-0.1658913642168045</v>
      </c>
      <c r="Z381" t="n">
        <v>-0.02091939933598042</v>
      </c>
      <c r="AA381" t="n">
        <v>0.1324362903833389</v>
      </c>
      <c r="AB381" t="n">
        <v>0.0938556119799614</v>
      </c>
      <c r="AC381" t="n">
        <v>-0.1451806873083115</v>
      </c>
      <c r="AD381" t="n">
        <v>-0.04160906746983528</v>
      </c>
      <c r="AE381" t="n">
        <v>-0.02917526476085186</v>
      </c>
      <c r="AF381" t="n">
        <v>-0.01155088469386101</v>
      </c>
    </row>
    <row r="382">
      <c r="A382" t="n">
        <v>0.0695980116724968</v>
      </c>
      <c r="B382" t="n">
        <v>-0.0547279417514801</v>
      </c>
      <c r="C382" t="n">
        <v>0.03190325200557709</v>
      </c>
      <c r="D382" t="n">
        <v>0.1891216635704041</v>
      </c>
      <c r="E382" t="n">
        <v>0.0894215852022171</v>
      </c>
      <c r="F382" t="n">
        <v>0.07270541042089462</v>
      </c>
      <c r="G382" t="n">
        <v>0.06854846328496933</v>
      </c>
      <c r="H382" t="n">
        <v>0.02834244072437286</v>
      </c>
      <c r="I382" t="n">
        <v>0.08192595839500427</v>
      </c>
      <c r="J382" t="n">
        <v>-0.1583294719457626</v>
      </c>
      <c r="K382" t="n">
        <v>0.0397769957780838</v>
      </c>
      <c r="L382" t="n">
        <v>0.04539826139807701</v>
      </c>
      <c r="M382" t="n">
        <v>-0.07371573895215988</v>
      </c>
      <c r="N382" t="n">
        <v>0.1173111274838448</v>
      </c>
      <c r="O382" t="n">
        <v>-0.2936916053295135</v>
      </c>
      <c r="P382" t="n">
        <v>-0.005967138800770044</v>
      </c>
      <c r="Q382" t="n">
        <v>0.04953357204794884</v>
      </c>
      <c r="R382" t="n">
        <v>-0.09084679186344147</v>
      </c>
      <c r="S382" t="n">
        <v>-0.07263670861721039</v>
      </c>
      <c r="T382" t="n">
        <v>-0.02409891411662102</v>
      </c>
      <c r="U382" t="n">
        <v>-0.05762189254164696</v>
      </c>
      <c r="V382" t="n">
        <v>0.1906695663928986</v>
      </c>
      <c r="W382" t="n">
        <v>0.1816341131925583</v>
      </c>
      <c r="X382" t="n">
        <v>0.05764394253492355</v>
      </c>
      <c r="Y382" t="n">
        <v>-0.01024039275944233</v>
      </c>
      <c r="Z382" t="n">
        <v>0.06950824707746506</v>
      </c>
      <c r="AA382" t="n">
        <v>0.02920914627611637</v>
      </c>
      <c r="AB382" t="n">
        <v>0.02437163516879082</v>
      </c>
      <c r="AC382" t="n">
        <v>-0.01191504206508398</v>
      </c>
      <c r="AD382" t="n">
        <v>-0.1029661744832993</v>
      </c>
      <c r="AE382" t="n">
        <v>0.03759291023015976</v>
      </c>
      <c r="AF382" t="n">
        <v>0.09907562285661697</v>
      </c>
    </row>
    <row r="383">
      <c r="A383" t="n">
        <v>-0.05830646306276321</v>
      </c>
      <c r="B383" t="n">
        <v>-0.03154473006725311</v>
      </c>
      <c r="C383" t="n">
        <v>0.003218712052330375</v>
      </c>
      <c r="D383" t="n">
        <v>0.1152441874146461</v>
      </c>
      <c r="E383" t="n">
        <v>-0.05000721290707588</v>
      </c>
      <c r="F383" t="n">
        <v>0.025398138910532</v>
      </c>
      <c r="G383" t="n">
        <v>0.05230620875954628</v>
      </c>
      <c r="H383" t="n">
        <v>0.007155600469559431</v>
      </c>
      <c r="I383" t="n">
        <v>-0.06351859867572784</v>
      </c>
      <c r="J383" t="n">
        <v>-0.2445470243692398</v>
      </c>
      <c r="K383" t="n">
        <v>0.0917152613401413</v>
      </c>
      <c r="L383" t="n">
        <v>0.19874507188797</v>
      </c>
      <c r="M383" t="n">
        <v>0.07468732446432114</v>
      </c>
      <c r="N383" t="n">
        <v>0.09188055247068405</v>
      </c>
      <c r="O383" t="n">
        <v>-0.1638623774051666</v>
      </c>
      <c r="P383" t="n">
        <v>-0.2203069180250168</v>
      </c>
      <c r="Q383" t="n">
        <v>0.02773741446435452</v>
      </c>
      <c r="R383" t="n">
        <v>0.020698307082057</v>
      </c>
      <c r="S383" t="n">
        <v>0.1589606255292892</v>
      </c>
      <c r="T383" t="n">
        <v>0.028376504778862</v>
      </c>
      <c r="U383" t="n">
        <v>0.04109031334519386</v>
      </c>
      <c r="V383" t="n">
        <v>0.2556911408901215</v>
      </c>
      <c r="W383" t="n">
        <v>0.105243980884552</v>
      </c>
      <c r="X383" t="n">
        <v>0.1073881760239601</v>
      </c>
      <c r="Y383" t="n">
        <v>-0.06163938343524933</v>
      </c>
      <c r="Z383" t="n">
        <v>-0.0497732050716877</v>
      </c>
      <c r="AA383" t="n">
        <v>-0.1053733453154564</v>
      </c>
      <c r="AB383" t="n">
        <v>-0.01033763308078051</v>
      </c>
      <c r="AC383" t="n">
        <v>0.0927288681268692</v>
      </c>
      <c r="AD383" t="n">
        <v>0.06848930567502975</v>
      </c>
      <c r="AE383" t="n">
        <v>-0.007598914671689272</v>
      </c>
      <c r="AF383" t="n">
        <v>-0.01310730446130037</v>
      </c>
    </row>
    <row r="384">
      <c r="A384" t="n">
        <v>0.009491645731031895</v>
      </c>
      <c r="B384" t="n">
        <v>-0.04073398932814598</v>
      </c>
      <c r="C384" t="n">
        <v>0.1798951327800751</v>
      </c>
      <c r="D384" t="n">
        <v>-0.003653914667665958</v>
      </c>
      <c r="E384" t="n">
        <v>-0.2386792302131653</v>
      </c>
      <c r="F384" t="n">
        <v>0.05251104012131691</v>
      </c>
      <c r="G384" t="n">
        <v>-0.005686082411557436</v>
      </c>
      <c r="H384" t="n">
        <v>0.04288651794195175</v>
      </c>
      <c r="I384" t="n">
        <v>0.04221311211585999</v>
      </c>
      <c r="J384" t="n">
        <v>-0.05438365787267685</v>
      </c>
      <c r="K384" t="n">
        <v>0.1504162102937698</v>
      </c>
      <c r="L384" t="n">
        <v>-0.02633072063326836</v>
      </c>
      <c r="M384" t="n">
        <v>0.05812019854784012</v>
      </c>
      <c r="N384" t="n">
        <v>-0.0538116917014122</v>
      </c>
      <c r="O384" t="n">
        <v>-0.009626444429159164</v>
      </c>
      <c r="P384" t="n">
        <v>-0.2423237711191177</v>
      </c>
      <c r="Q384" t="n">
        <v>0.143510565161705</v>
      </c>
      <c r="R384" t="n">
        <v>0.02722108736634254</v>
      </c>
      <c r="S384" t="n">
        <v>0.0705081969499588</v>
      </c>
      <c r="T384" t="n">
        <v>0.09695130586624146</v>
      </c>
      <c r="U384" t="n">
        <v>0.1880606859922409</v>
      </c>
      <c r="V384" t="n">
        <v>0.1811542510986328</v>
      </c>
      <c r="W384" t="n">
        <v>0.08273396641016006</v>
      </c>
      <c r="X384" t="n">
        <v>0.06883783638477325</v>
      </c>
      <c r="Y384" t="n">
        <v>-0.07332439720630646</v>
      </c>
      <c r="Z384" t="n">
        <v>-0.03108800388872623</v>
      </c>
      <c r="AA384" t="n">
        <v>-0.06383818387985229</v>
      </c>
      <c r="AB384" t="n">
        <v>-0.01270488183945417</v>
      </c>
      <c r="AC384" t="n">
        <v>-0.001440936932340264</v>
      </c>
      <c r="AD384" t="n">
        <v>-0.1028670743107796</v>
      </c>
      <c r="AE384" t="n">
        <v>0.02803340740501881</v>
      </c>
      <c r="AF384" t="n">
        <v>-0.08284971117973328</v>
      </c>
    </row>
    <row r="385">
      <c r="A385" t="n">
        <v>0.04858270287513733</v>
      </c>
      <c r="B385" t="n">
        <v>-0.1322407126426697</v>
      </c>
      <c r="C385" t="n">
        <v>-0.006169791799038649</v>
      </c>
      <c r="D385" t="n">
        <v>0.04044046625494957</v>
      </c>
      <c r="E385" t="n">
        <v>-0.1538761407136917</v>
      </c>
      <c r="F385" t="n">
        <v>0.09696051478385925</v>
      </c>
      <c r="G385" t="n">
        <v>-0.05712999030947685</v>
      </c>
      <c r="H385" t="n">
        <v>0.004408187232911587</v>
      </c>
      <c r="I385" t="n">
        <v>0.09874717891216278</v>
      </c>
      <c r="J385" t="n">
        <v>-0.1928508132696152</v>
      </c>
      <c r="K385" t="n">
        <v>0.1226285099983215</v>
      </c>
      <c r="L385" t="n">
        <v>-0.08260970562696457</v>
      </c>
      <c r="M385" t="n">
        <v>-0.04785049706697464</v>
      </c>
      <c r="N385" t="n">
        <v>-0.03830582275986671</v>
      </c>
      <c r="O385" t="n">
        <v>0.2473733276128769</v>
      </c>
      <c r="P385" t="n">
        <v>-0.09176567196846008</v>
      </c>
      <c r="Q385" t="n">
        <v>0.02544522099196911</v>
      </c>
      <c r="R385" t="n">
        <v>-0.03014169260859489</v>
      </c>
      <c r="S385" t="n">
        <v>0.04485302045941353</v>
      </c>
      <c r="T385" t="n">
        <v>-0.09296327084302902</v>
      </c>
      <c r="U385" t="n">
        <v>0.1674278676509857</v>
      </c>
      <c r="V385" t="n">
        <v>0.07159524410963058</v>
      </c>
      <c r="W385" t="n">
        <v>-0.04238633438944817</v>
      </c>
      <c r="X385" t="n">
        <v>-0.03414496779441833</v>
      </c>
      <c r="Y385" t="n">
        <v>-0.115752324461937</v>
      </c>
      <c r="Z385" t="n">
        <v>0.01284215226769447</v>
      </c>
      <c r="AA385" t="n">
        <v>-0.002446221187710762</v>
      </c>
      <c r="AB385" t="n">
        <v>-0.02447213791310787</v>
      </c>
      <c r="AC385" t="n">
        <v>0.03078126721084118</v>
      </c>
      <c r="AD385" t="n">
        <v>-0.01761779002845287</v>
      </c>
      <c r="AE385" t="n">
        <v>0.02374988049268723</v>
      </c>
      <c r="AF385" t="n">
        <v>-0.08529481291770935</v>
      </c>
    </row>
    <row r="386">
      <c r="A386" t="n">
        <v>0.009880322031676769</v>
      </c>
      <c r="B386" t="n">
        <v>0.04158405214548111</v>
      </c>
      <c r="C386" t="n">
        <v>-0.04697536677122116</v>
      </c>
      <c r="D386" t="n">
        <v>0.09987916797399521</v>
      </c>
      <c r="E386" t="n">
        <v>-0.0294292401522398</v>
      </c>
      <c r="F386" t="n">
        <v>0.1285852342844009</v>
      </c>
      <c r="G386" t="n">
        <v>0.01599287986755371</v>
      </c>
      <c r="H386" t="n">
        <v>-0.1372492462396622</v>
      </c>
      <c r="I386" t="n">
        <v>-0.02625410445034504</v>
      </c>
      <c r="J386" t="n">
        <v>-0.01027701608836651</v>
      </c>
      <c r="K386" t="n">
        <v>0.02680328860878944</v>
      </c>
      <c r="L386" t="n">
        <v>0.009692659601569176</v>
      </c>
      <c r="M386" t="n">
        <v>0.0690845251083374</v>
      </c>
      <c r="N386" t="n">
        <v>-0.09383127838373184</v>
      </c>
      <c r="O386" t="n">
        <v>0.1120442599058151</v>
      </c>
      <c r="P386" t="n">
        <v>0.09479419887065887</v>
      </c>
      <c r="Q386" t="n">
        <v>-0.1017561703920364</v>
      </c>
      <c r="R386" t="n">
        <v>0.08827938884496689</v>
      </c>
      <c r="S386" t="n">
        <v>-0.09874192625284195</v>
      </c>
      <c r="T386" t="n">
        <v>-0.06782674044370651</v>
      </c>
      <c r="U386" t="n">
        <v>0.09647081047296524</v>
      </c>
      <c r="V386" t="n">
        <v>0.07337113469839096</v>
      </c>
      <c r="W386" t="n">
        <v>-0.1692391037940979</v>
      </c>
      <c r="X386" t="n">
        <v>0.05981027334928513</v>
      </c>
      <c r="Y386" t="n">
        <v>-0.2151383608579636</v>
      </c>
      <c r="Z386" t="n">
        <v>-0.1458870023488998</v>
      </c>
      <c r="AA386" t="n">
        <v>-0.004748696461319923</v>
      </c>
      <c r="AB386" t="n">
        <v>0.02227284386754036</v>
      </c>
      <c r="AC386" t="n">
        <v>-0.03377540409564972</v>
      </c>
      <c r="AD386" t="n">
        <v>0.06817784160375595</v>
      </c>
      <c r="AE386" t="n">
        <v>0.00689312070608139</v>
      </c>
      <c r="AF386" t="n">
        <v>-0.05121546238660812</v>
      </c>
    </row>
    <row r="387">
      <c r="A387" t="n">
        <v>0.05906057357788086</v>
      </c>
      <c r="B387" t="n">
        <v>-0.02774649858474731</v>
      </c>
      <c r="C387" t="n">
        <v>-0.002928447676822543</v>
      </c>
      <c r="D387" t="n">
        <v>0.007899519987404346</v>
      </c>
      <c r="E387" t="n">
        <v>-0.02724574320018291</v>
      </c>
      <c r="F387" t="n">
        <v>-0.07068947702646255</v>
      </c>
      <c r="G387" t="n">
        <v>0.0195235088467598</v>
      </c>
      <c r="H387" t="n">
        <v>-0.1818556934595108</v>
      </c>
      <c r="I387" t="n">
        <v>0.1680484414100647</v>
      </c>
      <c r="J387" t="n">
        <v>-0.01503032073378563</v>
      </c>
      <c r="K387" t="n">
        <v>-0.09278878569602966</v>
      </c>
      <c r="L387" t="n">
        <v>-0.107818990945816</v>
      </c>
      <c r="M387" t="n">
        <v>0.01628480106592178</v>
      </c>
      <c r="N387" t="n">
        <v>-0.2112327069044113</v>
      </c>
      <c r="O387" t="n">
        <v>0.1545388698577881</v>
      </c>
      <c r="P387" t="n">
        <v>0.2011854648590088</v>
      </c>
      <c r="Q387" t="n">
        <v>0.01053592469543219</v>
      </c>
      <c r="R387" t="n">
        <v>0.02620967850089073</v>
      </c>
      <c r="S387" t="n">
        <v>0.03617298975586891</v>
      </c>
      <c r="T387" t="n">
        <v>-0.1182893216609955</v>
      </c>
      <c r="U387" t="n">
        <v>0.2222421020269394</v>
      </c>
      <c r="V387" t="n">
        <v>0.03738033398985863</v>
      </c>
      <c r="W387" t="n">
        <v>-0.1526148021221161</v>
      </c>
      <c r="X387" t="n">
        <v>0.1265116333961487</v>
      </c>
      <c r="Y387" t="n">
        <v>-0.03208692371845245</v>
      </c>
      <c r="Z387" t="n">
        <v>0.01304235029965639</v>
      </c>
      <c r="AA387" t="n">
        <v>-0.02967717684805393</v>
      </c>
      <c r="AB387" t="n">
        <v>-0.1004716530442238</v>
      </c>
      <c r="AC387" t="n">
        <v>-0.1310637146234512</v>
      </c>
      <c r="AD387" t="n">
        <v>-0.2875325977802277</v>
      </c>
      <c r="AE387" t="n">
        <v>0.01366996765136719</v>
      </c>
      <c r="AF387" t="n">
        <v>-0.01608569547533989</v>
      </c>
    </row>
    <row r="388">
      <c r="A388" t="n">
        <v>0.01031355652958155</v>
      </c>
      <c r="B388" t="n">
        <v>-0.05604927986860275</v>
      </c>
      <c r="C388" t="n">
        <v>-0.2266610264778137</v>
      </c>
      <c r="D388" t="n">
        <v>0.07715796679258347</v>
      </c>
      <c r="E388" t="n">
        <v>-0.09710005670785904</v>
      </c>
      <c r="F388" t="n">
        <v>0.05727216973900795</v>
      </c>
      <c r="G388" t="n">
        <v>0.03788435459136963</v>
      </c>
      <c r="H388" t="n">
        <v>-0.06588627398014069</v>
      </c>
      <c r="I388" t="n">
        <v>0.01271694898605347</v>
      </c>
      <c r="J388" t="n">
        <v>-0.1611192673444748</v>
      </c>
      <c r="K388" t="n">
        <v>0.1610461622476578</v>
      </c>
      <c r="L388" t="n">
        <v>0.1015761718153954</v>
      </c>
      <c r="M388" t="n">
        <v>-0.02936898358166218</v>
      </c>
      <c r="N388" t="n">
        <v>-0.1439822316169739</v>
      </c>
      <c r="O388" t="n">
        <v>0.07288358360528946</v>
      </c>
      <c r="P388" t="n">
        <v>0.1820223182439804</v>
      </c>
      <c r="Q388" t="n">
        <v>0.1156403124332428</v>
      </c>
      <c r="R388" t="n">
        <v>0.144432470202446</v>
      </c>
      <c r="S388" t="n">
        <v>-0.003780403407290578</v>
      </c>
      <c r="T388" t="n">
        <v>-0.09028290212154388</v>
      </c>
      <c r="U388" t="n">
        <v>0.09741993993520737</v>
      </c>
      <c r="V388" t="n">
        <v>-0.100229375064373</v>
      </c>
      <c r="W388" t="n">
        <v>-0.2662274241447449</v>
      </c>
      <c r="X388" t="n">
        <v>-0.05015651136636734</v>
      </c>
      <c r="Y388" t="n">
        <v>0.1042369231581688</v>
      </c>
      <c r="Z388" t="n">
        <v>0.01345167867839336</v>
      </c>
      <c r="AA388" t="n">
        <v>0.05163849517703056</v>
      </c>
      <c r="AB388" t="n">
        <v>-0.07220295071601868</v>
      </c>
      <c r="AC388" t="n">
        <v>-0.1262291371822357</v>
      </c>
      <c r="AD388" t="n">
        <v>-0.2868784964084625</v>
      </c>
      <c r="AE388" t="n">
        <v>0.120019868016243</v>
      </c>
      <c r="AF388" t="n">
        <v>-0.04144512116909027</v>
      </c>
    </row>
    <row r="389">
      <c r="A389" t="n">
        <v>0.03360030800104141</v>
      </c>
      <c r="B389" t="n">
        <v>0.05643152818083763</v>
      </c>
      <c r="C389" t="n">
        <v>0.01338477618992329</v>
      </c>
      <c r="D389" t="n">
        <v>0.1441724002361298</v>
      </c>
      <c r="E389" t="n">
        <v>0.03475138545036316</v>
      </c>
      <c r="F389" t="n">
        <v>-0.01991311460733414</v>
      </c>
      <c r="G389" t="n">
        <v>-0.09616301953792572</v>
      </c>
      <c r="H389" t="n">
        <v>0.007781284861266613</v>
      </c>
      <c r="I389" t="n">
        <v>-0.001625827397219837</v>
      </c>
      <c r="J389" t="n">
        <v>-0.006415978074073792</v>
      </c>
      <c r="K389" t="n">
        <v>-0.05304311215877533</v>
      </c>
      <c r="L389" t="n">
        <v>-0.02155613712966442</v>
      </c>
      <c r="M389" t="n">
        <v>-0.02248571440577507</v>
      </c>
      <c r="N389" t="n">
        <v>0.03994080796837807</v>
      </c>
      <c r="O389" t="n">
        <v>0.01968700252473354</v>
      </c>
      <c r="P389" t="n">
        <v>0.2207912802696228</v>
      </c>
      <c r="Q389" t="n">
        <v>0.1024860516190529</v>
      </c>
      <c r="R389" t="n">
        <v>0.06563608348369598</v>
      </c>
      <c r="S389" t="n">
        <v>0.1321005374193192</v>
      </c>
      <c r="T389" t="n">
        <v>-0.2020199000835419</v>
      </c>
      <c r="U389" t="n">
        <v>0.1123129352927208</v>
      </c>
      <c r="V389" t="n">
        <v>-0.0769505649805069</v>
      </c>
      <c r="W389" t="n">
        <v>0.06203840672969818</v>
      </c>
      <c r="X389" t="n">
        <v>0.02477708458900452</v>
      </c>
      <c r="Y389" t="n">
        <v>-0.1785267889499664</v>
      </c>
      <c r="Z389" t="n">
        <v>-0.08434859663248062</v>
      </c>
      <c r="AA389" t="n">
        <v>-0.1746029853820801</v>
      </c>
      <c r="AB389" t="n">
        <v>0.06144653633236885</v>
      </c>
      <c r="AC389" t="n">
        <v>-0.2964796423912048</v>
      </c>
      <c r="AD389" t="n">
        <v>0.01637502573430538</v>
      </c>
      <c r="AE389" t="n">
        <v>-0.119547575712204</v>
      </c>
      <c r="AF389" t="n">
        <v>-0.03955172002315521</v>
      </c>
    </row>
    <row r="390">
      <c r="A390" t="n">
        <v>0.08276728540658951</v>
      </c>
      <c r="B390" t="n">
        <v>-0.0269758328795433</v>
      </c>
      <c r="C390" t="n">
        <v>0.08987493813037872</v>
      </c>
      <c r="D390" t="n">
        <v>0.2318886071443558</v>
      </c>
      <c r="E390" t="n">
        <v>-0.006831606384366751</v>
      </c>
      <c r="F390" t="n">
        <v>0.0718342661857605</v>
      </c>
      <c r="G390" t="n">
        <v>0.2589428424835205</v>
      </c>
      <c r="H390" t="n">
        <v>-0.1615017652511597</v>
      </c>
      <c r="I390" t="n">
        <v>0.03560762107372284</v>
      </c>
      <c r="J390" t="n">
        <v>-0.1605475842952728</v>
      </c>
      <c r="K390" t="n">
        <v>0.0480552464723587</v>
      </c>
      <c r="L390" t="n">
        <v>-0.08414836972951889</v>
      </c>
      <c r="M390" t="n">
        <v>0.1437956094741821</v>
      </c>
      <c r="N390" t="n">
        <v>0.03701210021972656</v>
      </c>
      <c r="O390" t="n">
        <v>0.1981666535139084</v>
      </c>
      <c r="P390" t="n">
        <v>-0.01308124605566263</v>
      </c>
      <c r="Q390" t="n">
        <v>0.1994921118021011</v>
      </c>
      <c r="R390" t="n">
        <v>0.04306932538747787</v>
      </c>
      <c r="S390" t="n">
        <v>0.05498134344816208</v>
      </c>
      <c r="T390" t="n">
        <v>-0.1281547248363495</v>
      </c>
      <c r="U390" t="n">
        <v>-0.04354359582066536</v>
      </c>
      <c r="V390" t="n">
        <v>-0.100392110645771</v>
      </c>
      <c r="W390" t="n">
        <v>-0.1992092579603195</v>
      </c>
      <c r="X390" t="n">
        <v>0.07686322927474976</v>
      </c>
      <c r="Y390" t="n">
        <v>-0.009061090648174286</v>
      </c>
      <c r="Z390" t="n">
        <v>-0.0008981004939414561</v>
      </c>
      <c r="AA390" t="n">
        <v>0.01815716177225113</v>
      </c>
      <c r="AB390" t="n">
        <v>0.1239867731928825</v>
      </c>
      <c r="AC390" t="n">
        <v>-0.3250640034675598</v>
      </c>
      <c r="AD390" t="n">
        <v>-0.1920747607946396</v>
      </c>
      <c r="AE390" t="n">
        <v>0.03865813836455345</v>
      </c>
      <c r="AF390" t="n">
        <v>-0.07701980322599411</v>
      </c>
    </row>
    <row r="391">
      <c r="A391" t="n">
        <v>0.2716262936592102</v>
      </c>
      <c r="B391" t="n">
        <v>-0.1177886873483658</v>
      </c>
      <c r="C391" t="n">
        <v>-0.08370597660541534</v>
      </c>
      <c r="D391" t="n">
        <v>0.4313299357891083</v>
      </c>
      <c r="E391" t="n">
        <v>0.1783658862113953</v>
      </c>
      <c r="F391" t="n">
        <v>-0.02017483673989773</v>
      </c>
      <c r="G391" t="n">
        <v>0.2749207615852356</v>
      </c>
      <c r="H391" t="n">
        <v>0.02668157778680325</v>
      </c>
      <c r="I391" t="n">
        <v>0.08625169843435287</v>
      </c>
      <c r="J391" t="n">
        <v>-0.3565452992916107</v>
      </c>
      <c r="K391" t="n">
        <v>-0.07126622647047043</v>
      </c>
      <c r="L391" t="n">
        <v>-0.2486310452222824</v>
      </c>
      <c r="M391" t="n">
        <v>-0.0976124107837677</v>
      </c>
      <c r="N391" t="n">
        <v>0.06234639883041382</v>
      </c>
      <c r="O391" t="n">
        <v>0.07334942370653152</v>
      </c>
      <c r="P391" t="n">
        <v>0.1363665610551834</v>
      </c>
      <c r="Q391" t="n">
        <v>0.04861497133970261</v>
      </c>
      <c r="R391" t="n">
        <v>-0.08551681041717529</v>
      </c>
      <c r="S391" t="n">
        <v>-0.01358524430543184</v>
      </c>
      <c r="T391" t="n">
        <v>-0.1114306449890137</v>
      </c>
      <c r="U391" t="n">
        <v>-0.09343209862709045</v>
      </c>
      <c r="V391" t="n">
        <v>-0.08844993263483047</v>
      </c>
      <c r="W391" t="n">
        <v>-0.4994248151779175</v>
      </c>
      <c r="X391" t="n">
        <v>-0.2581141293048859</v>
      </c>
      <c r="Y391" t="n">
        <v>-0.05782782286405563</v>
      </c>
      <c r="Z391" t="n">
        <v>-0.1240242347121239</v>
      </c>
      <c r="AA391" t="n">
        <v>0.07347880303859711</v>
      </c>
      <c r="AB391" t="n">
        <v>-0.0801873505115509</v>
      </c>
      <c r="AC391" t="n">
        <v>-0.01677154004573822</v>
      </c>
      <c r="AD391" t="n">
        <v>-0.1954337358474731</v>
      </c>
      <c r="AE391" t="n">
        <v>-0.0389125645160675</v>
      </c>
      <c r="AF391" t="n">
        <v>-0.3153143227100372</v>
      </c>
    </row>
    <row r="392">
      <c r="A392" t="n">
        <v>-0.02774490974843502</v>
      </c>
      <c r="B392" t="n">
        <v>-0.02770652435719967</v>
      </c>
      <c r="C392" t="n">
        <v>0.05152887850999832</v>
      </c>
      <c r="D392" t="n">
        <v>0.05813108012080193</v>
      </c>
      <c r="E392" t="n">
        <v>-0.02524558082222939</v>
      </c>
      <c r="F392" t="n">
        <v>-0.02367238700389862</v>
      </c>
      <c r="G392" t="n">
        <v>-0.06043639779090881</v>
      </c>
      <c r="H392" t="n">
        <v>0.06151828914880753</v>
      </c>
      <c r="I392" t="n">
        <v>0.04143399372696877</v>
      </c>
      <c r="J392" t="n">
        <v>-0.002658028621226549</v>
      </c>
      <c r="K392" t="n">
        <v>-0.06846589595079422</v>
      </c>
      <c r="L392" t="n">
        <v>-0.02235719561576843</v>
      </c>
      <c r="M392" t="n">
        <v>-0.1435555815696716</v>
      </c>
      <c r="N392" t="n">
        <v>0.004954390227794647</v>
      </c>
      <c r="O392" t="n">
        <v>0.02907595038414001</v>
      </c>
      <c r="P392" t="n">
        <v>0.04578762501478195</v>
      </c>
      <c r="Q392" t="n">
        <v>0.006144934799522161</v>
      </c>
      <c r="R392" t="n">
        <v>0.05342449992895126</v>
      </c>
      <c r="S392" t="n">
        <v>0.07330941408872604</v>
      </c>
      <c r="T392" t="n">
        <v>-0.08669804036617279</v>
      </c>
      <c r="U392" t="n">
        <v>0.04185646027326584</v>
      </c>
      <c r="V392" t="n">
        <v>0.09053336828947067</v>
      </c>
      <c r="W392" t="n">
        <v>-0.1024322882294655</v>
      </c>
      <c r="X392" t="n">
        <v>0.07661422342061996</v>
      </c>
      <c r="Y392" t="n">
        <v>-0.07312291860580444</v>
      </c>
      <c r="Z392" t="n">
        <v>-0.03409568592905998</v>
      </c>
      <c r="AA392" t="n">
        <v>-0.05100748687982559</v>
      </c>
      <c r="AB392" t="n">
        <v>-0.09049879759550095</v>
      </c>
      <c r="AC392" t="n">
        <v>-0.03157977387309074</v>
      </c>
      <c r="AD392" t="n">
        <v>0.030312430113554</v>
      </c>
      <c r="AE392" t="n">
        <v>0.06681664288043976</v>
      </c>
      <c r="AF392" t="n">
        <v>-0.05205700919032097</v>
      </c>
    </row>
    <row r="393">
      <c r="A393" t="n">
        <v>0.1131523177027702</v>
      </c>
      <c r="B393" t="n">
        <v>0.03684584423899651</v>
      </c>
      <c r="C393" t="n">
        <v>0.02724693156778812</v>
      </c>
      <c r="D393" t="n">
        <v>-0.03721225634217262</v>
      </c>
      <c r="E393" t="n">
        <v>-0.0396050289273262</v>
      </c>
      <c r="F393" t="n">
        <v>-0.06071082875132561</v>
      </c>
      <c r="G393" t="n">
        <v>-0.02476654201745987</v>
      </c>
      <c r="H393" t="n">
        <v>-0.05203402042388916</v>
      </c>
      <c r="I393" t="n">
        <v>-0.1133318170905113</v>
      </c>
      <c r="J393" t="n">
        <v>0.02843287214636803</v>
      </c>
      <c r="K393" t="n">
        <v>-0.001387175754643977</v>
      </c>
      <c r="L393" t="n">
        <v>-0.01175961550325155</v>
      </c>
      <c r="M393" t="n">
        <v>-0.0004025250673294067</v>
      </c>
      <c r="N393" t="n">
        <v>0.005345973651856184</v>
      </c>
      <c r="O393" t="n">
        <v>-0.0417148619890213</v>
      </c>
      <c r="P393" t="n">
        <v>0.07320577651262283</v>
      </c>
      <c r="Q393" t="n">
        <v>0.02850565314292908</v>
      </c>
      <c r="R393" t="n">
        <v>0.004618325736373663</v>
      </c>
      <c r="S393" t="n">
        <v>-0.00814539659768343</v>
      </c>
      <c r="T393" t="n">
        <v>-0.06106479465961456</v>
      </c>
      <c r="U393" t="n">
        <v>0.01430474780499935</v>
      </c>
      <c r="V393" t="n">
        <v>0.05356212705373764</v>
      </c>
      <c r="W393" t="n">
        <v>0.07969234138727188</v>
      </c>
      <c r="X393" t="n">
        <v>-0.001515495940111578</v>
      </c>
      <c r="Y393" t="n">
        <v>0.04843678325414658</v>
      </c>
      <c r="Z393" t="n">
        <v>-0.03712420910596848</v>
      </c>
      <c r="AA393" t="n">
        <v>-0.01813776791095734</v>
      </c>
      <c r="AB393" t="n">
        <v>-0.01920222491025925</v>
      </c>
      <c r="AC393" t="n">
        <v>0.04077553749084473</v>
      </c>
      <c r="AD393" t="n">
        <v>0.05462369322776794</v>
      </c>
      <c r="AE393" t="n">
        <v>-0.01442338805645704</v>
      </c>
      <c r="AF393" t="n">
        <v>-0.002206572098657489</v>
      </c>
    </row>
    <row r="394">
      <c r="A394" t="n">
        <v>-0.1200796216726303</v>
      </c>
      <c r="B394" t="n">
        <v>0.1347583681344986</v>
      </c>
      <c r="C394" t="n">
        <v>-0.01366975624114275</v>
      </c>
      <c r="D394" t="n">
        <v>0.1683551520109177</v>
      </c>
      <c r="E394" t="n">
        <v>0.01859899051487446</v>
      </c>
      <c r="F394" t="n">
        <v>-0.2635043859481812</v>
      </c>
      <c r="G394" t="n">
        <v>0.237423911690712</v>
      </c>
      <c r="H394" t="n">
        <v>-0.05987793952226639</v>
      </c>
      <c r="I394" t="n">
        <v>-0.09241533279418945</v>
      </c>
      <c r="J394" t="n">
        <v>0.0267881415784359</v>
      </c>
      <c r="K394" t="n">
        <v>-0.1806952953338623</v>
      </c>
      <c r="L394" t="n">
        <v>-0.01129300612956285</v>
      </c>
      <c r="M394" t="n">
        <v>-0.187409296631813</v>
      </c>
      <c r="N394" t="n">
        <v>-0.2468272596597672</v>
      </c>
      <c r="O394" t="n">
        <v>0.03991473093628883</v>
      </c>
      <c r="P394" t="n">
        <v>0.1243402436375618</v>
      </c>
      <c r="Q394" t="n">
        <v>-0.1169835180044174</v>
      </c>
      <c r="R394" t="n">
        <v>0.02607934549450874</v>
      </c>
      <c r="S394" t="n">
        <v>-0.15811687707901</v>
      </c>
      <c r="T394" t="n">
        <v>-0.05206713452935219</v>
      </c>
      <c r="U394" t="n">
        <v>0.1232938542962074</v>
      </c>
      <c r="V394" t="n">
        <v>0.1257595717906952</v>
      </c>
      <c r="W394" t="n">
        <v>-0.1935414522886276</v>
      </c>
      <c r="X394" t="n">
        <v>0.02798089012503624</v>
      </c>
      <c r="Y394" t="n">
        <v>-0.02996874041855335</v>
      </c>
      <c r="Z394" t="n">
        <v>0.193168044090271</v>
      </c>
      <c r="AA394" t="n">
        <v>-0.03546476736664772</v>
      </c>
      <c r="AB394" t="n">
        <v>-0.02553851902484894</v>
      </c>
      <c r="AC394" t="n">
        <v>-0.6241674423217773</v>
      </c>
      <c r="AD394" t="n">
        <v>0.03461310639977455</v>
      </c>
      <c r="AE394" t="n">
        <v>0.2407350987195969</v>
      </c>
      <c r="AF394" t="n">
        <v>-0.09865535795688629</v>
      </c>
    </row>
    <row r="395">
      <c r="A395" t="n">
        <v>-0.2672613561153412</v>
      </c>
      <c r="B395" t="n">
        <v>0.146580383181572</v>
      </c>
      <c r="C395" t="n">
        <v>-0.08401516824960709</v>
      </c>
      <c r="D395" t="n">
        <v>0.1355490833520889</v>
      </c>
      <c r="E395" t="n">
        <v>0.1085224971175194</v>
      </c>
      <c r="F395" t="n">
        <v>0.06106472387909889</v>
      </c>
      <c r="G395" t="n">
        <v>0.122090682387352</v>
      </c>
      <c r="H395" t="n">
        <v>-0.2023784965276718</v>
      </c>
      <c r="I395" t="n">
        <v>0.0217224508523941</v>
      </c>
      <c r="J395" t="n">
        <v>-0.0361313484609127</v>
      </c>
      <c r="K395" t="n">
        <v>-0.03273018822073936</v>
      </c>
      <c r="L395" t="n">
        <v>0.2332075536251068</v>
      </c>
      <c r="M395" t="n">
        <v>0.08171426504850388</v>
      </c>
      <c r="N395" t="n">
        <v>-0.4421353042125702</v>
      </c>
      <c r="O395" t="n">
        <v>-0.08590517938137054</v>
      </c>
      <c r="P395" t="n">
        <v>0.04889035597443581</v>
      </c>
      <c r="Q395" t="n">
        <v>-0.05312144383788109</v>
      </c>
      <c r="R395" t="n">
        <v>0.1375283747911453</v>
      </c>
      <c r="S395" t="n">
        <v>-0.0108335493132472</v>
      </c>
      <c r="T395" t="n">
        <v>0.1670954376459122</v>
      </c>
      <c r="U395" t="n">
        <v>0.1081010028719902</v>
      </c>
      <c r="V395" t="n">
        <v>-0.09394679218530655</v>
      </c>
      <c r="W395" t="n">
        <v>-0.2623001039028168</v>
      </c>
      <c r="X395" t="n">
        <v>-0.1575858294963837</v>
      </c>
      <c r="Y395" t="n">
        <v>0.07679296284914017</v>
      </c>
      <c r="Z395" t="n">
        <v>0.0316203311085701</v>
      </c>
      <c r="AA395" t="n">
        <v>0.1530909389257431</v>
      </c>
      <c r="AB395" t="n">
        <v>-0.02740109339356422</v>
      </c>
      <c r="AC395" t="n">
        <v>-0.5154573321342468</v>
      </c>
      <c r="AD395" t="n">
        <v>-0.08904889225959778</v>
      </c>
      <c r="AE395" t="n">
        <v>0.08320681005716324</v>
      </c>
      <c r="AF395" t="n">
        <v>0.0116296149790287</v>
      </c>
    </row>
    <row r="396">
      <c r="A396" t="n">
        <v>-0.1665051877498627</v>
      </c>
      <c r="B396" t="n">
        <v>-0.01487855426967144</v>
      </c>
      <c r="C396" t="n">
        <v>0.0344555452466011</v>
      </c>
      <c r="D396" t="n">
        <v>0.1923241466283798</v>
      </c>
      <c r="E396" t="n">
        <v>0.119763508439064</v>
      </c>
      <c r="F396" t="n">
        <v>0.1567581593990326</v>
      </c>
      <c r="G396" t="n">
        <v>-0.1136035472154617</v>
      </c>
      <c r="H396" t="n">
        <v>0.02936949208378792</v>
      </c>
      <c r="I396" t="n">
        <v>-0.1435015052556992</v>
      </c>
      <c r="J396" t="n">
        <v>0.1071879789233208</v>
      </c>
      <c r="K396" t="n">
        <v>-0.003358113812282681</v>
      </c>
      <c r="L396" t="n">
        <v>0.1768274456262589</v>
      </c>
      <c r="M396" t="n">
        <v>0.05074856802821159</v>
      </c>
      <c r="N396" t="n">
        <v>-0.5032414793968201</v>
      </c>
      <c r="O396" t="n">
        <v>-0.1174109429121017</v>
      </c>
      <c r="P396" t="n">
        <v>0.2544973790645599</v>
      </c>
      <c r="Q396" t="n">
        <v>0.03103788942098618</v>
      </c>
      <c r="R396" t="n">
        <v>-0.1056418940424919</v>
      </c>
      <c r="S396" t="n">
        <v>-0.101218044757843</v>
      </c>
      <c r="T396" t="n">
        <v>-0.08073464035987854</v>
      </c>
      <c r="U396" t="n">
        <v>0.1264514476060867</v>
      </c>
      <c r="V396" t="n">
        <v>-0.05382999405264854</v>
      </c>
      <c r="W396" t="n">
        <v>-0.5485795140266418</v>
      </c>
      <c r="X396" t="n">
        <v>-0.1621651202440262</v>
      </c>
      <c r="Y396" t="n">
        <v>-0.05397620052099228</v>
      </c>
      <c r="Z396" t="n">
        <v>-0.1134634464979172</v>
      </c>
      <c r="AA396" t="n">
        <v>0.1285229176282883</v>
      </c>
      <c r="AB396" t="n">
        <v>-0.1001042574644089</v>
      </c>
      <c r="AC396" t="n">
        <v>-0.2264597415924072</v>
      </c>
      <c r="AD396" t="n">
        <v>-0.08617580682039261</v>
      </c>
      <c r="AE396" t="n">
        <v>-0.03347237780690193</v>
      </c>
      <c r="AF396" t="n">
        <v>-0.1605775952339172</v>
      </c>
    </row>
    <row r="397">
      <c r="A397" t="n">
        <v>0.03936359658837318</v>
      </c>
      <c r="B397" t="n">
        <v>0.08448141068220139</v>
      </c>
      <c r="C397" t="n">
        <v>-0.03751472756266594</v>
      </c>
      <c r="D397" t="n">
        <v>0.13039730489254</v>
      </c>
      <c r="E397" t="n">
        <v>0.003215434029698372</v>
      </c>
      <c r="F397" t="n">
        <v>0.06018178164958954</v>
      </c>
      <c r="G397" t="n">
        <v>-0.1115410998463631</v>
      </c>
      <c r="H397" t="n">
        <v>-0.1318919658660889</v>
      </c>
      <c r="I397" t="n">
        <v>0.01322011277079582</v>
      </c>
      <c r="J397" t="n">
        <v>0.06961804628372192</v>
      </c>
      <c r="K397" t="n">
        <v>0.232065737247467</v>
      </c>
      <c r="L397" t="n">
        <v>-0.4379669427871704</v>
      </c>
      <c r="M397" t="n">
        <v>-0.005113361403346062</v>
      </c>
      <c r="N397" t="n">
        <v>-0.3772276341915131</v>
      </c>
      <c r="O397" t="n">
        <v>-0.06497136503458023</v>
      </c>
      <c r="P397" t="n">
        <v>-0.05962295085191727</v>
      </c>
      <c r="Q397" t="n">
        <v>-0.09504295885562897</v>
      </c>
      <c r="R397" t="n">
        <v>-0.07237951457500458</v>
      </c>
      <c r="S397" t="n">
        <v>-0.03929222375154495</v>
      </c>
      <c r="T397" t="n">
        <v>0.04012143239378929</v>
      </c>
      <c r="U397" t="n">
        <v>0.06949247419834137</v>
      </c>
      <c r="V397" t="n">
        <v>0.06378521025180817</v>
      </c>
      <c r="W397" t="n">
        <v>-0.3118679821491241</v>
      </c>
      <c r="X397" t="n">
        <v>-0.1299227327108383</v>
      </c>
      <c r="Y397" t="n">
        <v>0.06190043315291405</v>
      </c>
      <c r="Z397" t="n">
        <v>-0.4788534045219421</v>
      </c>
      <c r="AA397" t="n">
        <v>0.1122216209769249</v>
      </c>
      <c r="AB397" t="n">
        <v>-0.03840876370668411</v>
      </c>
      <c r="AC397" t="n">
        <v>-0.2807425856590271</v>
      </c>
      <c r="AD397" t="n">
        <v>-0.1921458095312119</v>
      </c>
      <c r="AE397" t="n">
        <v>0.05364229530096054</v>
      </c>
      <c r="AF397" t="n">
        <v>0.009717083536088467</v>
      </c>
    </row>
    <row r="398">
      <c r="A398" t="n">
        <v>0.1510602384805679</v>
      </c>
      <c r="B398" t="n">
        <v>0.03813101723790169</v>
      </c>
      <c r="C398" t="n">
        <v>0.02159974724054337</v>
      </c>
      <c r="D398" t="n">
        <v>0.0156842228025198</v>
      </c>
      <c r="E398" t="n">
        <v>-0.08295891433954239</v>
      </c>
      <c r="F398" t="n">
        <v>0.1223068684339523</v>
      </c>
      <c r="G398" t="n">
        <v>-0.1045073121786118</v>
      </c>
      <c r="H398" t="n">
        <v>0.1002536788582802</v>
      </c>
      <c r="I398" t="n">
        <v>0.02540356293320656</v>
      </c>
      <c r="J398" t="n">
        <v>0.05590439960360527</v>
      </c>
      <c r="K398" t="n">
        <v>0.1888687759637833</v>
      </c>
      <c r="L398" t="n">
        <v>-0.1927143931388855</v>
      </c>
      <c r="M398" t="n">
        <v>-0.01198312547057867</v>
      </c>
      <c r="N398" t="n">
        <v>-0.424907773733139</v>
      </c>
      <c r="O398" t="n">
        <v>-0.2028269171714783</v>
      </c>
      <c r="P398" t="n">
        <v>-0.03666958212852478</v>
      </c>
      <c r="Q398" t="n">
        <v>-0.1272289901971817</v>
      </c>
      <c r="R398" t="n">
        <v>0.05242368951439857</v>
      </c>
      <c r="S398" t="n">
        <v>0.04547828808426857</v>
      </c>
      <c r="T398" t="n">
        <v>-0.02869425714015961</v>
      </c>
      <c r="U398" t="n">
        <v>0.1078506708145142</v>
      </c>
      <c r="V398" t="n">
        <v>-0.01109605189412832</v>
      </c>
      <c r="W398" t="n">
        <v>0.03413857892155647</v>
      </c>
      <c r="X398" t="n">
        <v>0.02013596892356873</v>
      </c>
      <c r="Y398" t="n">
        <v>0.03526875004172325</v>
      </c>
      <c r="Z398" t="n">
        <v>-0.4583364129066467</v>
      </c>
      <c r="AA398" t="n">
        <v>0.05234351754188538</v>
      </c>
      <c r="AB398" t="n">
        <v>0.05452344939112663</v>
      </c>
      <c r="AC398" t="n">
        <v>-0.0883740708231926</v>
      </c>
      <c r="AD398" t="n">
        <v>-0.2387098222970963</v>
      </c>
      <c r="AE398" t="n">
        <v>-0.05189468711614609</v>
      </c>
      <c r="AF398" t="n">
        <v>-0.03782086819410324</v>
      </c>
    </row>
    <row r="399">
      <c r="A399" t="n">
        <v>0.3280967772006989</v>
      </c>
      <c r="B399" t="n">
        <v>0.02492275647819042</v>
      </c>
      <c r="C399" t="n">
        <v>0.07904139161109924</v>
      </c>
      <c r="D399" t="n">
        <v>0.0431453064084053</v>
      </c>
      <c r="E399" t="n">
        <v>-0.125836193561554</v>
      </c>
      <c r="F399" t="n">
        <v>0.1052192449569702</v>
      </c>
      <c r="G399" t="n">
        <v>-0.06908707320690155</v>
      </c>
      <c r="H399" t="n">
        <v>-0.004254761151969433</v>
      </c>
      <c r="I399" t="n">
        <v>-0.02577491104602814</v>
      </c>
      <c r="J399" t="n">
        <v>-0.05464859306812286</v>
      </c>
      <c r="K399" t="n">
        <v>0.02845757082104683</v>
      </c>
      <c r="L399" t="n">
        <v>-0.1082241758704185</v>
      </c>
      <c r="M399" t="n">
        <v>0.1638142168521881</v>
      </c>
      <c r="N399" t="n">
        <v>-0.0239130537956953</v>
      </c>
      <c r="O399" t="n">
        <v>-0.1911858767271042</v>
      </c>
      <c r="P399" t="n">
        <v>-0.05177602544426918</v>
      </c>
      <c r="Q399" t="n">
        <v>0.02332334406673908</v>
      </c>
      <c r="R399" t="n">
        <v>0.05494247004389763</v>
      </c>
      <c r="S399" t="n">
        <v>-0.05150929838418961</v>
      </c>
      <c r="T399" t="n">
        <v>-0.04103263840079308</v>
      </c>
      <c r="U399" t="n">
        <v>0.06368620693683624</v>
      </c>
      <c r="V399" t="n">
        <v>0.1060884818434715</v>
      </c>
      <c r="W399" t="n">
        <v>-0.1735414117574692</v>
      </c>
      <c r="X399" t="n">
        <v>-0.03096914477646351</v>
      </c>
      <c r="Y399" t="n">
        <v>-0.09797139465808868</v>
      </c>
      <c r="Z399" t="n">
        <v>-0.3871391713619232</v>
      </c>
      <c r="AA399" t="n">
        <v>-0.06820996850728989</v>
      </c>
      <c r="AB399" t="n">
        <v>0.003107618540525436</v>
      </c>
      <c r="AC399" t="n">
        <v>-0.08395130932331085</v>
      </c>
      <c r="AD399" t="n">
        <v>-0.2307361960411072</v>
      </c>
      <c r="AE399" t="n">
        <v>-0.06269755214452744</v>
      </c>
      <c r="AF399" t="n">
        <v>-0.05879907682538033</v>
      </c>
    </row>
    <row r="400">
      <c r="A400" t="n">
        <v>0.1035068184137344</v>
      </c>
      <c r="B400" t="n">
        <v>0.06719337403774261</v>
      </c>
      <c r="C400" t="n">
        <v>0.1866450905799866</v>
      </c>
      <c r="D400" t="n">
        <v>-0.04789429903030396</v>
      </c>
      <c r="E400" t="n">
        <v>-0.159506231546402</v>
      </c>
      <c r="F400" t="n">
        <v>0.04591530561447144</v>
      </c>
      <c r="G400" t="n">
        <v>-0.01915436983108521</v>
      </c>
      <c r="H400" t="n">
        <v>0.06898809224367142</v>
      </c>
      <c r="I400" t="n">
        <v>0.07754518091678619</v>
      </c>
      <c r="J400" t="n">
        <v>-0.1187438368797302</v>
      </c>
      <c r="K400" t="n">
        <v>0.1327173262834549</v>
      </c>
      <c r="L400" t="n">
        <v>0.1491552442312241</v>
      </c>
      <c r="M400" t="n">
        <v>0.1273205131292343</v>
      </c>
      <c r="N400" t="n">
        <v>0.1632082462310791</v>
      </c>
      <c r="O400" t="n">
        <v>-0.1533273607492447</v>
      </c>
      <c r="P400" t="n">
        <v>-0.2461365312337875</v>
      </c>
      <c r="Q400" t="n">
        <v>-0.01140224374830723</v>
      </c>
      <c r="R400" t="n">
        <v>0.00840267725288868</v>
      </c>
      <c r="S400" t="n">
        <v>0.04970573633909225</v>
      </c>
      <c r="T400" t="n">
        <v>0.1446880102157593</v>
      </c>
      <c r="U400" t="n">
        <v>0.03640640527009964</v>
      </c>
      <c r="V400" t="n">
        <v>0.1722580045461655</v>
      </c>
      <c r="W400" t="n">
        <v>-0.1435326188802719</v>
      </c>
      <c r="X400" t="n">
        <v>0.05159370601177216</v>
      </c>
      <c r="Y400" t="n">
        <v>-0.03809855505824089</v>
      </c>
      <c r="Z400" t="n">
        <v>-0.574277937412262</v>
      </c>
      <c r="AA400" t="n">
        <v>-0.01170673966407776</v>
      </c>
      <c r="AB400" t="n">
        <v>-0.05958807468414307</v>
      </c>
      <c r="AC400" t="n">
        <v>-0.1442122161388397</v>
      </c>
      <c r="AD400" t="n">
        <v>-0.1200026050209999</v>
      </c>
      <c r="AE400" t="n">
        <v>0.01784573681652546</v>
      </c>
      <c r="AF400" t="n">
        <v>-0.1201158240437508</v>
      </c>
    </row>
    <row r="401">
      <c r="A401" t="n">
        <v>-0.07995157688856125</v>
      </c>
      <c r="B401" t="n">
        <v>0.05023723840713501</v>
      </c>
      <c r="C401" t="n">
        <v>0.07228396832942963</v>
      </c>
      <c r="D401" t="n">
        <v>-0.01668191142380238</v>
      </c>
      <c r="E401" t="n">
        <v>-0.2259768545627594</v>
      </c>
      <c r="F401" t="n">
        <v>-0.01013978011906147</v>
      </c>
      <c r="G401" t="n">
        <v>-0.01901866681873798</v>
      </c>
      <c r="H401" t="n">
        <v>0.1613789200782776</v>
      </c>
      <c r="I401" t="n">
        <v>-0.02965713106095791</v>
      </c>
      <c r="J401" t="n">
        <v>0.02197296172380447</v>
      </c>
      <c r="K401" t="n">
        <v>0.05740551650524139</v>
      </c>
      <c r="L401" t="n">
        <v>0.2487557083368301</v>
      </c>
      <c r="M401" t="n">
        <v>0.09193212538957596</v>
      </c>
      <c r="N401" t="n">
        <v>0.01245573814958334</v>
      </c>
      <c r="O401" t="n">
        <v>0.03915419802069664</v>
      </c>
      <c r="P401" t="n">
        <v>-0.173004150390625</v>
      </c>
      <c r="Q401" t="n">
        <v>-0.0420684739947319</v>
      </c>
      <c r="R401" t="n">
        <v>-0.003463573753833771</v>
      </c>
      <c r="S401" t="n">
        <v>-0.0003198780468665063</v>
      </c>
      <c r="T401" t="n">
        <v>0.07577094435691833</v>
      </c>
      <c r="U401" t="n">
        <v>0.2162797152996063</v>
      </c>
      <c r="V401" t="n">
        <v>0.1764639019966125</v>
      </c>
      <c r="W401" t="n">
        <v>-0.08876344561576843</v>
      </c>
      <c r="X401" t="n">
        <v>0.08411470800638199</v>
      </c>
      <c r="Y401" t="n">
        <v>0.06098954379558563</v>
      </c>
      <c r="Z401" t="n">
        <v>-0.1687939614057541</v>
      </c>
      <c r="AA401" t="n">
        <v>0.06185625866055489</v>
      </c>
      <c r="AB401" t="n">
        <v>-0.1717210561037064</v>
      </c>
      <c r="AC401" t="n">
        <v>-0.012392932549119</v>
      </c>
      <c r="AD401" t="n">
        <v>-0.05293183028697968</v>
      </c>
      <c r="AE401" t="n">
        <v>0.001624702126719058</v>
      </c>
      <c r="AF401" t="n">
        <v>-0.002046842593699694</v>
      </c>
    </row>
    <row r="402">
      <c r="A402" t="n">
        <v>-0.03729329258203506</v>
      </c>
      <c r="B402" t="n">
        <v>-0.07094820588827133</v>
      </c>
      <c r="C402" t="n">
        <v>-0.1242441833019257</v>
      </c>
      <c r="D402" t="n">
        <v>-0.1393604427576065</v>
      </c>
      <c r="E402" t="n">
        <v>-0.2007732391357422</v>
      </c>
      <c r="F402" t="n">
        <v>0.1028775498270988</v>
      </c>
      <c r="G402" t="n">
        <v>0.07635405659675598</v>
      </c>
      <c r="H402" t="n">
        <v>0.0763179287314415</v>
      </c>
      <c r="I402" t="n">
        <v>-0.1340977102518082</v>
      </c>
      <c r="J402" t="n">
        <v>0.06835987418889999</v>
      </c>
      <c r="K402" t="n">
        <v>0.1629455834627151</v>
      </c>
      <c r="L402" t="n">
        <v>0.1140231266617775</v>
      </c>
      <c r="M402" t="n">
        <v>0.04244872555136681</v>
      </c>
      <c r="N402" t="n">
        <v>-0.06292274594306946</v>
      </c>
      <c r="O402" t="n">
        <v>0.2423433214426041</v>
      </c>
      <c r="P402" t="n">
        <v>-0.04647529870271683</v>
      </c>
      <c r="Q402" t="n">
        <v>0.02450245246291161</v>
      </c>
      <c r="R402" t="n">
        <v>-0.07673770934343338</v>
      </c>
      <c r="S402" t="n">
        <v>0.0776941180229187</v>
      </c>
      <c r="T402" t="n">
        <v>0.01784779317677021</v>
      </c>
      <c r="U402" t="n">
        <v>0.03982055187225342</v>
      </c>
      <c r="V402" t="n">
        <v>0.2109537571668625</v>
      </c>
      <c r="W402" t="n">
        <v>-0.04113903269171715</v>
      </c>
      <c r="X402" t="n">
        <v>-0.08668423444032669</v>
      </c>
      <c r="Y402" t="n">
        <v>-0.07734201103448868</v>
      </c>
      <c r="Z402" t="n">
        <v>0.06949905306100845</v>
      </c>
      <c r="AA402" t="n">
        <v>0.1400556415319443</v>
      </c>
      <c r="AB402" t="n">
        <v>-0.05765540525317192</v>
      </c>
      <c r="AC402" t="n">
        <v>0.03376609086990356</v>
      </c>
      <c r="AD402" t="n">
        <v>-0.03560445830225945</v>
      </c>
      <c r="AE402" t="n">
        <v>0.05451939254999161</v>
      </c>
      <c r="AF402" t="n">
        <v>-0.1104125306010246</v>
      </c>
    </row>
    <row r="403">
      <c r="A403" t="n">
        <v>0.09219222515821457</v>
      </c>
      <c r="B403" t="n">
        <v>0.001938144094310701</v>
      </c>
      <c r="C403" t="n">
        <v>-0.1240794211626053</v>
      </c>
      <c r="D403" t="n">
        <v>-0.1542665809392929</v>
      </c>
      <c r="E403" t="n">
        <v>0.04934420064091682</v>
      </c>
      <c r="F403" t="n">
        <v>-0.09471070021390915</v>
      </c>
      <c r="G403" t="n">
        <v>0.0275403056293726</v>
      </c>
      <c r="H403" t="n">
        <v>0.06045595183968544</v>
      </c>
      <c r="I403" t="n">
        <v>-0.1441199034452438</v>
      </c>
      <c r="J403" t="n">
        <v>-0.1531274318695068</v>
      </c>
      <c r="K403" t="n">
        <v>-0.01093339920043945</v>
      </c>
      <c r="L403" t="n">
        <v>-0.02319820411503315</v>
      </c>
      <c r="M403" t="n">
        <v>0.1449366360902786</v>
      </c>
      <c r="N403" t="n">
        <v>0.104194663465023</v>
      </c>
      <c r="O403" t="n">
        <v>0.1075834333896637</v>
      </c>
      <c r="P403" t="n">
        <v>-0.05943708866834641</v>
      </c>
      <c r="Q403" t="n">
        <v>-0.08618119359016418</v>
      </c>
      <c r="R403" t="n">
        <v>0.04548689723014832</v>
      </c>
      <c r="S403" t="n">
        <v>0.1018269434571266</v>
      </c>
      <c r="T403" t="n">
        <v>-0.3216880559921265</v>
      </c>
      <c r="U403" t="n">
        <v>-0.177573025226593</v>
      </c>
      <c r="V403" t="n">
        <v>-0.006615923717617989</v>
      </c>
      <c r="W403" t="n">
        <v>-0.03156603500247002</v>
      </c>
      <c r="X403" t="n">
        <v>0.0006513511762022972</v>
      </c>
      <c r="Y403" t="n">
        <v>0.05604162812232971</v>
      </c>
      <c r="Z403" t="n">
        <v>-0.002320153638720512</v>
      </c>
      <c r="AA403" t="n">
        <v>0.003031746717169881</v>
      </c>
      <c r="AB403" t="n">
        <v>-0.1067326217889786</v>
      </c>
      <c r="AC403" t="n">
        <v>0.1120589226484299</v>
      </c>
      <c r="AD403" t="n">
        <v>-0.001384216127917171</v>
      </c>
      <c r="AE403" t="n">
        <v>0.01046422589570284</v>
      </c>
      <c r="AF403" t="n">
        <v>0.1124316677451134</v>
      </c>
    </row>
    <row r="404">
      <c r="A404" t="n">
        <v>0.1052022352814674</v>
      </c>
      <c r="B404" t="n">
        <v>0.1018118336796761</v>
      </c>
      <c r="C404" t="n">
        <v>-0.04882494360208511</v>
      </c>
      <c r="D404" t="n">
        <v>-0.06857674568891525</v>
      </c>
      <c r="E404" t="n">
        <v>-0.009113000705838203</v>
      </c>
      <c r="F404" t="n">
        <v>0.001859035808593035</v>
      </c>
      <c r="G404" t="n">
        <v>0.01586697995662689</v>
      </c>
      <c r="H404" t="n">
        <v>0.006260272115468979</v>
      </c>
      <c r="I404" t="n">
        <v>-0.1916115432977676</v>
      </c>
      <c r="J404" t="n">
        <v>-0.05327173694968224</v>
      </c>
      <c r="K404" t="n">
        <v>-0.05031853541731834</v>
      </c>
      <c r="L404" t="n">
        <v>-0.1293690502643585</v>
      </c>
      <c r="M404" t="n">
        <v>0.1276523917913437</v>
      </c>
      <c r="N404" t="n">
        <v>0.01949889585375786</v>
      </c>
      <c r="O404" t="n">
        <v>0.1237181648612022</v>
      </c>
      <c r="P404" t="n">
        <v>0.04927460849285126</v>
      </c>
      <c r="Q404" t="n">
        <v>-0.05050428584218025</v>
      </c>
      <c r="R404" t="n">
        <v>0.1475013196468353</v>
      </c>
      <c r="S404" t="n">
        <v>0.1749777793884277</v>
      </c>
      <c r="T404" t="n">
        <v>-0.1099757179617882</v>
      </c>
      <c r="U404" t="n">
        <v>-0.07084741443395615</v>
      </c>
      <c r="V404" t="n">
        <v>-0.08219902962446213</v>
      </c>
      <c r="W404" t="n">
        <v>0.04573928937315941</v>
      </c>
      <c r="X404" t="n">
        <v>-0.1081003248691559</v>
      </c>
      <c r="Y404" t="n">
        <v>-0.03087884187698364</v>
      </c>
      <c r="Z404" t="n">
        <v>0.03206727281212807</v>
      </c>
      <c r="AA404" t="n">
        <v>-0.02965042553842068</v>
      </c>
      <c r="AB404" t="n">
        <v>-0.0295352004468441</v>
      </c>
      <c r="AC404" t="n">
        <v>-0.007465995848178864</v>
      </c>
      <c r="AD404" t="n">
        <v>0.001970141194760799</v>
      </c>
      <c r="AE404" t="n">
        <v>-0.1151547431945801</v>
      </c>
      <c r="AF404" t="n">
        <v>0.1007876545190811</v>
      </c>
    </row>
    <row r="405">
      <c r="A405" t="n">
        <v>0.07743432372808456</v>
      </c>
      <c r="B405" t="n">
        <v>0.1735013723373413</v>
      </c>
      <c r="C405" t="n">
        <v>-0.09235479682683945</v>
      </c>
      <c r="D405" t="n">
        <v>0.03827671334147453</v>
      </c>
      <c r="E405" t="n">
        <v>-0.2855265736579895</v>
      </c>
      <c r="F405" t="n">
        <v>0.03996996581554413</v>
      </c>
      <c r="G405" t="n">
        <v>-0.08448510617017746</v>
      </c>
      <c r="H405" t="n">
        <v>-0.05696132406592369</v>
      </c>
      <c r="I405" t="n">
        <v>-0.4925353229045868</v>
      </c>
      <c r="J405" t="n">
        <v>0.01205482520163059</v>
      </c>
      <c r="K405" t="n">
        <v>0.02318792790174484</v>
      </c>
      <c r="L405" t="n">
        <v>-0.1794826090335846</v>
      </c>
      <c r="M405" t="n">
        <v>0.06944990158081055</v>
      </c>
      <c r="N405" t="n">
        <v>0.03875608742237091</v>
      </c>
      <c r="O405" t="n">
        <v>0.3421161472797394</v>
      </c>
      <c r="P405" t="n">
        <v>-0.06879918277263641</v>
      </c>
      <c r="Q405" t="n">
        <v>-0.09681966155767441</v>
      </c>
      <c r="R405" t="n">
        <v>0.1259221881628036</v>
      </c>
      <c r="S405" t="n">
        <v>0.1568235158920288</v>
      </c>
      <c r="T405" t="n">
        <v>-0.09568159282207489</v>
      </c>
      <c r="U405" t="n">
        <v>-0.1242526322603226</v>
      </c>
      <c r="V405" t="n">
        <v>-0.5884460806846619</v>
      </c>
      <c r="W405" t="n">
        <v>-0.2523477673530579</v>
      </c>
      <c r="X405" t="n">
        <v>0.08777385950088501</v>
      </c>
      <c r="Y405" t="n">
        <v>0.1589741706848145</v>
      </c>
      <c r="Z405" t="n">
        <v>-0.09658265858888626</v>
      </c>
      <c r="AA405" t="n">
        <v>0.04670609533786774</v>
      </c>
      <c r="AB405" t="n">
        <v>-0.2017158269882202</v>
      </c>
      <c r="AC405" t="n">
        <v>-0.04288141429424286</v>
      </c>
      <c r="AD405" t="n">
        <v>0.03563735634088516</v>
      </c>
      <c r="AE405" t="n">
        <v>-0.1066275238990784</v>
      </c>
      <c r="AF405" t="n">
        <v>-0.04523408785462379</v>
      </c>
    </row>
    <row r="406">
      <c r="A406" t="n">
        <v>0.0005796217592433095</v>
      </c>
      <c r="B406" t="n">
        <v>0.1623368859291077</v>
      </c>
      <c r="C406" t="n">
        <v>0.1726030111312866</v>
      </c>
      <c r="D406" t="n">
        <v>-0.1281964033842087</v>
      </c>
      <c r="E406" t="n">
        <v>-0.2478494942188263</v>
      </c>
      <c r="F406" t="n">
        <v>0.1019429862499237</v>
      </c>
      <c r="G406" t="n">
        <v>-0.1499633938074112</v>
      </c>
      <c r="H406" t="n">
        <v>-0.0690661147236824</v>
      </c>
      <c r="I406" t="n">
        <v>-0.6404249668121338</v>
      </c>
      <c r="J406" t="n">
        <v>0.08439267426729202</v>
      </c>
      <c r="K406" t="n">
        <v>-0.02057292498648167</v>
      </c>
      <c r="L406" t="n">
        <v>-0.1666840016841888</v>
      </c>
      <c r="M406" t="n">
        <v>0.03787052258849144</v>
      </c>
      <c r="N406" t="n">
        <v>-0.1824782937765121</v>
      </c>
      <c r="O406" t="n">
        <v>-0.04719085991382599</v>
      </c>
      <c r="P406" t="n">
        <v>-0.04037252813577652</v>
      </c>
      <c r="Q406" t="n">
        <v>-0.01999480463564396</v>
      </c>
      <c r="R406" t="n">
        <v>0.1284767091274261</v>
      </c>
      <c r="S406" t="n">
        <v>-0.02734111249446869</v>
      </c>
      <c r="T406" t="n">
        <v>-0.07949589937925339</v>
      </c>
      <c r="U406" t="n">
        <v>-0.0639677569270134</v>
      </c>
      <c r="V406" t="n">
        <v>-0.8216446042060852</v>
      </c>
      <c r="W406" t="n">
        <v>-0.4577005803585052</v>
      </c>
      <c r="X406" t="n">
        <v>-0.03653021156787872</v>
      </c>
      <c r="Y406" t="n">
        <v>0.1410781592130661</v>
      </c>
      <c r="Z406" t="n">
        <v>-0.09055522829294205</v>
      </c>
      <c r="AA406" t="n">
        <v>0.05079763010144234</v>
      </c>
      <c r="AB406" t="n">
        <v>-0.1100202724337578</v>
      </c>
      <c r="AC406" t="n">
        <v>-0.1281648427248001</v>
      </c>
      <c r="AD406" t="n">
        <v>0.09350704401731491</v>
      </c>
      <c r="AE406" t="n">
        <v>-0.05492253974080086</v>
      </c>
      <c r="AF406" t="n">
        <v>-0.08248478174209595</v>
      </c>
    </row>
    <row r="407">
      <c r="A407" t="n">
        <v>-0.05586095526814461</v>
      </c>
      <c r="B407" t="n">
        <v>0.2226130366325378</v>
      </c>
      <c r="C407" t="n">
        <v>-0.1222768947482109</v>
      </c>
      <c r="D407" t="n">
        <v>-0.0319066010415554</v>
      </c>
      <c r="E407" t="n">
        <v>0.03809568285942078</v>
      </c>
      <c r="F407" t="n">
        <v>-0.06619343906641006</v>
      </c>
      <c r="G407" t="n">
        <v>-0.1308448165655136</v>
      </c>
      <c r="H407" t="n">
        <v>-0.1331602782011032</v>
      </c>
      <c r="I407" t="n">
        <v>-0.2999481856822968</v>
      </c>
      <c r="J407" t="n">
        <v>-0.0847630575299263</v>
      </c>
      <c r="K407" t="n">
        <v>0.1738259941339493</v>
      </c>
      <c r="L407" t="n">
        <v>-0.01458242349326611</v>
      </c>
      <c r="M407" t="n">
        <v>0.0003926459467038512</v>
      </c>
      <c r="N407" t="n">
        <v>-0.05936301499605179</v>
      </c>
      <c r="O407" t="n">
        <v>-0.2316115945577621</v>
      </c>
      <c r="P407" t="n">
        <v>0.2122712135314941</v>
      </c>
      <c r="Q407" t="n">
        <v>-0.1399142742156982</v>
      </c>
      <c r="R407" t="n">
        <v>0.07588160783052444</v>
      </c>
      <c r="S407" t="n">
        <v>-0.3346140086650848</v>
      </c>
      <c r="T407" t="n">
        <v>-0.2728299498558044</v>
      </c>
      <c r="U407" t="n">
        <v>-0.1164525151252747</v>
      </c>
      <c r="V407" t="n">
        <v>-0.508879542350769</v>
      </c>
      <c r="W407" t="n">
        <v>-0.1926892101764679</v>
      </c>
      <c r="X407" t="n">
        <v>0.01524336356669664</v>
      </c>
      <c r="Y407" t="n">
        <v>0.1556807011365891</v>
      </c>
      <c r="Z407" t="n">
        <v>0.05345660075545311</v>
      </c>
      <c r="AA407" t="n">
        <v>-0.1476760357618332</v>
      </c>
      <c r="AB407" t="n">
        <v>0.2284853011369705</v>
      </c>
      <c r="AC407" t="n">
        <v>0.03065323829650879</v>
      </c>
      <c r="AD407" t="n">
        <v>-0.03583012893795967</v>
      </c>
      <c r="AE407" t="n">
        <v>-0.07313819974660873</v>
      </c>
      <c r="AF407" t="n">
        <v>-0.05232690274715424</v>
      </c>
    </row>
    <row r="408">
      <c r="A408" t="n">
        <v>0.07526562362909317</v>
      </c>
      <c r="B408" t="n">
        <v>-0.03851276263594627</v>
      </c>
      <c r="C408" t="n">
        <v>-0.009103094227612019</v>
      </c>
      <c r="D408" t="n">
        <v>0.02336198836565018</v>
      </c>
      <c r="E408" t="n">
        <v>-0.009238210506737232</v>
      </c>
      <c r="F408" t="n">
        <v>-0.01136735733598471</v>
      </c>
      <c r="G408" t="n">
        <v>-0.03285348042845726</v>
      </c>
      <c r="H408" t="n">
        <v>0.08153782784938812</v>
      </c>
      <c r="I408" t="n">
        <v>0.06221796199679375</v>
      </c>
      <c r="J408" t="n">
        <v>-0.01358801499009132</v>
      </c>
      <c r="K408" t="n">
        <v>-0.002426301827654243</v>
      </c>
      <c r="L408" t="n">
        <v>0.01270787604153156</v>
      </c>
      <c r="M408" t="n">
        <v>-0.1662028729915619</v>
      </c>
      <c r="N408" t="n">
        <v>-0.06074601039290428</v>
      </c>
      <c r="O408" t="n">
        <v>-0.2171620875597</v>
      </c>
      <c r="P408" t="n">
        <v>-0.0597938671708107</v>
      </c>
      <c r="Q408" t="n">
        <v>-0.1009364277124405</v>
      </c>
      <c r="R408" t="n">
        <v>0.1938815712928772</v>
      </c>
      <c r="S408" t="n">
        <v>-0.239877849817276</v>
      </c>
      <c r="T408" t="n">
        <v>-0.3157534599304199</v>
      </c>
      <c r="U408" t="n">
        <v>-0.06035995855927467</v>
      </c>
      <c r="V408" t="n">
        <v>-0.1258712857961655</v>
      </c>
      <c r="W408" t="n">
        <v>0.2355010807514191</v>
      </c>
      <c r="X408" t="n">
        <v>0.009018195793032646</v>
      </c>
      <c r="Y408" t="n">
        <v>0.004661002662032843</v>
      </c>
      <c r="Z408" t="n">
        <v>-0.04339210316538811</v>
      </c>
      <c r="AA408" t="n">
        <v>-0.03693236410617828</v>
      </c>
      <c r="AB408" t="n">
        <v>0.1087172627449036</v>
      </c>
      <c r="AC408" t="n">
        <v>-0.02222366258502007</v>
      </c>
      <c r="AD408" t="n">
        <v>-0.1234809532761574</v>
      </c>
      <c r="AE408" t="n">
        <v>-0.03719725459814072</v>
      </c>
      <c r="AF408" t="n">
        <v>-0.1437784880399704</v>
      </c>
    </row>
    <row r="409">
      <c r="A409" t="n">
        <v>0.007857651449739933</v>
      </c>
      <c r="B409" t="n">
        <v>-0.06008127704262733</v>
      </c>
      <c r="C409" t="n">
        <v>-0.144914448261261</v>
      </c>
      <c r="D409" t="n">
        <v>0.06316398084163666</v>
      </c>
      <c r="E409" t="n">
        <v>0.06834910809993744</v>
      </c>
      <c r="F409" t="n">
        <v>0.1290102899074554</v>
      </c>
      <c r="G409" t="n">
        <v>0.1365601718425751</v>
      </c>
      <c r="H409" t="n">
        <v>0.08602500706911087</v>
      </c>
      <c r="I409" t="n">
        <v>-0.03503844514489174</v>
      </c>
      <c r="J409" t="n">
        <v>0.03951416909694672</v>
      </c>
      <c r="K409" t="n">
        <v>0.06432706117630005</v>
      </c>
      <c r="L409" t="n">
        <v>-0.05989299342036247</v>
      </c>
      <c r="M409" t="n">
        <v>-0.05309096723794937</v>
      </c>
      <c r="N409" t="n">
        <v>0.02806572988629341</v>
      </c>
      <c r="O409" t="n">
        <v>-0.165151983499527</v>
      </c>
      <c r="P409" t="n">
        <v>-0.08281759172677994</v>
      </c>
      <c r="Q409" t="n">
        <v>0.04352940618991852</v>
      </c>
      <c r="R409" t="n">
        <v>0.1537010967731476</v>
      </c>
      <c r="S409" t="n">
        <v>-0.3918958008289337</v>
      </c>
      <c r="T409" t="n">
        <v>-0.3136490881443024</v>
      </c>
      <c r="U409" t="n">
        <v>-0.02267787978053093</v>
      </c>
      <c r="V409" t="n">
        <v>0.03852667659521103</v>
      </c>
      <c r="W409" t="n">
        <v>0.3234862089157104</v>
      </c>
      <c r="X409" t="n">
        <v>0.1390053480863571</v>
      </c>
      <c r="Y409" t="n">
        <v>-0.1092288047075272</v>
      </c>
      <c r="Z409" t="n">
        <v>0.05485021322965622</v>
      </c>
      <c r="AA409" t="n">
        <v>0.01131660677492619</v>
      </c>
      <c r="AB409" t="n">
        <v>0.01810445263981819</v>
      </c>
      <c r="AC409" t="n">
        <v>-0.06676628440618515</v>
      </c>
      <c r="AD409" t="n">
        <v>-0.03997999802231789</v>
      </c>
      <c r="AE409" t="n">
        <v>-0.02365786768496037</v>
      </c>
      <c r="AF409" t="n">
        <v>0.1029392778873444</v>
      </c>
    </row>
    <row r="410">
      <c r="A410" t="n">
        <v>0.1279636472463608</v>
      </c>
      <c r="B410" t="n">
        <v>0.02521193213760853</v>
      </c>
      <c r="C410" t="n">
        <v>-0.1508492976427078</v>
      </c>
      <c r="D410" t="n">
        <v>0.1367941945791245</v>
      </c>
      <c r="E410" t="n">
        <v>0.1620321571826935</v>
      </c>
      <c r="F410" t="n">
        <v>0.08662454783916473</v>
      </c>
      <c r="G410" t="n">
        <v>-0.006618315353989601</v>
      </c>
      <c r="H410" t="n">
        <v>-0.05302052944898605</v>
      </c>
      <c r="I410" t="n">
        <v>-0.03178293257951736</v>
      </c>
      <c r="J410" t="n">
        <v>0.05162550136446953</v>
      </c>
      <c r="K410" t="n">
        <v>0.02376740798354149</v>
      </c>
      <c r="L410" t="n">
        <v>-0.005234519485384226</v>
      </c>
      <c r="M410" t="n">
        <v>-0.1082793399691582</v>
      </c>
      <c r="N410" t="n">
        <v>0.04878786578774452</v>
      </c>
      <c r="O410" t="n">
        <v>-0.06522401422262192</v>
      </c>
      <c r="P410" t="n">
        <v>-0.1604097783565521</v>
      </c>
      <c r="Q410" t="n">
        <v>-0.0175206083804369</v>
      </c>
      <c r="R410" t="n">
        <v>0.06409143656492233</v>
      </c>
      <c r="S410" t="n">
        <v>-0.076869897544384</v>
      </c>
      <c r="T410" t="n">
        <v>-0.1831831336021423</v>
      </c>
      <c r="U410" t="n">
        <v>-0.08494057506322861</v>
      </c>
      <c r="V410" t="n">
        <v>0.1246381849050522</v>
      </c>
      <c r="W410" t="n">
        <v>0.1368923932313919</v>
      </c>
      <c r="X410" t="n">
        <v>0.05695062875747681</v>
      </c>
      <c r="Y410" t="n">
        <v>-0.04931538924574852</v>
      </c>
      <c r="Z410" t="n">
        <v>0.06446223706007004</v>
      </c>
      <c r="AA410" t="n">
        <v>0.1096987053751945</v>
      </c>
      <c r="AB410" t="n">
        <v>0.03437907248735428</v>
      </c>
      <c r="AC410" t="n">
        <v>-0.01127618364989758</v>
      </c>
      <c r="AD410" t="n">
        <v>-0.1723016351461411</v>
      </c>
      <c r="AE410" t="n">
        <v>0.09126903861761093</v>
      </c>
      <c r="AF410" t="n">
        <v>0.02041107416152954</v>
      </c>
    </row>
    <row r="411">
      <c r="A411" t="n">
        <v>-0.1350731998682022</v>
      </c>
      <c r="B411" t="n">
        <v>-0.006132967304438353</v>
      </c>
      <c r="C411" t="n">
        <v>-0.01598477549850941</v>
      </c>
      <c r="D411" t="n">
        <v>0.01501679420471191</v>
      </c>
      <c r="E411" t="n">
        <v>-0.1259735375642776</v>
      </c>
      <c r="F411" t="n">
        <v>0.05634555220603943</v>
      </c>
      <c r="G411" t="n">
        <v>0.008310712873935699</v>
      </c>
      <c r="H411" t="n">
        <v>0.01713136024773121</v>
      </c>
      <c r="I411" t="n">
        <v>-0.06829553842544556</v>
      </c>
      <c r="J411" t="n">
        <v>0.05795007571578026</v>
      </c>
      <c r="K411" t="n">
        <v>0.1114876791834831</v>
      </c>
      <c r="L411" t="n">
        <v>0.1525474786758423</v>
      </c>
      <c r="M411" t="n">
        <v>0.005977596621960402</v>
      </c>
      <c r="N411" t="n">
        <v>-0.1748267859220505</v>
      </c>
      <c r="O411" t="n">
        <v>-0.1008462384343147</v>
      </c>
      <c r="P411" t="n">
        <v>-0.1609901934862137</v>
      </c>
      <c r="Q411" t="n">
        <v>0.01302307099103928</v>
      </c>
      <c r="R411" t="n">
        <v>0.07606317847967148</v>
      </c>
      <c r="S411" t="n">
        <v>0.05389045178890228</v>
      </c>
      <c r="T411" t="n">
        <v>0.1856438815593719</v>
      </c>
      <c r="U411" t="n">
        <v>-0.1116468384861946</v>
      </c>
      <c r="V411" t="n">
        <v>0.1235925555229187</v>
      </c>
      <c r="W411" t="n">
        <v>0.1891829967498779</v>
      </c>
      <c r="X411" t="n">
        <v>-0.05384085327386856</v>
      </c>
      <c r="Y411" t="n">
        <v>-0.04376783594489098</v>
      </c>
      <c r="Z411" t="n">
        <v>0.06070484220981598</v>
      </c>
      <c r="AA411" t="n">
        <v>-0.1529560983181</v>
      </c>
      <c r="AB411" t="n">
        <v>0.00276856729760766</v>
      </c>
      <c r="AC411" t="n">
        <v>-0.02670623362064362</v>
      </c>
      <c r="AD411" t="n">
        <v>-0.09418556094169617</v>
      </c>
      <c r="AE411" t="n">
        <v>0.03759252652525902</v>
      </c>
      <c r="AF411" t="n">
        <v>0.1097992062568665</v>
      </c>
    </row>
    <row r="412">
      <c r="A412" t="n">
        <v>0.005738249514251947</v>
      </c>
      <c r="B412" t="n">
        <v>-0.09983311593532562</v>
      </c>
      <c r="C412" t="n">
        <v>-0.0006173353176563978</v>
      </c>
      <c r="D412" t="n">
        <v>-0.05345627292990685</v>
      </c>
      <c r="E412" t="n">
        <v>-0.06223446130752563</v>
      </c>
      <c r="F412" t="n">
        <v>0.09070657938718796</v>
      </c>
      <c r="G412" t="n">
        <v>0.03635423257946968</v>
      </c>
      <c r="H412" t="n">
        <v>0.1759991347789764</v>
      </c>
      <c r="I412" t="n">
        <v>-0.06556644290685654</v>
      </c>
      <c r="J412" t="n">
        <v>0.02404697798192501</v>
      </c>
      <c r="K412" t="n">
        <v>0.09888310730457306</v>
      </c>
      <c r="L412" t="n">
        <v>-0.001009657746180892</v>
      </c>
      <c r="M412" t="n">
        <v>0.05939234420657158</v>
      </c>
      <c r="N412" t="n">
        <v>-0.1281750351190567</v>
      </c>
      <c r="O412" t="n">
        <v>-0.07122483849525452</v>
      </c>
      <c r="P412" t="n">
        <v>-0.2627335786819458</v>
      </c>
      <c r="Q412" t="n">
        <v>-0.05964904651045799</v>
      </c>
      <c r="R412" t="n">
        <v>0.05855970829725266</v>
      </c>
      <c r="S412" t="n">
        <v>-0.002548247575759888</v>
      </c>
      <c r="T412" t="n">
        <v>0.08783013373613358</v>
      </c>
      <c r="U412" t="n">
        <v>-0.071333147585392</v>
      </c>
      <c r="V412" t="n">
        <v>0.06462238729000092</v>
      </c>
      <c r="W412" t="n">
        <v>-0.02406108751893044</v>
      </c>
      <c r="X412" t="n">
        <v>-0.1007760837674141</v>
      </c>
      <c r="Y412" t="n">
        <v>-0.03352434933185577</v>
      </c>
      <c r="Z412" t="n">
        <v>0.0845496654510498</v>
      </c>
      <c r="AA412" t="n">
        <v>-0.1035260558128357</v>
      </c>
      <c r="AB412" t="n">
        <v>-0.04005247727036476</v>
      </c>
      <c r="AC412" t="n">
        <v>-0.04111276939511299</v>
      </c>
      <c r="AD412" t="n">
        <v>-0.1649151742458344</v>
      </c>
      <c r="AE412" t="n">
        <v>0.07244598865509033</v>
      </c>
      <c r="AF412" t="n">
        <v>0.09479589760303497</v>
      </c>
    </row>
    <row r="413">
      <c r="A413" t="n">
        <v>0.02149190939962864</v>
      </c>
      <c r="B413" t="n">
        <v>-0.04569808021187782</v>
      </c>
      <c r="C413" t="n">
        <v>0.1308351457118988</v>
      </c>
      <c r="D413" t="n">
        <v>0.02390978299081326</v>
      </c>
      <c r="E413" t="n">
        <v>-0.01869254000484943</v>
      </c>
      <c r="F413" t="n">
        <v>-0.02412435598671436</v>
      </c>
      <c r="G413" t="n">
        <v>-0.08515892177820206</v>
      </c>
      <c r="H413" t="n">
        <v>0.03161352127790451</v>
      </c>
      <c r="I413" t="n">
        <v>0.103113517165184</v>
      </c>
      <c r="J413" t="n">
        <v>-0.06304993480443954</v>
      </c>
      <c r="K413" t="n">
        <v>0.02525985799729824</v>
      </c>
      <c r="L413" t="n">
        <v>-0.1313881874084473</v>
      </c>
      <c r="M413" t="n">
        <v>0.06119894608855247</v>
      </c>
      <c r="N413" t="n">
        <v>-0.06223735213279724</v>
      </c>
      <c r="O413" t="n">
        <v>-0.05959516018629074</v>
      </c>
      <c r="P413" t="n">
        <v>-0.01367506477981806</v>
      </c>
      <c r="Q413" t="n">
        <v>-0.05231526121497154</v>
      </c>
      <c r="R413" t="n">
        <v>0.0577392578125</v>
      </c>
      <c r="S413" t="n">
        <v>0.05263404920697212</v>
      </c>
      <c r="T413" t="n">
        <v>-0.01641974784433842</v>
      </c>
      <c r="U413" t="n">
        <v>0.03293668851256371</v>
      </c>
      <c r="V413" t="n">
        <v>0.03671425580978394</v>
      </c>
      <c r="W413" t="n">
        <v>0.06480321288108826</v>
      </c>
      <c r="X413" t="n">
        <v>0.07618328928947449</v>
      </c>
      <c r="Y413" t="n">
        <v>0.000155043788254261</v>
      </c>
      <c r="Z413" t="n">
        <v>-0.008582202717661858</v>
      </c>
      <c r="AA413" t="n">
        <v>-0.01850228384137154</v>
      </c>
      <c r="AB413" t="n">
        <v>-0.1370581835508347</v>
      </c>
      <c r="AC413" t="n">
        <v>-0.1227730885148048</v>
      </c>
      <c r="AD413" t="n">
        <v>-0.06065907701849937</v>
      </c>
      <c r="AE413" t="n">
        <v>0.05911610275506973</v>
      </c>
      <c r="AF413" t="n">
        <v>0.01814602315425873</v>
      </c>
    </row>
    <row r="414">
      <c r="A414" t="n">
        <v>0.06342234462499619</v>
      </c>
      <c r="B414" t="n">
        <v>-0.009747826494276524</v>
      </c>
      <c r="C414" t="n">
        <v>0.02597861737012863</v>
      </c>
      <c r="D414" t="n">
        <v>-0.1502046436071396</v>
      </c>
      <c r="E414" t="n">
        <v>-0.0184747651219368</v>
      </c>
      <c r="F414" t="n">
        <v>0.03969437256455421</v>
      </c>
      <c r="G414" t="n">
        <v>-0.1479717791080475</v>
      </c>
      <c r="H414" t="n">
        <v>-0.03490147739648819</v>
      </c>
      <c r="I414" t="n">
        <v>0.04916080459952354</v>
      </c>
      <c r="J414" t="n">
        <v>-0.006742214318364859</v>
      </c>
      <c r="K414" t="n">
        <v>0.01203770190477371</v>
      </c>
      <c r="L414" t="n">
        <v>-0.1973505616188049</v>
      </c>
      <c r="M414" t="n">
        <v>0.07443075627088547</v>
      </c>
      <c r="N414" t="n">
        <v>-0.3319809138774872</v>
      </c>
      <c r="O414" t="n">
        <v>0.05595807358622551</v>
      </c>
      <c r="P414" t="n">
        <v>0.009270801208913326</v>
      </c>
      <c r="Q414" t="n">
        <v>-0.05241893231868744</v>
      </c>
      <c r="R414" t="n">
        <v>0.1900250762701035</v>
      </c>
      <c r="S414" t="n">
        <v>0.03608691319823265</v>
      </c>
      <c r="T414" t="n">
        <v>0.08685680478811264</v>
      </c>
      <c r="U414" t="n">
        <v>0.1667679995298386</v>
      </c>
      <c r="V414" t="n">
        <v>-0.02533885091543198</v>
      </c>
      <c r="W414" t="n">
        <v>-0.06287556886672974</v>
      </c>
      <c r="X414" t="n">
        <v>0.08148977160453796</v>
      </c>
      <c r="Y414" t="n">
        <v>-0.02653138712048531</v>
      </c>
      <c r="Z414" t="n">
        <v>0.01156333275139332</v>
      </c>
      <c r="AA414" t="n">
        <v>0.02078436687588692</v>
      </c>
      <c r="AB414" t="n">
        <v>0.05338425561785698</v>
      </c>
      <c r="AC414" t="n">
        <v>0.02603896148502827</v>
      </c>
      <c r="AD414" t="n">
        <v>-0.1670501381158829</v>
      </c>
      <c r="AE414" t="n">
        <v>0.05599851906299591</v>
      </c>
      <c r="AF414" t="n">
        <v>0.02745826169848442</v>
      </c>
    </row>
    <row r="415">
      <c r="A415" t="n">
        <v>-0.1165866926312447</v>
      </c>
      <c r="B415" t="n">
        <v>-0.06614997982978821</v>
      </c>
      <c r="C415" t="n">
        <v>0.187175840139389</v>
      </c>
      <c r="D415" t="n">
        <v>0.1392345279455185</v>
      </c>
      <c r="E415" t="n">
        <v>-0.2146627902984619</v>
      </c>
      <c r="F415" t="n">
        <v>0.05048748478293419</v>
      </c>
      <c r="G415" t="n">
        <v>-0.04095309972763062</v>
      </c>
      <c r="H415" t="n">
        <v>-0.05854138359427452</v>
      </c>
      <c r="I415" t="n">
        <v>-0.01509442552924156</v>
      </c>
      <c r="J415" t="n">
        <v>-0.2364886701107025</v>
      </c>
      <c r="K415" t="n">
        <v>0.03059400804340839</v>
      </c>
      <c r="L415" t="n">
        <v>-0.2014933526515961</v>
      </c>
      <c r="M415" t="n">
        <v>0.03012782335281372</v>
      </c>
      <c r="N415" t="n">
        <v>-0.3929829001426697</v>
      </c>
      <c r="O415" t="n">
        <v>0.1791989803314209</v>
      </c>
      <c r="P415" t="n">
        <v>-0.08125545829534531</v>
      </c>
      <c r="Q415" t="n">
        <v>-0.2176238596439362</v>
      </c>
      <c r="R415" t="n">
        <v>0.1066685616970062</v>
      </c>
      <c r="S415" t="n">
        <v>-0.03166550397872925</v>
      </c>
      <c r="T415" t="n">
        <v>-0.05480893328785896</v>
      </c>
      <c r="U415" t="n">
        <v>0.1243148595094681</v>
      </c>
      <c r="V415" t="n">
        <v>0.01520154718309641</v>
      </c>
      <c r="W415" t="n">
        <v>-0.07377865165472031</v>
      </c>
      <c r="X415" t="n">
        <v>0.0853407084941864</v>
      </c>
      <c r="Y415" t="n">
        <v>-0.05064139887690544</v>
      </c>
      <c r="Z415" t="n">
        <v>0.206579253077507</v>
      </c>
      <c r="AA415" t="n">
        <v>-0.00836462527513504</v>
      </c>
      <c r="AB415" t="n">
        <v>-0.01467327307909727</v>
      </c>
      <c r="AC415" t="n">
        <v>-0.04668579250574112</v>
      </c>
      <c r="AD415" t="n">
        <v>-0.02238809876143932</v>
      </c>
      <c r="AE415" t="n">
        <v>0.009380639530718327</v>
      </c>
      <c r="AF415" t="n">
        <v>-0.1326987445354462</v>
      </c>
    </row>
    <row r="416">
      <c r="A416" t="n">
        <v>0.005966855213046074</v>
      </c>
      <c r="B416" t="n">
        <v>0.03789851069450378</v>
      </c>
      <c r="C416" t="n">
        <v>-0.1456024348735809</v>
      </c>
      <c r="D416" t="n">
        <v>0.04330631718039513</v>
      </c>
      <c r="E416" t="n">
        <v>-0.1354575306177139</v>
      </c>
      <c r="F416" t="n">
        <v>0.1232370957732201</v>
      </c>
      <c r="G416" t="n">
        <v>-0.06602743268013</v>
      </c>
      <c r="H416" t="n">
        <v>0.02365721762180328</v>
      </c>
      <c r="I416" t="n">
        <v>-0.03411422669887543</v>
      </c>
      <c r="J416" t="n">
        <v>-0.1540618091821671</v>
      </c>
      <c r="K416" t="n">
        <v>0.1259152293205261</v>
      </c>
      <c r="L416" t="n">
        <v>-0.0115684662014246</v>
      </c>
      <c r="M416" t="n">
        <v>0.07199785113334656</v>
      </c>
      <c r="N416" t="n">
        <v>-0.3174022436141968</v>
      </c>
      <c r="O416" t="n">
        <v>0.02025007456541061</v>
      </c>
      <c r="P416" t="n">
        <v>0.0131260585039854</v>
      </c>
      <c r="Q416" t="n">
        <v>-0.1645054370164871</v>
      </c>
      <c r="R416" t="n">
        <v>0.1451056152582169</v>
      </c>
      <c r="S416" t="n">
        <v>-0.01031862944364548</v>
      </c>
      <c r="T416" t="n">
        <v>-0.1525440067052841</v>
      </c>
      <c r="U416" t="n">
        <v>0.1945307999849319</v>
      </c>
      <c r="V416" t="n">
        <v>-0.002317375736311078</v>
      </c>
      <c r="W416" t="n">
        <v>-0.1836763173341751</v>
      </c>
      <c r="X416" t="n">
        <v>-0.0193261057138443</v>
      </c>
      <c r="Y416" t="n">
        <v>-0.01862729713320732</v>
      </c>
      <c r="Z416" t="n">
        <v>-0.02258981764316559</v>
      </c>
      <c r="AA416" t="n">
        <v>0.06514079123735428</v>
      </c>
      <c r="AB416" t="n">
        <v>0.01699503511190414</v>
      </c>
      <c r="AC416" t="n">
        <v>-0.1341362595558167</v>
      </c>
      <c r="AD416" t="n">
        <v>-0.224178820848465</v>
      </c>
      <c r="AE416" t="n">
        <v>0.06509246677160263</v>
      </c>
      <c r="AF416" t="n">
        <v>-0.1278529763221741</v>
      </c>
    </row>
    <row r="417">
      <c r="A417" t="n">
        <v>-0.1806095540523529</v>
      </c>
      <c r="B417" t="n">
        <v>-0.07258713245391846</v>
      </c>
      <c r="C417" t="n">
        <v>-0.0934104397892952</v>
      </c>
      <c r="D417" t="n">
        <v>0.1534043699502945</v>
      </c>
      <c r="E417" t="n">
        <v>-0.09268015623092651</v>
      </c>
      <c r="F417" t="n">
        <v>0.03046136908233166</v>
      </c>
      <c r="G417" t="n">
        <v>-0.06612558662891388</v>
      </c>
      <c r="H417" t="n">
        <v>-0.1369926333427429</v>
      </c>
      <c r="I417" t="n">
        <v>-0.06613979488611221</v>
      </c>
      <c r="J417" t="n">
        <v>-0.1305695027112961</v>
      </c>
      <c r="K417" t="n">
        <v>-0.01993167027831078</v>
      </c>
      <c r="L417" t="n">
        <v>-0.07532889395952225</v>
      </c>
      <c r="M417" t="n">
        <v>-0.07573314011096954</v>
      </c>
      <c r="N417" t="n">
        <v>-0.2915695011615753</v>
      </c>
      <c r="O417" t="n">
        <v>0.06677886843681335</v>
      </c>
      <c r="P417" t="n">
        <v>0.03357339650392532</v>
      </c>
      <c r="Q417" t="n">
        <v>0.07780949771404266</v>
      </c>
      <c r="R417" t="n">
        <v>0.007066207472234964</v>
      </c>
      <c r="S417" t="n">
        <v>0.16458959877491</v>
      </c>
      <c r="T417" t="n">
        <v>-0.1120788380503654</v>
      </c>
      <c r="U417" t="n">
        <v>0.1553205400705338</v>
      </c>
      <c r="V417" t="n">
        <v>0.08900963515043259</v>
      </c>
      <c r="W417" t="n">
        <v>0.07666508853435516</v>
      </c>
      <c r="X417" t="n">
        <v>-0.04196063801646233</v>
      </c>
      <c r="Y417" t="n">
        <v>-0.141252338886261</v>
      </c>
      <c r="Z417" t="n">
        <v>-0.2305449992418289</v>
      </c>
      <c r="AA417" t="n">
        <v>-0.1171572878956795</v>
      </c>
      <c r="AB417" t="n">
        <v>-0.04601560905575752</v>
      </c>
      <c r="AC417" t="n">
        <v>-0.2010174244642258</v>
      </c>
      <c r="AD417" t="n">
        <v>-0.1948862224817276</v>
      </c>
      <c r="AE417" t="n">
        <v>-0.0514553114771843</v>
      </c>
      <c r="AF417" t="n">
        <v>0.05008375272154808</v>
      </c>
    </row>
    <row r="418">
      <c r="A418" t="n">
        <v>0.07767363637685776</v>
      </c>
      <c r="B418" t="n">
        <v>-0.04610976204276085</v>
      </c>
      <c r="C418" t="n">
        <v>-0.0468510314822197</v>
      </c>
      <c r="D418" t="n">
        <v>0.09741584211587906</v>
      </c>
      <c r="E418" t="n">
        <v>-0.06641247123479843</v>
      </c>
      <c r="F418" t="n">
        <v>-0.01666504703462124</v>
      </c>
      <c r="G418" t="n">
        <v>0.04242956638336182</v>
      </c>
      <c r="H418" t="n">
        <v>-0.1670478135347366</v>
      </c>
      <c r="I418" t="n">
        <v>-0.09987433254718781</v>
      </c>
      <c r="J418" t="n">
        <v>-0.04435758665204048</v>
      </c>
      <c r="K418" t="n">
        <v>-0.1355539560317993</v>
      </c>
      <c r="L418" t="n">
        <v>-0.1112856790423393</v>
      </c>
      <c r="M418" t="n">
        <v>0.09135948121547699</v>
      </c>
      <c r="N418" t="n">
        <v>0.04731553420424461</v>
      </c>
      <c r="O418" t="n">
        <v>0.09328718483448029</v>
      </c>
      <c r="P418" t="n">
        <v>-0.08148756623268127</v>
      </c>
      <c r="Q418" t="n">
        <v>0.1316388994455338</v>
      </c>
      <c r="R418" t="n">
        <v>-0.01023886073380709</v>
      </c>
      <c r="S418" t="n">
        <v>0.02535824850201607</v>
      </c>
      <c r="T418" t="n">
        <v>0.09469371289014816</v>
      </c>
      <c r="U418" t="n">
        <v>-0.1146202012896538</v>
      </c>
      <c r="V418" t="n">
        <v>0.2002654224634171</v>
      </c>
      <c r="W418" t="n">
        <v>-0.2126020342111588</v>
      </c>
      <c r="X418" t="n">
        <v>0.04340334981679916</v>
      </c>
      <c r="Y418" t="n">
        <v>-0.03003657795488834</v>
      </c>
      <c r="Z418" t="n">
        <v>0.08727775514125824</v>
      </c>
      <c r="AA418" t="n">
        <v>-0.0640290379524231</v>
      </c>
      <c r="AB418" t="n">
        <v>-0.00612009409815073</v>
      </c>
      <c r="AC418" t="n">
        <v>-0.3678477704524994</v>
      </c>
      <c r="AD418" t="n">
        <v>-0.1860749572515488</v>
      </c>
      <c r="AE418" t="n">
        <v>-0.06605914235115051</v>
      </c>
      <c r="AF418" t="n">
        <v>-0.0151407066732645</v>
      </c>
    </row>
    <row r="419">
      <c r="A419" t="n">
        <v>0.2229468375444412</v>
      </c>
      <c r="B419" t="n">
        <v>0.05481432005763054</v>
      </c>
      <c r="C419" t="n">
        <v>-0.08172114193439484</v>
      </c>
      <c r="D419" t="n">
        <v>0.1803728938102722</v>
      </c>
      <c r="E419" t="n">
        <v>0.2952560782432556</v>
      </c>
      <c r="F419" t="n">
        <v>0.03172522410750389</v>
      </c>
      <c r="G419" t="n">
        <v>0.03515883162617683</v>
      </c>
      <c r="H419" t="n">
        <v>-0.1029364317655563</v>
      </c>
      <c r="I419" t="n">
        <v>-0.07963278144598007</v>
      </c>
      <c r="J419" t="n">
        <v>-0.08211354166269302</v>
      </c>
      <c r="K419" t="n">
        <v>-0.08426821231842041</v>
      </c>
      <c r="L419" t="n">
        <v>0.04539284482598305</v>
      </c>
      <c r="M419" t="n">
        <v>0.05330148711800575</v>
      </c>
      <c r="N419" t="n">
        <v>-0.02788618579506874</v>
      </c>
      <c r="O419" t="n">
        <v>0.2190399169921875</v>
      </c>
      <c r="P419" t="n">
        <v>0.0860680416226387</v>
      </c>
      <c r="Q419" t="n">
        <v>-0.1016815006732941</v>
      </c>
      <c r="R419" t="n">
        <v>0.06415010988712311</v>
      </c>
      <c r="S419" t="n">
        <v>-0.08216478675603867</v>
      </c>
      <c r="T419" t="n">
        <v>-0.02347949147224426</v>
      </c>
      <c r="U419" t="n">
        <v>-0.07330918312072754</v>
      </c>
      <c r="V419" t="n">
        <v>0.183280348777771</v>
      </c>
      <c r="W419" t="n">
        <v>-0.3295635581016541</v>
      </c>
      <c r="X419" t="n">
        <v>-0.1710793673992157</v>
      </c>
      <c r="Y419" t="n">
        <v>-0.1579500585794449</v>
      </c>
      <c r="Z419" t="n">
        <v>-0.01780269108712673</v>
      </c>
      <c r="AA419" t="n">
        <v>-0.1302139610052109</v>
      </c>
      <c r="AB419" t="n">
        <v>-0.2898099422454834</v>
      </c>
      <c r="AC419" t="n">
        <v>-0.3161009252071381</v>
      </c>
      <c r="AD419" t="n">
        <v>-0.2048372775316238</v>
      </c>
      <c r="AE419" t="n">
        <v>0.09259168803691864</v>
      </c>
      <c r="AF419" t="n">
        <v>-0.07588179409503937</v>
      </c>
    </row>
    <row r="420">
      <c r="A420" t="n">
        <v>-0.02454490587115288</v>
      </c>
      <c r="B420" t="n">
        <v>-0.07093939185142517</v>
      </c>
      <c r="C420" t="n">
        <v>-0.01536421943455935</v>
      </c>
      <c r="D420" t="n">
        <v>0.0418689176440239</v>
      </c>
      <c r="E420" t="n">
        <v>0.006989364046603441</v>
      </c>
      <c r="F420" t="n">
        <v>-0.01998690143227577</v>
      </c>
      <c r="G420" t="n">
        <v>-0.05205815657973289</v>
      </c>
      <c r="H420" t="n">
        <v>0.01851326785981655</v>
      </c>
      <c r="I420" t="n">
        <v>-0.01023959182202816</v>
      </c>
      <c r="J420" t="n">
        <v>0.02702563628554344</v>
      </c>
      <c r="K420" t="n">
        <v>-0.02049421705305576</v>
      </c>
      <c r="L420" t="n">
        <v>0.02647306211292744</v>
      </c>
      <c r="M420" t="n">
        <v>0.0607331246137619</v>
      </c>
      <c r="N420" t="n">
        <v>-0.04649372771382332</v>
      </c>
      <c r="O420" t="n">
        <v>0.04782607033848763</v>
      </c>
      <c r="P420" t="n">
        <v>-0.05100678652524948</v>
      </c>
      <c r="Q420" t="n">
        <v>0.0326622873544693</v>
      </c>
      <c r="R420" t="n">
        <v>-0.08101672679185867</v>
      </c>
      <c r="S420" t="n">
        <v>-0.04543161764740944</v>
      </c>
      <c r="T420" t="n">
        <v>-0.08540899306535721</v>
      </c>
      <c r="U420" t="n">
        <v>0.01920720003545284</v>
      </c>
      <c r="V420" t="n">
        <v>-0.01473208237439394</v>
      </c>
      <c r="W420" t="n">
        <v>-0.09825669229030609</v>
      </c>
      <c r="X420" t="n">
        <v>0.003650021273642778</v>
      </c>
      <c r="Y420" t="n">
        <v>-0.03511309251189232</v>
      </c>
      <c r="Z420" t="n">
        <v>0.05798889696598053</v>
      </c>
      <c r="AA420" t="n">
        <v>-0.03137249127030373</v>
      </c>
      <c r="AB420" t="n">
        <v>-0.03768318146467209</v>
      </c>
      <c r="AC420" t="n">
        <v>0.003207888454198837</v>
      </c>
      <c r="AD420" t="n">
        <v>-0.04311465099453926</v>
      </c>
      <c r="AE420" t="n">
        <v>0.04476593062281609</v>
      </c>
      <c r="AF420" t="n">
        <v>-0.1007128655910492</v>
      </c>
    </row>
    <row r="421">
      <c r="A421" t="n">
        <v>0.1202344000339508</v>
      </c>
      <c r="B421" t="n">
        <v>-0.05698269233107567</v>
      </c>
      <c r="C421" t="n">
        <v>-0.00924792792648077</v>
      </c>
      <c r="D421" t="n">
        <v>0.07021325081586838</v>
      </c>
      <c r="E421" t="n">
        <v>0.0182033758610487</v>
      </c>
      <c r="F421" t="n">
        <v>0.1001610234379768</v>
      </c>
      <c r="G421" t="n">
        <v>0.04303208366036415</v>
      </c>
      <c r="H421" t="n">
        <v>-0.07306202501058578</v>
      </c>
      <c r="I421" t="n">
        <v>0.01082949247211218</v>
      </c>
      <c r="J421" t="n">
        <v>0.08245742321014404</v>
      </c>
      <c r="K421" t="n">
        <v>0.0687297061085701</v>
      </c>
      <c r="L421" t="n">
        <v>0.117654100060463</v>
      </c>
      <c r="M421" t="n">
        <v>0.02116739563643932</v>
      </c>
      <c r="N421" t="n">
        <v>-0.1035263389348984</v>
      </c>
      <c r="O421" t="n">
        <v>-0.0224580317735672</v>
      </c>
      <c r="P421" t="n">
        <v>-0.01229731738567352</v>
      </c>
      <c r="Q421" t="n">
        <v>-0.05063280835747719</v>
      </c>
      <c r="R421" t="n">
        <v>0.03742919862270355</v>
      </c>
      <c r="S421" t="n">
        <v>-0.02669210731983185</v>
      </c>
      <c r="T421" t="n">
        <v>0.001340701594017446</v>
      </c>
      <c r="U421" t="n">
        <v>0.03572607785463333</v>
      </c>
      <c r="V421" t="n">
        <v>0.01394117716699839</v>
      </c>
      <c r="W421" t="n">
        <v>-0.03835685551166534</v>
      </c>
      <c r="X421" t="n">
        <v>0.02282970398664474</v>
      </c>
      <c r="Y421" t="n">
        <v>0.03688712045550346</v>
      </c>
      <c r="Z421" t="n">
        <v>-0.03895536437630653</v>
      </c>
      <c r="AA421" t="n">
        <v>0.02329017966985703</v>
      </c>
      <c r="AB421" t="n">
        <v>-0.02284914813935757</v>
      </c>
      <c r="AC421" t="n">
        <v>-0.05524582043290138</v>
      </c>
      <c r="AD421" t="n">
        <v>0.02264650166034698</v>
      </c>
      <c r="AE421" t="n">
        <v>0.0243095550686121</v>
      </c>
      <c r="AF421" t="n">
        <v>0.0002320693456567824</v>
      </c>
    </row>
    <row r="422">
      <c r="A422" t="n">
        <v>0.2512002885341644</v>
      </c>
      <c r="B422" t="n">
        <v>-0.05675378814339638</v>
      </c>
      <c r="C422" t="n">
        <v>-0.251509428024292</v>
      </c>
      <c r="D422" t="n">
        <v>0.0259715523570776</v>
      </c>
      <c r="E422" t="n">
        <v>0.07807408273220062</v>
      </c>
      <c r="F422" t="n">
        <v>0.3085590898990631</v>
      </c>
      <c r="G422" t="n">
        <v>0.1307406276464462</v>
      </c>
      <c r="H422" t="n">
        <v>-0.1341198235750198</v>
      </c>
      <c r="I422" t="n">
        <v>-0.15434230864048</v>
      </c>
      <c r="J422" t="n">
        <v>0.1247072070837021</v>
      </c>
      <c r="K422" t="n">
        <v>-0.36725914478302</v>
      </c>
      <c r="L422" t="n">
        <v>0.03505401313304901</v>
      </c>
      <c r="M422" t="n">
        <v>0.007074917666614056</v>
      </c>
      <c r="N422" t="n">
        <v>-0.614147961139679</v>
      </c>
      <c r="O422" t="n">
        <v>0.1299614310264587</v>
      </c>
      <c r="P422" t="n">
        <v>-0.1992192268371582</v>
      </c>
      <c r="Q422" t="n">
        <v>-0.0767887756228447</v>
      </c>
      <c r="R422" t="n">
        <v>0.09418731182813644</v>
      </c>
      <c r="S422" t="n">
        <v>-0.1640935391187668</v>
      </c>
      <c r="T422" t="n">
        <v>-0.006446580868214369</v>
      </c>
      <c r="U422" t="n">
        <v>0.3419664800167084</v>
      </c>
      <c r="V422" t="n">
        <v>0.1283026486635208</v>
      </c>
      <c r="W422" t="n">
        <v>0.02270547486841679</v>
      </c>
      <c r="X422" t="n">
        <v>0.01626032404601574</v>
      </c>
      <c r="Y422" t="n">
        <v>0.1455019563436508</v>
      </c>
      <c r="Z422" t="n">
        <v>0.09910648316144943</v>
      </c>
      <c r="AA422" t="n">
        <v>0.1782829910516739</v>
      </c>
      <c r="AB422" t="n">
        <v>-0.009723166935145855</v>
      </c>
      <c r="AC422" t="n">
        <v>-0.1834545284509659</v>
      </c>
      <c r="AD422" t="n">
        <v>0.04067230969667435</v>
      </c>
      <c r="AE422" t="n">
        <v>-0.1485635042190552</v>
      </c>
      <c r="AF422" t="n">
        <v>-0.0579528920352459</v>
      </c>
    </row>
    <row r="423">
      <c r="A423" t="n">
        <v>-0.1794706284999847</v>
      </c>
      <c r="B423" t="n">
        <v>0.05042384192347527</v>
      </c>
      <c r="C423" t="n">
        <v>-0.2315970063209534</v>
      </c>
      <c r="D423" t="n">
        <v>0.04238598048686981</v>
      </c>
      <c r="E423" t="n">
        <v>0.04043518379330635</v>
      </c>
      <c r="F423" t="n">
        <v>0.1491565853357315</v>
      </c>
      <c r="G423" t="n">
        <v>0.08839433640241623</v>
      </c>
      <c r="H423" t="n">
        <v>-0.2157936245203018</v>
      </c>
      <c r="I423" t="n">
        <v>-0.01611454226076603</v>
      </c>
      <c r="J423" t="n">
        <v>-0.02783529832959175</v>
      </c>
      <c r="K423" t="n">
        <v>-0.278958797454834</v>
      </c>
      <c r="L423" t="n">
        <v>0.08193805068731308</v>
      </c>
      <c r="M423" t="n">
        <v>-0.02399489097297192</v>
      </c>
      <c r="N423" t="n">
        <v>-0.522974967956543</v>
      </c>
      <c r="O423" t="n">
        <v>0.01674326509237289</v>
      </c>
      <c r="P423" t="n">
        <v>0.0008844551048241556</v>
      </c>
      <c r="Q423" t="n">
        <v>0.1041480675339699</v>
      </c>
      <c r="R423" t="n">
        <v>0.06962820887565613</v>
      </c>
      <c r="S423" t="n">
        <v>-0.1698804348707199</v>
      </c>
      <c r="T423" t="n">
        <v>-0.07253396511077881</v>
      </c>
      <c r="U423" t="n">
        <v>0.2188883423805237</v>
      </c>
      <c r="V423" t="n">
        <v>0.08913959562778473</v>
      </c>
      <c r="W423" t="n">
        <v>-0.3821665346622467</v>
      </c>
      <c r="X423" t="n">
        <v>-0.1305429488420486</v>
      </c>
      <c r="Y423" t="n">
        <v>0.2752029895782471</v>
      </c>
      <c r="Z423" t="n">
        <v>0.07588129490613937</v>
      </c>
      <c r="AA423" t="n">
        <v>0.1194411069154739</v>
      </c>
      <c r="AB423" t="n">
        <v>-0.04261514917016029</v>
      </c>
      <c r="AC423" t="n">
        <v>-0.4917019307613373</v>
      </c>
      <c r="AD423" t="n">
        <v>-0.2260373383760452</v>
      </c>
      <c r="AE423" t="n">
        <v>0.02322494052350521</v>
      </c>
      <c r="AF423" t="n">
        <v>0.07380765676498413</v>
      </c>
    </row>
    <row r="424">
      <c r="A424" t="n">
        <v>-0.5045379400253296</v>
      </c>
      <c r="B424" t="n">
        <v>-0.1130316779017448</v>
      </c>
      <c r="C424" t="n">
        <v>-0.03117500059306622</v>
      </c>
      <c r="D424" t="n">
        <v>0.1923048943281174</v>
      </c>
      <c r="E424" t="n">
        <v>-0.04289243742823601</v>
      </c>
      <c r="F424" t="n">
        <v>0.01396358292549849</v>
      </c>
      <c r="G424" t="n">
        <v>-0.1204973012208939</v>
      </c>
      <c r="H424" t="n">
        <v>-0.03020920045673847</v>
      </c>
      <c r="I424" t="n">
        <v>-0.153065025806427</v>
      </c>
      <c r="J424" t="n">
        <v>-0.05740087106823921</v>
      </c>
      <c r="K424" t="n">
        <v>-0.07889080047607422</v>
      </c>
      <c r="L424" t="n">
        <v>0.09198107570409775</v>
      </c>
      <c r="M424" t="n">
        <v>0.002442374592646956</v>
      </c>
      <c r="N424" t="n">
        <v>-0.7375872135162354</v>
      </c>
      <c r="O424" t="n">
        <v>-0.03694148361682892</v>
      </c>
      <c r="P424" t="n">
        <v>0.1318688988685608</v>
      </c>
      <c r="Q424" t="n">
        <v>0.07371164858341217</v>
      </c>
      <c r="R424" t="n">
        <v>-0.05486388504505157</v>
      </c>
      <c r="S424" t="n">
        <v>0.0005694619612768292</v>
      </c>
      <c r="T424" t="n">
        <v>-0.08985486626625061</v>
      </c>
      <c r="U424" t="n">
        <v>0.2200465798377991</v>
      </c>
      <c r="V424" t="n">
        <v>-0.04292760416865349</v>
      </c>
      <c r="W424" t="n">
        <v>-0.4758345186710358</v>
      </c>
      <c r="X424" t="n">
        <v>-0.04050594568252563</v>
      </c>
      <c r="Y424" t="n">
        <v>0.142279326915741</v>
      </c>
      <c r="Z424" t="n">
        <v>-0.2185351997613907</v>
      </c>
      <c r="AA424" t="n">
        <v>0.2475596517324448</v>
      </c>
      <c r="AB424" t="n">
        <v>-0.06561219692230225</v>
      </c>
      <c r="AC424" t="n">
        <v>-0.1744752526283264</v>
      </c>
      <c r="AD424" t="n">
        <v>-0.07960278540849686</v>
      </c>
      <c r="AE424" t="n">
        <v>-0.003131919773295522</v>
      </c>
      <c r="AF424" t="n">
        <v>-0.019703583791852</v>
      </c>
    </row>
    <row r="425">
      <c r="A425" t="n">
        <v>-0.0657377615571022</v>
      </c>
      <c r="B425" t="n">
        <v>-0.159978449344635</v>
      </c>
      <c r="C425" t="n">
        <v>0.09851223975419998</v>
      </c>
      <c r="D425" t="n">
        <v>-0.1275154054164886</v>
      </c>
      <c r="E425" t="n">
        <v>0.04559855163097382</v>
      </c>
      <c r="F425" t="n">
        <v>-0.06719688326120377</v>
      </c>
      <c r="G425" t="n">
        <v>-0.2106342762708664</v>
      </c>
      <c r="H425" t="n">
        <v>0.0336543470621109</v>
      </c>
      <c r="I425" t="n">
        <v>-0.02417804300785065</v>
      </c>
      <c r="J425" t="n">
        <v>0.06602939963340759</v>
      </c>
      <c r="K425" t="n">
        <v>0.1523457318544388</v>
      </c>
      <c r="L425" t="n">
        <v>-0.3257426917552948</v>
      </c>
      <c r="M425" t="n">
        <v>-0.01465346105396748</v>
      </c>
      <c r="N425" t="n">
        <v>-0.7222272753715515</v>
      </c>
      <c r="O425" t="n">
        <v>-0.001173518714495003</v>
      </c>
      <c r="P425" t="n">
        <v>-0.1151133254170418</v>
      </c>
      <c r="Q425" t="n">
        <v>-0.09043872356414795</v>
      </c>
      <c r="R425" t="n">
        <v>0.01599650830030441</v>
      </c>
      <c r="S425" t="n">
        <v>0.1587776839733124</v>
      </c>
      <c r="T425" t="n">
        <v>-0.01171314250677824</v>
      </c>
      <c r="U425" t="n">
        <v>0.2280237823724747</v>
      </c>
      <c r="V425" t="n">
        <v>-0.0301743671298027</v>
      </c>
      <c r="W425" t="n">
        <v>-0.2243400514125824</v>
      </c>
      <c r="X425" t="n">
        <v>-0.1823730021715164</v>
      </c>
      <c r="Y425" t="n">
        <v>0.2681744992733002</v>
      </c>
      <c r="Z425" t="n">
        <v>-0.4111210405826569</v>
      </c>
      <c r="AA425" t="n">
        <v>0.1176731064915657</v>
      </c>
      <c r="AB425" t="n">
        <v>-0.1586971431970596</v>
      </c>
      <c r="AC425" t="n">
        <v>-0.01950840838253498</v>
      </c>
      <c r="AD425" t="n">
        <v>-0.2016447633504868</v>
      </c>
      <c r="AE425" t="n">
        <v>-0.0339914858341217</v>
      </c>
      <c r="AF425" t="n">
        <v>-0.01131727360188961</v>
      </c>
    </row>
    <row r="426">
      <c r="A426" t="n">
        <v>0.225228026509285</v>
      </c>
      <c r="B426" t="n">
        <v>0.03050163760781288</v>
      </c>
      <c r="C426" t="n">
        <v>-0.01005694456398487</v>
      </c>
      <c r="D426" t="n">
        <v>-0.17402184009552</v>
      </c>
      <c r="E426" t="n">
        <v>0.1144461780786514</v>
      </c>
      <c r="F426" t="n">
        <v>0.001729638315737247</v>
      </c>
      <c r="G426" t="n">
        <v>0.03333158791065216</v>
      </c>
      <c r="H426" t="n">
        <v>0.02074583433568478</v>
      </c>
      <c r="I426" t="n">
        <v>-0.04909037426114082</v>
      </c>
      <c r="J426" t="n">
        <v>0.08335057646036148</v>
      </c>
      <c r="K426" t="n">
        <v>0.1650445163249969</v>
      </c>
      <c r="L426" t="n">
        <v>-0.3793332278728485</v>
      </c>
      <c r="M426" t="n">
        <v>-0.005859890021383762</v>
      </c>
      <c r="N426" t="n">
        <v>-0.2543907761573792</v>
      </c>
      <c r="O426" t="n">
        <v>0.05627234280109406</v>
      </c>
      <c r="P426" t="n">
        <v>-0.06307783722877502</v>
      </c>
      <c r="Q426" t="n">
        <v>-0.08969344198703766</v>
      </c>
      <c r="R426" t="n">
        <v>0.1357208341360092</v>
      </c>
      <c r="S426" t="n">
        <v>0.01977051049470901</v>
      </c>
      <c r="T426" t="n">
        <v>-0.07571408152580261</v>
      </c>
      <c r="U426" t="n">
        <v>0.1061611399054527</v>
      </c>
      <c r="V426" t="n">
        <v>0.08026637136936188</v>
      </c>
      <c r="W426" t="n">
        <v>-0.1001697853207588</v>
      </c>
      <c r="X426" t="n">
        <v>-0.05445238575339317</v>
      </c>
      <c r="Y426" t="n">
        <v>0.07117730379104614</v>
      </c>
      <c r="Z426" t="n">
        <v>-0.2923225164413452</v>
      </c>
      <c r="AA426" t="n">
        <v>-0.02173242345452309</v>
      </c>
      <c r="AB426" t="n">
        <v>-0.08949127048254013</v>
      </c>
      <c r="AC426" t="n">
        <v>-0.06462639570236206</v>
      </c>
      <c r="AD426" t="n">
        <v>-0.2458013147115707</v>
      </c>
      <c r="AE426" t="n">
        <v>-0.08395779132843018</v>
      </c>
      <c r="AF426" t="n">
        <v>-0.1149874776601791</v>
      </c>
    </row>
    <row r="427">
      <c r="A427" t="n">
        <v>0.1902017146348953</v>
      </c>
      <c r="B427" t="n">
        <v>0.07147371023893356</v>
      </c>
      <c r="C427" t="n">
        <v>-0.09340646862983704</v>
      </c>
      <c r="D427" t="n">
        <v>-0.04625238478183746</v>
      </c>
      <c r="E427" t="n">
        <v>-0.1039150729775429</v>
      </c>
      <c r="F427" t="n">
        <v>0.1480406224727631</v>
      </c>
      <c r="G427" t="n">
        <v>-0.2169066369533539</v>
      </c>
      <c r="H427" t="n">
        <v>0.06442654132843018</v>
      </c>
      <c r="I427" t="n">
        <v>-0.02765923179686069</v>
      </c>
      <c r="J427" t="n">
        <v>-0.1147014498710632</v>
      </c>
      <c r="K427" t="n">
        <v>0.08258929848670959</v>
      </c>
      <c r="L427" t="n">
        <v>-0.07440626621246338</v>
      </c>
      <c r="M427" t="n">
        <v>0.131589874625206</v>
      </c>
      <c r="N427" t="n">
        <v>0.05743969604372978</v>
      </c>
      <c r="O427" t="n">
        <v>0.2229796051979065</v>
      </c>
      <c r="P427" t="n">
        <v>-0.04514006525278091</v>
      </c>
      <c r="Q427" t="n">
        <v>0.1065824925899506</v>
      </c>
      <c r="R427" t="n">
        <v>0.0348796546459198</v>
      </c>
      <c r="S427" t="n">
        <v>-0.005943480413407087</v>
      </c>
      <c r="T427" t="n">
        <v>-0.01656256057322025</v>
      </c>
      <c r="U427" t="n">
        <v>0.05505815520882607</v>
      </c>
      <c r="V427" t="n">
        <v>0.1766898632049561</v>
      </c>
      <c r="W427" t="n">
        <v>-0.1248003765940666</v>
      </c>
      <c r="X427" t="n">
        <v>-0.04803412780165672</v>
      </c>
      <c r="Y427" t="n">
        <v>-0.05523434281349182</v>
      </c>
      <c r="Z427" t="n">
        <v>-0.4742198586463928</v>
      </c>
      <c r="AA427" t="n">
        <v>-0.07317094504833221</v>
      </c>
      <c r="AB427" t="n">
        <v>0.03062084876000881</v>
      </c>
      <c r="AC427" t="n">
        <v>0.05747314170002937</v>
      </c>
      <c r="AD427" t="n">
        <v>-0.02591780945658684</v>
      </c>
      <c r="AE427" t="n">
        <v>-0.008466904982924461</v>
      </c>
      <c r="AF427" t="n">
        <v>-0.08461309224367142</v>
      </c>
    </row>
    <row r="428">
      <c r="A428" t="n">
        <v>-0.07759379595518112</v>
      </c>
      <c r="B428" t="n">
        <v>0.2437248677015305</v>
      </c>
      <c r="C428" t="n">
        <v>0.04056065157055855</v>
      </c>
      <c r="D428" t="n">
        <v>0.02926675789058208</v>
      </c>
      <c r="E428" t="n">
        <v>-0.2095603942871094</v>
      </c>
      <c r="F428" t="n">
        <v>0.003532269038259983</v>
      </c>
      <c r="G428" t="n">
        <v>-0.06909202039241791</v>
      </c>
      <c r="H428" t="n">
        <v>-0.127408891916275</v>
      </c>
      <c r="I428" t="n">
        <v>0.1147042289376259</v>
      </c>
      <c r="J428" t="n">
        <v>-0.1267532706260681</v>
      </c>
      <c r="K428" t="n">
        <v>0.122981570661068</v>
      </c>
      <c r="L428" t="n">
        <v>0.242127999663353</v>
      </c>
      <c r="M428" t="n">
        <v>0.06351339817047119</v>
      </c>
      <c r="N428" t="n">
        <v>0.1753491163253784</v>
      </c>
      <c r="O428" t="n">
        <v>-0.02484604902565479</v>
      </c>
      <c r="P428" t="n">
        <v>-0.009037215262651443</v>
      </c>
      <c r="Q428" t="n">
        <v>0.05908713862299919</v>
      </c>
      <c r="R428" t="n">
        <v>0.1161663308739662</v>
      </c>
      <c r="S428" t="n">
        <v>-0.03711904585361481</v>
      </c>
      <c r="T428" t="n">
        <v>0.05873359739780426</v>
      </c>
      <c r="U428" t="n">
        <v>0.2272137999534607</v>
      </c>
      <c r="V428" t="n">
        <v>0.06061837822198868</v>
      </c>
      <c r="W428" t="n">
        <v>-0.1053502783179283</v>
      </c>
      <c r="X428" t="n">
        <v>-0.04851260408759117</v>
      </c>
      <c r="Y428" t="n">
        <v>-0.08267241716384888</v>
      </c>
      <c r="Z428" t="n">
        <v>-0.3305030763149261</v>
      </c>
      <c r="AA428" t="n">
        <v>0.05881505459547043</v>
      </c>
      <c r="AB428" t="n">
        <v>-0.07396231591701508</v>
      </c>
      <c r="AC428" t="n">
        <v>-0.1860013008117676</v>
      </c>
      <c r="AD428" t="n">
        <v>-0.193597137928009</v>
      </c>
      <c r="AE428" t="n">
        <v>0.1016973331570625</v>
      </c>
      <c r="AF428" t="n">
        <v>-0.05273304879665375</v>
      </c>
    </row>
    <row r="429">
      <c r="A429" t="n">
        <v>-0.32902792096138</v>
      </c>
      <c r="B429" t="n">
        <v>0.04266437143087387</v>
      </c>
      <c r="C429" t="n">
        <v>0.01345402747392654</v>
      </c>
      <c r="D429" t="n">
        <v>0.05620945990085602</v>
      </c>
      <c r="E429" t="n">
        <v>-0.2969397306442261</v>
      </c>
      <c r="F429" t="n">
        <v>0.1144229918718338</v>
      </c>
      <c r="G429" t="n">
        <v>-0.07171360403299332</v>
      </c>
      <c r="H429" t="n">
        <v>0.02826272882521152</v>
      </c>
      <c r="I429" t="n">
        <v>-0.05892011895775795</v>
      </c>
      <c r="J429" t="n">
        <v>0.1477608233690262</v>
      </c>
      <c r="K429" t="n">
        <v>0.0827314704656601</v>
      </c>
      <c r="L429" t="n">
        <v>0.1162856444716454</v>
      </c>
      <c r="M429" t="n">
        <v>0.06938078254461288</v>
      </c>
      <c r="N429" t="n">
        <v>-0.01171574927866459</v>
      </c>
      <c r="O429" t="n">
        <v>-0.1883933693170547</v>
      </c>
      <c r="P429" t="n">
        <v>-0.09425879269838333</v>
      </c>
      <c r="Q429" t="n">
        <v>-0.07184527814388275</v>
      </c>
      <c r="R429" t="n">
        <v>0.06563224643468857</v>
      </c>
      <c r="S429" t="n">
        <v>0.02051467262208462</v>
      </c>
      <c r="T429" t="n">
        <v>0.1329291164875031</v>
      </c>
      <c r="U429" t="n">
        <v>0.2559167146682739</v>
      </c>
      <c r="V429" t="n">
        <v>-0.008910137228667736</v>
      </c>
      <c r="W429" t="n">
        <v>-0.01231917552649975</v>
      </c>
      <c r="X429" t="n">
        <v>-0.05389110371470451</v>
      </c>
      <c r="Y429" t="n">
        <v>0.196841686964035</v>
      </c>
      <c r="Z429" t="n">
        <v>-0.08086874336004257</v>
      </c>
      <c r="AA429" t="n">
        <v>0.07536859065294266</v>
      </c>
      <c r="AB429" t="n">
        <v>-0.09588520228862762</v>
      </c>
      <c r="AC429" t="n">
        <v>-0.1093429401516914</v>
      </c>
      <c r="AD429" t="n">
        <v>-0.1802715808153152</v>
      </c>
      <c r="AE429" t="n">
        <v>-0.08401181548833847</v>
      </c>
      <c r="AF429" t="n">
        <v>-0.0270181093364954</v>
      </c>
    </row>
    <row r="430">
      <c r="A430" t="n">
        <v>-0.1063256189227104</v>
      </c>
      <c r="B430" t="n">
        <v>-0.00263544637709856</v>
      </c>
      <c r="C430" t="n">
        <v>0.03427819907665253</v>
      </c>
      <c r="D430" t="n">
        <v>-0.1135664656758308</v>
      </c>
      <c r="E430" t="n">
        <v>-0.3503762781620026</v>
      </c>
      <c r="F430" t="n">
        <v>0.06359797716140747</v>
      </c>
      <c r="G430" t="n">
        <v>-0.1074896529316902</v>
      </c>
      <c r="H430" t="n">
        <v>0.01375643536448479</v>
      </c>
      <c r="I430" t="n">
        <v>-0.01425372809171677</v>
      </c>
      <c r="J430" t="n">
        <v>0.08933448046445847</v>
      </c>
      <c r="K430" t="n">
        <v>0.05471346899867058</v>
      </c>
      <c r="L430" t="n">
        <v>-0.03283010050654411</v>
      </c>
      <c r="M430" t="n">
        <v>0.1060367077589035</v>
      </c>
      <c r="N430" t="n">
        <v>0.1600299626588821</v>
      </c>
      <c r="O430" t="n">
        <v>-0.04408745095133781</v>
      </c>
      <c r="P430" t="n">
        <v>0.05973067507147789</v>
      </c>
      <c r="Q430" t="n">
        <v>0.007177073508501053</v>
      </c>
      <c r="R430" t="n">
        <v>0.08915264904499054</v>
      </c>
      <c r="S430" t="n">
        <v>-0.04957803338766098</v>
      </c>
      <c r="T430" t="n">
        <v>-0.1266938298940659</v>
      </c>
      <c r="U430" t="n">
        <v>0.00797579251229763</v>
      </c>
      <c r="V430" t="n">
        <v>0.1721979975700378</v>
      </c>
      <c r="W430" t="n">
        <v>0.05561290308833122</v>
      </c>
      <c r="X430" t="n">
        <v>-0.04458753392100334</v>
      </c>
      <c r="Y430" t="n">
        <v>0.0579385869204998</v>
      </c>
      <c r="Z430" t="n">
        <v>0.09233647584915161</v>
      </c>
      <c r="AA430" t="n">
        <v>-0.0630783811211586</v>
      </c>
      <c r="AB430" t="n">
        <v>-0.02473044395446777</v>
      </c>
      <c r="AC430" t="n">
        <v>-0.1388064324855804</v>
      </c>
      <c r="AD430" t="n">
        <v>-0.1376350522041321</v>
      </c>
      <c r="AE430" t="n">
        <v>-0.06151033565402031</v>
      </c>
      <c r="AF430" t="n">
        <v>-0.02907053381204605</v>
      </c>
    </row>
    <row r="431">
      <c r="A431" t="n">
        <v>0.1058056801557541</v>
      </c>
      <c r="B431" t="n">
        <v>-0.1045560464262962</v>
      </c>
      <c r="C431" t="n">
        <v>-0.03865600004792213</v>
      </c>
      <c r="D431" t="n">
        <v>-0.05454201623797417</v>
      </c>
      <c r="E431" t="n">
        <v>-0.292450338602066</v>
      </c>
      <c r="F431" t="n">
        <v>0.0193279180675745</v>
      </c>
      <c r="G431" t="n">
        <v>-0.03668585047125816</v>
      </c>
      <c r="H431" t="n">
        <v>0.006511833518743515</v>
      </c>
      <c r="I431" t="n">
        <v>-0.07764965295791626</v>
      </c>
      <c r="J431" t="n">
        <v>-0.09351207315921783</v>
      </c>
      <c r="K431" t="n">
        <v>0.1048674359917641</v>
      </c>
      <c r="L431" t="n">
        <v>-0.02764460630714893</v>
      </c>
      <c r="M431" t="n">
        <v>0.07205104827880859</v>
      </c>
      <c r="N431" t="n">
        <v>0.1248920261859894</v>
      </c>
      <c r="O431" t="n">
        <v>0.0572596862912178</v>
      </c>
      <c r="P431" t="n">
        <v>0.03966852650046349</v>
      </c>
      <c r="Q431" t="n">
        <v>-0.058941550552845</v>
      </c>
      <c r="R431" t="n">
        <v>0.2079283148050308</v>
      </c>
      <c r="S431" t="n">
        <v>0.07974635064601898</v>
      </c>
      <c r="T431" t="n">
        <v>-0.3567874133586884</v>
      </c>
      <c r="U431" t="n">
        <v>-0.07242633402347565</v>
      </c>
      <c r="V431" t="n">
        <v>0.06382586807012558</v>
      </c>
      <c r="W431" t="n">
        <v>0.1338426917791367</v>
      </c>
      <c r="X431" t="n">
        <v>-0.05237790197134018</v>
      </c>
      <c r="Y431" t="n">
        <v>-0.04568646475672722</v>
      </c>
      <c r="Z431" t="n">
        <v>0.2891206741333008</v>
      </c>
      <c r="AA431" t="n">
        <v>-0.1260206550359726</v>
      </c>
      <c r="AB431" t="n">
        <v>0.04357090592384338</v>
      </c>
      <c r="AC431" t="n">
        <v>0.08601272851228714</v>
      </c>
      <c r="AD431" t="n">
        <v>-0.0139716099947691</v>
      </c>
      <c r="AE431" t="n">
        <v>-0.06705361604690552</v>
      </c>
      <c r="AF431" t="n">
        <v>0.07260250300168991</v>
      </c>
    </row>
    <row r="432">
      <c r="A432" t="n">
        <v>-0.002521716989576817</v>
      </c>
      <c r="B432" t="n">
        <v>0.01077834889292717</v>
      </c>
      <c r="C432" t="n">
        <v>-0.01073992904275656</v>
      </c>
      <c r="D432" t="n">
        <v>0.05109529569745064</v>
      </c>
      <c r="E432" t="n">
        <v>-0.2846108973026276</v>
      </c>
      <c r="F432" t="n">
        <v>-0.05522901192307472</v>
      </c>
      <c r="G432" t="n">
        <v>-0.06025265529751778</v>
      </c>
      <c r="H432" t="n">
        <v>0.03258411958813667</v>
      </c>
      <c r="I432" t="n">
        <v>-0.06783293932676315</v>
      </c>
      <c r="J432" t="n">
        <v>-0.05314499884843826</v>
      </c>
      <c r="K432" t="n">
        <v>-0.003663550829514861</v>
      </c>
      <c r="L432" t="n">
        <v>0.00634624483063817</v>
      </c>
      <c r="M432" t="n">
        <v>0.03081602416932583</v>
      </c>
      <c r="N432" t="n">
        <v>0.05740651860833168</v>
      </c>
      <c r="O432" t="n">
        <v>0.1259528696537018</v>
      </c>
      <c r="P432" t="n">
        <v>-0.04010900482535362</v>
      </c>
      <c r="Q432" t="n">
        <v>-0.04112530127167702</v>
      </c>
      <c r="R432" t="n">
        <v>0.1639164984226227</v>
      </c>
      <c r="S432" t="n">
        <v>0.1722773462533951</v>
      </c>
      <c r="T432" t="n">
        <v>-0.1274708807468414</v>
      </c>
      <c r="U432" t="n">
        <v>-0.05637656524777412</v>
      </c>
      <c r="V432" t="n">
        <v>-0.06546670198440552</v>
      </c>
      <c r="W432" t="n">
        <v>0.08818396925926208</v>
      </c>
      <c r="X432" t="n">
        <v>-0.01382478699088097</v>
      </c>
      <c r="Y432" t="n">
        <v>-0.04573310166597366</v>
      </c>
      <c r="Z432" t="n">
        <v>0.09691057354211807</v>
      </c>
      <c r="AA432" t="n">
        <v>-0.1498480141162872</v>
      </c>
      <c r="AB432" t="n">
        <v>0.03549280017614365</v>
      </c>
      <c r="AC432" t="n">
        <v>-0.03432244807481766</v>
      </c>
      <c r="AD432" t="n">
        <v>-0.03949140384793282</v>
      </c>
      <c r="AE432" t="n">
        <v>-0.1753320097923279</v>
      </c>
      <c r="AF432" t="n">
        <v>0.02013532258570194</v>
      </c>
    </row>
    <row r="433">
      <c r="A433" t="n">
        <v>0.01854523457586765</v>
      </c>
      <c r="B433" t="n">
        <v>0.1389648914337158</v>
      </c>
      <c r="C433" t="n">
        <v>-0.01683959923684597</v>
      </c>
      <c r="D433" t="n">
        <v>-0.08490129560232162</v>
      </c>
      <c r="E433" t="n">
        <v>-0.1539435833692551</v>
      </c>
      <c r="F433" t="n">
        <v>0.0786433219909668</v>
      </c>
      <c r="G433" t="n">
        <v>-0.06719635426998138</v>
      </c>
      <c r="H433" t="n">
        <v>-0.08458039909601212</v>
      </c>
      <c r="I433" t="n">
        <v>-0.4510959684848785</v>
      </c>
      <c r="J433" t="n">
        <v>0.09233288466930389</v>
      </c>
      <c r="K433" t="n">
        <v>0.08005385100841522</v>
      </c>
      <c r="L433" t="n">
        <v>-0.1225192844867706</v>
      </c>
      <c r="M433" t="n">
        <v>-0.01058860495686531</v>
      </c>
      <c r="N433" t="n">
        <v>-0.04910894110798836</v>
      </c>
      <c r="O433" t="n">
        <v>0.1845457553863525</v>
      </c>
      <c r="P433" t="n">
        <v>-0.06986574828624725</v>
      </c>
      <c r="Q433" t="n">
        <v>0.01922616735100746</v>
      </c>
      <c r="R433" t="n">
        <v>0.07276854664087296</v>
      </c>
      <c r="S433" t="n">
        <v>0.2328874617815018</v>
      </c>
      <c r="T433" t="n">
        <v>-0.002905291970819235</v>
      </c>
      <c r="U433" t="n">
        <v>-0.1827631443738937</v>
      </c>
      <c r="V433" t="n">
        <v>-0.3682412207126617</v>
      </c>
      <c r="W433" t="n">
        <v>-0.2587223947048187</v>
      </c>
      <c r="X433" t="n">
        <v>0.02378145977854729</v>
      </c>
      <c r="Y433" t="n">
        <v>0.1407528221607208</v>
      </c>
      <c r="Z433" t="n">
        <v>0.1463415026664734</v>
      </c>
      <c r="AA433" t="n">
        <v>0.06244754418730736</v>
      </c>
      <c r="AB433" t="n">
        <v>-0.1278525292873383</v>
      </c>
      <c r="AC433" t="n">
        <v>0.02115530706942081</v>
      </c>
      <c r="AD433" t="n">
        <v>-0.002800744259729981</v>
      </c>
      <c r="AE433" t="n">
        <v>0.08597287535667419</v>
      </c>
      <c r="AF433" t="n">
        <v>0.07892760634422302</v>
      </c>
    </row>
    <row r="434">
      <c r="A434" t="n">
        <v>-0.1185008808970451</v>
      </c>
      <c r="B434" t="n">
        <v>0.09289225190877914</v>
      </c>
      <c r="C434" t="n">
        <v>0.149992361664772</v>
      </c>
      <c r="D434" t="n">
        <v>0.01279474701732397</v>
      </c>
      <c r="E434" t="n">
        <v>-0.2687954008579254</v>
      </c>
      <c r="F434" t="n">
        <v>-0.09805698692798615</v>
      </c>
      <c r="G434" t="n">
        <v>-0.216888889670372</v>
      </c>
      <c r="H434" t="n">
        <v>-0.09992489218711853</v>
      </c>
      <c r="I434" t="n">
        <v>-0.4242214858531952</v>
      </c>
      <c r="J434" t="n">
        <v>0.1754641979932785</v>
      </c>
      <c r="K434" t="n">
        <v>0.01960007846355438</v>
      </c>
      <c r="L434" t="n">
        <v>-0.0743272602558136</v>
      </c>
      <c r="M434" t="n">
        <v>-0.028973788022995</v>
      </c>
      <c r="N434" t="n">
        <v>-0.317672997713089</v>
      </c>
      <c r="O434" t="n">
        <v>0.07065604627132416</v>
      </c>
      <c r="P434" t="n">
        <v>0.07051005214452744</v>
      </c>
      <c r="Q434" t="n">
        <v>0.02536584064364433</v>
      </c>
      <c r="R434" t="n">
        <v>0.1718070507049561</v>
      </c>
      <c r="S434" t="n">
        <v>0.06138978898525238</v>
      </c>
      <c r="T434" t="n">
        <v>-0.1056591272354126</v>
      </c>
      <c r="U434" t="n">
        <v>-0.1490192264318466</v>
      </c>
      <c r="V434" t="n">
        <v>-0.6124621033668518</v>
      </c>
      <c r="W434" t="n">
        <v>-0.3581017553806305</v>
      </c>
      <c r="X434" t="n">
        <v>-0.09528263658285141</v>
      </c>
      <c r="Y434" t="n">
        <v>0.02982780709862709</v>
      </c>
      <c r="Z434" t="n">
        <v>-0.1554596424102783</v>
      </c>
      <c r="AA434" t="n">
        <v>0.1169744282960892</v>
      </c>
      <c r="AB434" t="n">
        <v>-0.05115419253706932</v>
      </c>
      <c r="AC434" t="n">
        <v>-0.07352138310670853</v>
      </c>
      <c r="AD434" t="n">
        <v>-0.1953470408916473</v>
      </c>
      <c r="AE434" t="n">
        <v>0.1497041285037994</v>
      </c>
      <c r="AF434" t="n">
        <v>0.0430510938167572</v>
      </c>
    </row>
    <row r="435">
      <c r="A435" t="n">
        <v>0.03680471703410149</v>
      </c>
      <c r="B435" t="n">
        <v>0.1040129736065865</v>
      </c>
      <c r="C435" t="n">
        <v>0.09935016930103302</v>
      </c>
      <c r="D435" t="n">
        <v>0.03495446592569351</v>
      </c>
      <c r="E435" t="n">
        <v>0.04868429526686668</v>
      </c>
      <c r="F435" t="n">
        <v>-0.05863470584154129</v>
      </c>
      <c r="G435" t="n">
        <v>-0.151749849319458</v>
      </c>
      <c r="H435" t="n">
        <v>-0.1847150325775146</v>
      </c>
      <c r="I435" t="n">
        <v>-0.1046210378408432</v>
      </c>
      <c r="J435" t="n">
        <v>0.1964087188243866</v>
      </c>
      <c r="K435" t="n">
        <v>-0.04088026657700539</v>
      </c>
      <c r="L435" t="n">
        <v>-0.1092104837298393</v>
      </c>
      <c r="M435" t="n">
        <v>-0.04016800597310066</v>
      </c>
      <c r="N435" t="n">
        <v>-0.1306120306253433</v>
      </c>
      <c r="O435" t="n">
        <v>-0.2472361922264099</v>
      </c>
      <c r="P435" t="n">
        <v>0.1662061214447021</v>
      </c>
      <c r="Q435" t="n">
        <v>-0.08255147933959961</v>
      </c>
      <c r="R435" t="n">
        <v>0.1915247887372971</v>
      </c>
      <c r="S435" t="n">
        <v>-0.1448697298765182</v>
      </c>
      <c r="T435" t="n">
        <v>-0.2274582237005234</v>
      </c>
      <c r="U435" t="n">
        <v>-0.2447706609964371</v>
      </c>
      <c r="V435" t="n">
        <v>-0.3043533265590668</v>
      </c>
      <c r="W435" t="n">
        <v>-0.04904412850737572</v>
      </c>
      <c r="X435" t="n">
        <v>0.1245878487825394</v>
      </c>
      <c r="Y435" t="n">
        <v>0.0006839325651526451</v>
      </c>
      <c r="Z435" t="n">
        <v>0.05047418922185898</v>
      </c>
      <c r="AA435" t="n">
        <v>0.04120009019970894</v>
      </c>
      <c r="AB435" t="n">
        <v>0.1084491759538651</v>
      </c>
      <c r="AC435" t="n">
        <v>0.179155096411705</v>
      </c>
      <c r="AD435" t="n">
        <v>-0.02704359963536263</v>
      </c>
      <c r="AE435" t="n">
        <v>0.01207703538239002</v>
      </c>
      <c r="AF435" t="n">
        <v>0.1252892166376114</v>
      </c>
    </row>
    <row r="436">
      <c r="A436" t="n">
        <v>-0.02445981651544571</v>
      </c>
      <c r="B436" t="n">
        <v>0.121184378862381</v>
      </c>
      <c r="C436" t="n">
        <v>0.1890285313129425</v>
      </c>
      <c r="D436" t="n">
        <v>0.005497917998582125</v>
      </c>
      <c r="E436" t="n">
        <v>0.1238450482487679</v>
      </c>
      <c r="F436" t="n">
        <v>-0.05877832695841789</v>
      </c>
      <c r="G436" t="n">
        <v>-0.1365197598934174</v>
      </c>
      <c r="H436" t="n">
        <v>-0.06658507883548737</v>
      </c>
      <c r="I436" t="n">
        <v>0.04628809168934822</v>
      </c>
      <c r="J436" t="n">
        <v>0.1693810671567917</v>
      </c>
      <c r="K436" t="n">
        <v>0.007918376475572586</v>
      </c>
      <c r="L436" t="n">
        <v>-0.1653205007314682</v>
      </c>
      <c r="M436" t="n">
        <v>-0.03570468723773956</v>
      </c>
      <c r="N436" t="n">
        <v>0.01540588960051537</v>
      </c>
      <c r="O436" t="n">
        <v>-0.08256120234727859</v>
      </c>
      <c r="P436" t="n">
        <v>0.02655375748872757</v>
      </c>
      <c r="Q436" t="n">
        <v>0.04993270337581635</v>
      </c>
      <c r="R436" t="n">
        <v>0.07479448616504669</v>
      </c>
      <c r="S436" t="n">
        <v>-0.1742832660675049</v>
      </c>
      <c r="T436" t="n">
        <v>-0.2013060748577118</v>
      </c>
      <c r="U436" t="n">
        <v>-0.191544696688652</v>
      </c>
      <c r="V436" t="n">
        <v>0.007153523620218039</v>
      </c>
      <c r="W436" t="n">
        <v>0.2821703553199768</v>
      </c>
      <c r="X436" t="n">
        <v>0.0431029200553894</v>
      </c>
      <c r="Y436" t="n">
        <v>0.02509519457817078</v>
      </c>
      <c r="Z436" t="n">
        <v>-0.01577242836356163</v>
      </c>
      <c r="AA436" t="n">
        <v>0.03186166286468506</v>
      </c>
      <c r="AB436" t="n">
        <v>0.0328117311000824</v>
      </c>
      <c r="AC436" t="n">
        <v>0.02492727898061275</v>
      </c>
      <c r="AD436" t="n">
        <v>0.09776311367750168</v>
      </c>
      <c r="AE436" t="n">
        <v>0.0973709300160408</v>
      </c>
      <c r="AF436" t="n">
        <v>-0.1200226694345474</v>
      </c>
    </row>
    <row r="437">
      <c r="A437" t="n">
        <v>-0.001519490731880069</v>
      </c>
      <c r="B437" t="n">
        <v>-0.1093427687883377</v>
      </c>
      <c r="C437" t="n">
        <v>-0.1194469705224037</v>
      </c>
      <c r="D437" t="n">
        <v>0.05486136302351952</v>
      </c>
      <c r="E437" t="n">
        <v>-0.1220405101776123</v>
      </c>
      <c r="F437" t="n">
        <v>0.05219503119587898</v>
      </c>
      <c r="G437" t="n">
        <v>-0.008328973315656185</v>
      </c>
      <c r="H437" t="n">
        <v>-0.04009972885251045</v>
      </c>
      <c r="I437" t="n">
        <v>-0.0666981041431427</v>
      </c>
      <c r="J437" t="n">
        <v>0.2157431095838547</v>
      </c>
      <c r="K437" t="n">
        <v>0.09065742790699005</v>
      </c>
      <c r="L437" t="n">
        <v>-0.09427016973495483</v>
      </c>
      <c r="M437" t="n">
        <v>-0.07359862327575684</v>
      </c>
      <c r="N437" t="n">
        <v>0.02476008795201778</v>
      </c>
      <c r="O437" t="n">
        <v>0.04697483777999878</v>
      </c>
      <c r="P437" t="n">
        <v>-0.008698606863617897</v>
      </c>
      <c r="Q437" t="n">
        <v>-0.1161743998527527</v>
      </c>
      <c r="R437" t="n">
        <v>0.1142607480287552</v>
      </c>
      <c r="S437" t="n">
        <v>-0.3918786644935608</v>
      </c>
      <c r="T437" t="n">
        <v>-0.1465443521738052</v>
      </c>
      <c r="U437" t="n">
        <v>-0.2025540769100189</v>
      </c>
      <c r="V437" t="n">
        <v>0.04703635722398758</v>
      </c>
      <c r="W437" t="n">
        <v>0.1828055530786514</v>
      </c>
      <c r="X437" t="n">
        <v>0.03116019442677498</v>
      </c>
      <c r="Y437" t="n">
        <v>-0.008381929248571396</v>
      </c>
      <c r="Z437" t="n">
        <v>0.02375159040093422</v>
      </c>
      <c r="AA437" t="n">
        <v>0.1134781017899513</v>
      </c>
      <c r="AB437" t="n">
        <v>-0.006966073997318745</v>
      </c>
      <c r="AC437" t="n">
        <v>-0.009403375908732414</v>
      </c>
      <c r="AD437" t="n">
        <v>-0.08792415261268616</v>
      </c>
      <c r="AE437" t="n">
        <v>-0.1693555563688278</v>
      </c>
      <c r="AF437" t="n">
        <v>0.01531206350773573</v>
      </c>
    </row>
    <row r="438">
      <c r="A438" t="n">
        <v>0.01488594338297844</v>
      </c>
      <c r="B438" t="n">
        <v>-0.09516767412424088</v>
      </c>
      <c r="C438" t="n">
        <v>-0.05530177801847458</v>
      </c>
      <c r="D438" t="n">
        <v>0.04980751499533653</v>
      </c>
      <c r="E438" t="n">
        <v>-0.1299840062856674</v>
      </c>
      <c r="F438" t="n">
        <v>0.06504166126251221</v>
      </c>
      <c r="G438" t="n">
        <v>-0.1043129339814186</v>
      </c>
      <c r="H438" t="n">
        <v>-0.0794704481959343</v>
      </c>
      <c r="I438" t="n">
        <v>-0.2675597965717316</v>
      </c>
      <c r="J438" t="n">
        <v>0.1741504669189453</v>
      </c>
      <c r="K438" t="n">
        <v>0.1413633227348328</v>
      </c>
      <c r="L438" t="n">
        <v>0.007891462184488773</v>
      </c>
      <c r="M438" t="n">
        <v>0.05068518593907356</v>
      </c>
      <c r="N438" t="n">
        <v>-0.03443516418337822</v>
      </c>
      <c r="O438" t="n">
        <v>-0.04123282432556152</v>
      </c>
      <c r="P438" t="n">
        <v>0.08324369043111801</v>
      </c>
      <c r="Q438" t="n">
        <v>-0.1461246907711029</v>
      </c>
      <c r="R438" t="n">
        <v>0.1031159833073616</v>
      </c>
      <c r="S438" t="n">
        <v>-0.1343575119972229</v>
      </c>
      <c r="T438" t="n">
        <v>-0.06012981384992599</v>
      </c>
      <c r="U438" t="n">
        <v>-0.1318059116601944</v>
      </c>
      <c r="V438" t="n">
        <v>0.06201232969760895</v>
      </c>
      <c r="W438" t="n">
        <v>0.1347874402999878</v>
      </c>
      <c r="X438" t="n">
        <v>-0.02969485521316528</v>
      </c>
      <c r="Y438" t="n">
        <v>0.03405433520674706</v>
      </c>
      <c r="Z438" t="n">
        <v>0.1574357748031616</v>
      </c>
      <c r="AA438" t="n">
        <v>-0.01496329996734858</v>
      </c>
      <c r="AB438" t="n">
        <v>0.08193390071392059</v>
      </c>
      <c r="AC438" t="n">
        <v>0.01232007704675198</v>
      </c>
      <c r="AD438" t="n">
        <v>-0.07159960269927979</v>
      </c>
      <c r="AE438" t="n">
        <v>0.003029370214790106</v>
      </c>
      <c r="AF438" t="n">
        <v>0.02698041871190071</v>
      </c>
    </row>
    <row r="439">
      <c r="A439" t="n">
        <v>-0.1108518987894058</v>
      </c>
      <c r="B439" t="n">
        <v>0.07325557619333267</v>
      </c>
      <c r="C439" t="n">
        <v>0.05882928892970085</v>
      </c>
      <c r="D439" t="n">
        <v>-0.07925867289304733</v>
      </c>
      <c r="E439" t="n">
        <v>-0.1819619387388229</v>
      </c>
      <c r="F439" t="n">
        <v>0.07070133090019226</v>
      </c>
      <c r="G439" t="n">
        <v>0.04298373311758041</v>
      </c>
      <c r="H439" t="n">
        <v>-0.06336276978254318</v>
      </c>
      <c r="I439" t="n">
        <v>-0.014864063821733</v>
      </c>
      <c r="J439" t="n">
        <v>0.1176334023475647</v>
      </c>
      <c r="K439" t="n">
        <v>0.108449250459671</v>
      </c>
      <c r="L439" t="n">
        <v>0.04970384761691093</v>
      </c>
      <c r="M439" t="n">
        <v>0.07497556507587433</v>
      </c>
      <c r="N439" t="n">
        <v>-0.1792886406183243</v>
      </c>
      <c r="O439" t="n">
        <v>-0.05055263265967369</v>
      </c>
      <c r="P439" t="n">
        <v>-0.09331225603818893</v>
      </c>
      <c r="Q439" t="n">
        <v>-0.03970889002084732</v>
      </c>
      <c r="R439" t="n">
        <v>0.1551465541124344</v>
      </c>
      <c r="S439" t="n">
        <v>-0.0006280168308876455</v>
      </c>
      <c r="T439" t="n">
        <v>0.226317971944809</v>
      </c>
      <c r="U439" t="n">
        <v>-0.05185022205114365</v>
      </c>
      <c r="V439" t="n">
        <v>-0.09500223398208618</v>
      </c>
      <c r="W439" t="n">
        <v>0.02888783998787403</v>
      </c>
      <c r="X439" t="n">
        <v>-0.02782678790390491</v>
      </c>
      <c r="Y439" t="n">
        <v>-0.01458691153675318</v>
      </c>
      <c r="Z439" t="n">
        <v>0.1467922925949097</v>
      </c>
      <c r="AA439" t="n">
        <v>0.03802372142672539</v>
      </c>
      <c r="AB439" t="n">
        <v>0.08322775363922119</v>
      </c>
      <c r="AC439" t="n">
        <v>0.1346991807222366</v>
      </c>
      <c r="AD439" t="n">
        <v>-0.1568003445863724</v>
      </c>
      <c r="AE439" t="n">
        <v>-0.01566550508141518</v>
      </c>
      <c r="AF439" t="n">
        <v>-0.098499596118927</v>
      </c>
    </row>
    <row r="440">
      <c r="A440" t="n">
        <v>-0.01743317022919655</v>
      </c>
      <c r="B440" t="n">
        <v>-0.007488756906241179</v>
      </c>
      <c r="C440" t="n">
        <v>0.01894259825348854</v>
      </c>
      <c r="D440" t="n">
        <v>-0.0694260448217392</v>
      </c>
      <c r="E440" t="n">
        <v>-0.02709602378308773</v>
      </c>
      <c r="F440" t="n">
        <v>-0.04057509824633598</v>
      </c>
      <c r="G440" t="n">
        <v>-0.04187776893377304</v>
      </c>
      <c r="H440" t="n">
        <v>-0.05491642653942108</v>
      </c>
      <c r="I440" t="n">
        <v>-0.07473018020391464</v>
      </c>
      <c r="J440" t="n">
        <v>0.05846135318279266</v>
      </c>
      <c r="K440" t="n">
        <v>0.1208926886320114</v>
      </c>
      <c r="L440" t="n">
        <v>0.09600633382797241</v>
      </c>
      <c r="M440" t="n">
        <v>0.005846257321536541</v>
      </c>
      <c r="N440" t="n">
        <v>-0.2768873572349548</v>
      </c>
      <c r="O440" t="n">
        <v>-0.05269176140427589</v>
      </c>
      <c r="P440" t="n">
        <v>-0.05340475589036942</v>
      </c>
      <c r="Q440" t="n">
        <v>-0.2078561782836914</v>
      </c>
      <c r="R440" t="n">
        <v>0.07942792028188705</v>
      </c>
      <c r="S440" t="n">
        <v>0.04091782867908478</v>
      </c>
      <c r="T440" t="n">
        <v>0.06934404373168945</v>
      </c>
      <c r="U440" t="n">
        <v>-0.03793051838874817</v>
      </c>
      <c r="V440" t="n">
        <v>0.06061660498380661</v>
      </c>
      <c r="W440" t="n">
        <v>0.08402200788259506</v>
      </c>
      <c r="X440" t="n">
        <v>0.1272018402814865</v>
      </c>
      <c r="Y440" t="n">
        <v>0.07414752244949341</v>
      </c>
      <c r="Z440" t="n">
        <v>0.05032258108258247</v>
      </c>
      <c r="AA440" t="n">
        <v>0.1054052636027336</v>
      </c>
      <c r="AB440" t="n">
        <v>-0.08899006992578506</v>
      </c>
      <c r="AC440" t="n">
        <v>0.04127506911754608</v>
      </c>
      <c r="AD440" t="n">
        <v>-0.1521532386541367</v>
      </c>
      <c r="AE440" t="n">
        <v>-0.02314536273479462</v>
      </c>
      <c r="AF440" t="n">
        <v>0.007539219222962856</v>
      </c>
    </row>
    <row r="441">
      <c r="A441" t="n">
        <v>-0.04081693291664124</v>
      </c>
      <c r="B441" t="n">
        <v>0.02016691863536835</v>
      </c>
      <c r="C441" t="n">
        <v>0.1046991050243378</v>
      </c>
      <c r="D441" t="n">
        <v>0.07161930203437805</v>
      </c>
      <c r="E441" t="n">
        <v>-0.02470760233700275</v>
      </c>
      <c r="F441" t="n">
        <v>-0.07553008943796158</v>
      </c>
      <c r="G441" t="n">
        <v>-0.129189670085907</v>
      </c>
      <c r="H441" t="n">
        <v>-0.000436335481936112</v>
      </c>
      <c r="I441" t="n">
        <v>-0.01081851404160261</v>
      </c>
      <c r="J441" t="n">
        <v>0.07330857962369919</v>
      </c>
      <c r="K441" t="n">
        <v>0.2116440534591675</v>
      </c>
      <c r="L441" t="n">
        <v>0.05604695528745651</v>
      </c>
      <c r="M441" t="n">
        <v>0.07140472531318665</v>
      </c>
      <c r="N441" t="n">
        <v>-0.2366562038660049</v>
      </c>
      <c r="O441" t="n">
        <v>-0.1332062780857086</v>
      </c>
      <c r="P441" t="n">
        <v>-0.06541431695222855</v>
      </c>
      <c r="Q441" t="n">
        <v>-0.1267544031143188</v>
      </c>
      <c r="R441" t="n">
        <v>0.2749251127243042</v>
      </c>
      <c r="S441" t="n">
        <v>-0.1156203895807266</v>
      </c>
      <c r="T441" t="n">
        <v>0.07998219132423401</v>
      </c>
      <c r="U441" t="n">
        <v>0.1064927652478218</v>
      </c>
      <c r="V441" t="n">
        <v>0.06188800930976868</v>
      </c>
      <c r="W441" t="n">
        <v>0.06644642353057861</v>
      </c>
      <c r="X441" t="n">
        <v>-0.08419276028871536</v>
      </c>
      <c r="Y441" t="n">
        <v>-0.09344001859426498</v>
      </c>
      <c r="Z441" t="n">
        <v>0.05431747809052467</v>
      </c>
      <c r="AA441" t="n">
        <v>0.1695035994052887</v>
      </c>
      <c r="AB441" t="n">
        <v>-0.1622813493013382</v>
      </c>
      <c r="AC441" t="n">
        <v>0.009931025095283985</v>
      </c>
      <c r="AD441" t="n">
        <v>-0.06036506220698357</v>
      </c>
      <c r="AE441" t="n">
        <v>0.05498741939663887</v>
      </c>
      <c r="AF441" t="n">
        <v>-0.06022461503744125</v>
      </c>
    </row>
    <row r="442">
      <c r="A442" t="n">
        <v>0.04746675118803978</v>
      </c>
      <c r="B442" t="n">
        <v>-0.03343930840492249</v>
      </c>
      <c r="C442" t="n">
        <v>0.08832862228155136</v>
      </c>
      <c r="D442" t="n">
        <v>-0.09490799158811569</v>
      </c>
      <c r="E442" t="n">
        <v>0.04942285269498825</v>
      </c>
      <c r="F442" t="n">
        <v>0.02478601597249508</v>
      </c>
      <c r="G442" t="n">
        <v>-0.2100640088319778</v>
      </c>
      <c r="H442" t="n">
        <v>0.04267790541052818</v>
      </c>
      <c r="I442" t="n">
        <v>0.00305571686476469</v>
      </c>
      <c r="J442" t="n">
        <v>0.2010751068592072</v>
      </c>
      <c r="K442" t="n">
        <v>-0.01729611866176128</v>
      </c>
      <c r="L442" t="n">
        <v>-0.03157639876008034</v>
      </c>
      <c r="M442" t="n">
        <v>0.0181195717304945</v>
      </c>
      <c r="N442" t="n">
        <v>-0.5256601572036743</v>
      </c>
      <c r="O442" t="n">
        <v>-0.04922917485237122</v>
      </c>
      <c r="P442" t="n">
        <v>-0.1674143821001053</v>
      </c>
      <c r="Q442" t="n">
        <v>-0.1759415715932846</v>
      </c>
      <c r="R442" t="n">
        <v>0.2352597713470459</v>
      </c>
      <c r="S442" t="n">
        <v>-0.03516244515776634</v>
      </c>
      <c r="T442" t="n">
        <v>0.0604788064956665</v>
      </c>
      <c r="U442" t="n">
        <v>0.08870215713977814</v>
      </c>
      <c r="V442" t="n">
        <v>0.03058813326060772</v>
      </c>
      <c r="W442" t="n">
        <v>0.1219705119729042</v>
      </c>
      <c r="X442" t="n">
        <v>-0.03273515030741692</v>
      </c>
      <c r="Y442" t="n">
        <v>-0.007408903446048498</v>
      </c>
      <c r="Z442" t="n">
        <v>0.1346377283334732</v>
      </c>
      <c r="AA442" t="n">
        <v>0.1587646454572678</v>
      </c>
      <c r="AB442" t="n">
        <v>-0.01806405559182167</v>
      </c>
      <c r="AC442" t="n">
        <v>-0.05329879745841026</v>
      </c>
      <c r="AD442" t="n">
        <v>-0.2077657878398895</v>
      </c>
      <c r="AE442" t="n">
        <v>0.1416367143392563</v>
      </c>
      <c r="AF442" t="n">
        <v>0.223020076751709</v>
      </c>
    </row>
    <row r="443">
      <c r="A443" t="n">
        <v>-0.0589233972132206</v>
      </c>
      <c r="B443" t="n">
        <v>0.1428909003734589</v>
      </c>
      <c r="C443" t="n">
        <v>0.1186940595507622</v>
      </c>
      <c r="D443" t="n">
        <v>-0.06327781081199646</v>
      </c>
      <c r="E443" t="n">
        <v>0.08374398946762085</v>
      </c>
      <c r="F443" t="n">
        <v>-0.004412678070366383</v>
      </c>
      <c r="G443" t="n">
        <v>-0.1231445968151093</v>
      </c>
      <c r="H443" t="n">
        <v>-0.1119637042284012</v>
      </c>
      <c r="I443" t="n">
        <v>-0.07288400828838348</v>
      </c>
      <c r="J443" t="n">
        <v>0.01189959980547428</v>
      </c>
      <c r="K443" t="n">
        <v>0.002614230616018176</v>
      </c>
      <c r="L443" t="n">
        <v>-0.1917640119791031</v>
      </c>
      <c r="M443" t="n">
        <v>-0.01436618249863386</v>
      </c>
      <c r="N443" t="n">
        <v>-0.3588206171989441</v>
      </c>
      <c r="O443" t="n">
        <v>-0.1415451020002365</v>
      </c>
      <c r="P443" t="n">
        <v>-0.1424797177314758</v>
      </c>
      <c r="Q443" t="n">
        <v>-0.1226218491792679</v>
      </c>
      <c r="R443" t="n">
        <v>0.1708474457263947</v>
      </c>
      <c r="S443" t="n">
        <v>-0.02340056747198105</v>
      </c>
      <c r="T443" t="n">
        <v>0.08589167147874832</v>
      </c>
      <c r="U443" t="n">
        <v>0.1337425708770752</v>
      </c>
      <c r="V443" t="n">
        <v>-0.04950178414583206</v>
      </c>
      <c r="W443" t="n">
        <v>-0.0937793180346489</v>
      </c>
      <c r="X443" t="n">
        <v>0.1132964119315147</v>
      </c>
      <c r="Y443" t="n">
        <v>-0.1563889533281326</v>
      </c>
      <c r="Z443" t="n">
        <v>0.08415962010622025</v>
      </c>
      <c r="AA443" t="n">
        <v>0.08672219514846802</v>
      </c>
      <c r="AB443" t="n">
        <v>-0.09108956903219223</v>
      </c>
      <c r="AC443" t="n">
        <v>-0.06248143687844276</v>
      </c>
      <c r="AD443" t="n">
        <v>-0.2768376767635345</v>
      </c>
      <c r="AE443" t="n">
        <v>0.1733956187963486</v>
      </c>
      <c r="AF443" t="n">
        <v>0.02961651049554348</v>
      </c>
    </row>
    <row r="444">
      <c r="A444" t="n">
        <v>-0.1119685918092728</v>
      </c>
      <c r="B444" t="n">
        <v>-0.1268718093633652</v>
      </c>
      <c r="C444" t="n">
        <v>-0.03557448461651802</v>
      </c>
      <c r="D444" t="n">
        <v>0.04935376346111298</v>
      </c>
      <c r="E444" t="n">
        <v>0.115145318210125</v>
      </c>
      <c r="F444" t="n">
        <v>-0.05967928096652031</v>
      </c>
      <c r="G444" t="n">
        <v>-0.06946528702974319</v>
      </c>
      <c r="H444" t="n">
        <v>-0.1231080368161201</v>
      </c>
      <c r="I444" t="n">
        <v>0.1358759254217148</v>
      </c>
      <c r="J444" t="n">
        <v>-0.05299769341945648</v>
      </c>
      <c r="K444" t="n">
        <v>-0.1224687471985817</v>
      </c>
      <c r="L444" t="n">
        <v>-0.07548889517784119</v>
      </c>
      <c r="M444" t="n">
        <v>0.01871830783784389</v>
      </c>
      <c r="N444" t="n">
        <v>-0.05026078969240189</v>
      </c>
      <c r="O444" t="n">
        <v>0.04105511680245399</v>
      </c>
      <c r="P444" t="n">
        <v>-0.05667029321193695</v>
      </c>
      <c r="Q444" t="n">
        <v>0.009307274594902992</v>
      </c>
      <c r="R444" t="n">
        <v>0.1359702944755554</v>
      </c>
      <c r="S444" t="n">
        <v>0.1164896339178085</v>
      </c>
      <c r="T444" t="n">
        <v>-0.04944118112325668</v>
      </c>
      <c r="U444" t="n">
        <v>0.131752073764801</v>
      </c>
      <c r="V444" t="n">
        <v>0.06128716096282005</v>
      </c>
      <c r="W444" t="n">
        <v>-0.1319774091243744</v>
      </c>
      <c r="X444" t="n">
        <v>-0.07494901865720749</v>
      </c>
      <c r="Y444" t="n">
        <v>-0.05511298775672913</v>
      </c>
      <c r="Z444" t="n">
        <v>0.04819319397211075</v>
      </c>
      <c r="AA444" t="n">
        <v>0.2672090828418732</v>
      </c>
      <c r="AB444" t="n">
        <v>-0.06672189384698868</v>
      </c>
      <c r="AC444" t="n">
        <v>-0.03081859461963177</v>
      </c>
      <c r="AD444" t="n">
        <v>-0.1976153999567032</v>
      </c>
      <c r="AE444" t="n">
        <v>-0.02457986027002335</v>
      </c>
      <c r="AF444" t="n">
        <v>-0.01112171076238155</v>
      </c>
    </row>
    <row r="445">
      <c r="A445" t="n">
        <v>-0.3652093410491943</v>
      </c>
      <c r="B445" t="n">
        <v>-0.1657353639602661</v>
      </c>
      <c r="C445" t="n">
        <v>-0.1236378848552704</v>
      </c>
      <c r="D445" t="n">
        <v>0.03854130953550339</v>
      </c>
      <c r="E445" t="n">
        <v>-0.1448440998792648</v>
      </c>
      <c r="F445" t="n">
        <v>-0.008411221206188202</v>
      </c>
      <c r="G445" t="n">
        <v>-0.02414572238922119</v>
      </c>
      <c r="H445" t="n">
        <v>-0.1207574680447578</v>
      </c>
      <c r="I445" t="n">
        <v>-0.08919502049684525</v>
      </c>
      <c r="J445" t="n">
        <v>0.1334805190563202</v>
      </c>
      <c r="K445" t="n">
        <v>-0.09774238616228104</v>
      </c>
      <c r="L445" t="n">
        <v>-0.08362718671560287</v>
      </c>
      <c r="M445" t="n">
        <v>-0.07937279343605042</v>
      </c>
      <c r="N445" t="n">
        <v>-0.2348935455083847</v>
      </c>
      <c r="O445" t="n">
        <v>0.09102950990200043</v>
      </c>
      <c r="P445" t="n">
        <v>0.002909838920459151</v>
      </c>
      <c r="Q445" t="n">
        <v>-0.05260320007801056</v>
      </c>
      <c r="R445" t="n">
        <v>0.1187041029334068</v>
      </c>
      <c r="S445" t="n">
        <v>0.1230988949537277</v>
      </c>
      <c r="T445" t="n">
        <v>0.06314010918140411</v>
      </c>
      <c r="U445" t="n">
        <v>0.05381891876459122</v>
      </c>
      <c r="V445" t="n">
        <v>0.05204727873206139</v>
      </c>
      <c r="W445" t="n">
        <v>-0.03439231216907501</v>
      </c>
      <c r="X445" t="n">
        <v>-0.1017633080482483</v>
      </c>
      <c r="Y445" t="n">
        <v>-0.02636034972965717</v>
      </c>
      <c r="Z445" t="n">
        <v>-0.07499054819345474</v>
      </c>
      <c r="AA445" t="n">
        <v>0.1116168648004532</v>
      </c>
      <c r="AB445" t="n">
        <v>-0.100020557641983</v>
      </c>
      <c r="AC445" t="n">
        <v>-0.1895636022090912</v>
      </c>
      <c r="AD445" t="n">
        <v>-0.1150646507740021</v>
      </c>
      <c r="AE445" t="n">
        <v>-0.06763871759176254</v>
      </c>
      <c r="AF445" t="n">
        <v>0.01017888356000185</v>
      </c>
    </row>
    <row r="446">
      <c r="A446" t="n">
        <v>0.07909367233514786</v>
      </c>
      <c r="B446" t="n">
        <v>-0.08234027028083801</v>
      </c>
      <c r="C446" t="n">
        <v>0.01235232129693031</v>
      </c>
      <c r="D446" t="n">
        <v>0.09385020285844803</v>
      </c>
      <c r="E446" t="n">
        <v>0.009285576641559601</v>
      </c>
      <c r="F446" t="n">
        <v>-0.01144368015229702</v>
      </c>
      <c r="G446" t="n">
        <v>-0.06600110232830048</v>
      </c>
      <c r="H446" t="n">
        <v>-0.1332439035177231</v>
      </c>
      <c r="I446" t="n">
        <v>0.04840238019824028</v>
      </c>
      <c r="J446" t="n">
        <v>-0.01662290096282959</v>
      </c>
      <c r="K446" t="n">
        <v>-0.1522355973720551</v>
      </c>
      <c r="L446" t="n">
        <v>-0.09542772173881531</v>
      </c>
      <c r="M446" t="n">
        <v>0.1717809736728668</v>
      </c>
      <c r="N446" t="n">
        <v>-0.09666424244642258</v>
      </c>
      <c r="O446" t="n">
        <v>0.120415486395359</v>
      </c>
      <c r="P446" t="n">
        <v>-0.02817006781697273</v>
      </c>
      <c r="Q446" t="n">
        <v>0.1573405116796494</v>
      </c>
      <c r="R446" t="n">
        <v>0.1651545614004135</v>
      </c>
      <c r="S446" t="n">
        <v>-0.01375040784478188</v>
      </c>
      <c r="T446" t="n">
        <v>-0.03677442669868469</v>
      </c>
      <c r="U446" t="n">
        <v>0.07131703943014145</v>
      </c>
      <c r="V446" t="n">
        <v>0.1968746334314346</v>
      </c>
      <c r="W446" t="n">
        <v>-0.02152996882796288</v>
      </c>
      <c r="X446" t="n">
        <v>0.04056092724204063</v>
      </c>
      <c r="Y446" t="n">
        <v>0.2293712347745895</v>
      </c>
      <c r="Z446" t="n">
        <v>0.1356553584337234</v>
      </c>
      <c r="AA446" t="n">
        <v>0.1271043568849564</v>
      </c>
      <c r="AB446" t="n">
        <v>-0.1671101152896881</v>
      </c>
      <c r="AC446" t="n">
        <v>-0.2015851587057114</v>
      </c>
      <c r="AD446" t="n">
        <v>0.1332440078258514</v>
      </c>
      <c r="AE446" t="n">
        <v>-0.04698621481657028</v>
      </c>
      <c r="AF446" t="n">
        <v>-0.09282863140106201</v>
      </c>
    </row>
    <row r="447">
      <c r="A447" t="n">
        <v>0.2424665838479996</v>
      </c>
      <c r="B447" t="n">
        <v>0.03020646423101425</v>
      </c>
      <c r="C447" t="n">
        <v>0.2179810553789139</v>
      </c>
      <c r="D447" t="n">
        <v>0.1092172488570213</v>
      </c>
      <c r="E447" t="n">
        <v>0.2789351642131805</v>
      </c>
      <c r="F447" t="n">
        <v>0.07205919176340103</v>
      </c>
      <c r="G447" t="n">
        <v>-0.3268802464008331</v>
      </c>
      <c r="H447" t="n">
        <v>-0.1808481961488724</v>
      </c>
      <c r="I447" t="n">
        <v>-0.09984564036130905</v>
      </c>
      <c r="J447" t="n">
        <v>-0.03237541392445564</v>
      </c>
      <c r="K447" t="n">
        <v>-0.2455205321311951</v>
      </c>
      <c r="L447" t="n">
        <v>-0.1199861317873001</v>
      </c>
      <c r="M447" t="n">
        <v>-0.02258584089577198</v>
      </c>
      <c r="N447" t="n">
        <v>-0.09849617630243301</v>
      </c>
      <c r="O447" t="n">
        <v>0.03448280692100525</v>
      </c>
      <c r="P447" t="n">
        <v>0.02165538631379604</v>
      </c>
      <c r="Q447" t="n">
        <v>0.2935434579849243</v>
      </c>
      <c r="R447" t="n">
        <v>0.217988058924675</v>
      </c>
      <c r="S447" t="n">
        <v>0.06938005983829498</v>
      </c>
      <c r="T447" t="n">
        <v>-0.1706684082746506</v>
      </c>
      <c r="U447" t="n">
        <v>0.2608908116817474</v>
      </c>
      <c r="V447" t="n">
        <v>0.3175485134124756</v>
      </c>
      <c r="W447" t="n">
        <v>-0.2154279947280884</v>
      </c>
      <c r="X447" t="n">
        <v>0.02410347014665604</v>
      </c>
      <c r="Y447" t="n">
        <v>0.08327268064022064</v>
      </c>
      <c r="Z447" t="n">
        <v>0.137559175491333</v>
      </c>
      <c r="AA447" t="n">
        <v>0.1540160924196243</v>
      </c>
      <c r="AB447" t="n">
        <v>0.03655681759119034</v>
      </c>
      <c r="AC447" t="n">
        <v>-0.3508065044879913</v>
      </c>
      <c r="AD447" t="n">
        <v>0.1215586364269257</v>
      </c>
      <c r="AE447" t="n">
        <v>-0.03270447626709938</v>
      </c>
      <c r="AF447" t="n">
        <v>0.05123763903975487</v>
      </c>
    </row>
    <row r="448">
      <c r="A448" t="n">
        <v>0.03799864649772644</v>
      </c>
      <c r="B448" t="n">
        <v>-0.04267270490527153</v>
      </c>
      <c r="C448" t="n">
        <v>-0.0103377141058445</v>
      </c>
      <c r="D448" t="n">
        <v>0.08613334596157074</v>
      </c>
      <c r="E448" t="n">
        <v>0.02172501944005489</v>
      </c>
      <c r="F448" t="n">
        <v>0.03999777883291245</v>
      </c>
      <c r="G448" t="n">
        <v>0.005060473456978798</v>
      </c>
      <c r="H448" t="n">
        <v>0.03203423321247101</v>
      </c>
      <c r="I448" t="n">
        <v>0.02444990910589695</v>
      </c>
      <c r="J448" t="n">
        <v>0.02883300185203552</v>
      </c>
      <c r="K448" t="n">
        <v>0.03367719426751137</v>
      </c>
      <c r="L448" t="n">
        <v>0.0299040861427784</v>
      </c>
      <c r="M448" t="n">
        <v>-0.0601036325097084</v>
      </c>
      <c r="N448" t="n">
        <v>-0.01540921069681644</v>
      </c>
      <c r="O448" t="n">
        <v>0.05412516742944717</v>
      </c>
      <c r="P448" t="n">
        <v>-0.02832339145243168</v>
      </c>
      <c r="Q448" t="n">
        <v>0.0136190690100193</v>
      </c>
      <c r="R448" t="n">
        <v>-0.08902455866336823</v>
      </c>
      <c r="S448" t="n">
        <v>0.04819513857364655</v>
      </c>
      <c r="T448" t="n">
        <v>0.03937353938817978</v>
      </c>
      <c r="U448" t="n">
        <v>-0.05125469341874123</v>
      </c>
      <c r="V448" t="n">
        <v>0.03251577168703079</v>
      </c>
      <c r="W448" t="n">
        <v>0.0563623458147049</v>
      </c>
      <c r="X448" t="n">
        <v>-0.07646055519580841</v>
      </c>
      <c r="Y448" t="n">
        <v>0.09120833873748779</v>
      </c>
      <c r="Z448" t="n">
        <v>-0.09526683390140533</v>
      </c>
      <c r="AA448" t="n">
        <v>0.05796118453145027</v>
      </c>
      <c r="AB448" t="n">
        <v>-0.07271267473697662</v>
      </c>
      <c r="AC448" t="n">
        <v>0.04273580759763718</v>
      </c>
      <c r="AD448" t="n">
        <v>-0.01793210580945015</v>
      </c>
      <c r="AE448" t="n">
        <v>-0.03065942600369453</v>
      </c>
      <c r="AF448" t="n">
        <v>0.06161970272660255</v>
      </c>
    </row>
    <row r="449">
      <c r="A449" t="n">
        <v>0.03452163562178612</v>
      </c>
      <c r="B449" t="n">
        <v>-0.04223842173814774</v>
      </c>
      <c r="C449" t="n">
        <v>0.05787328630685806</v>
      </c>
      <c r="D449" t="n">
        <v>-0.04947235435247421</v>
      </c>
      <c r="E449" t="n">
        <v>-0.005790827330201864</v>
      </c>
      <c r="F449" t="n">
        <v>0.04940244928002357</v>
      </c>
      <c r="G449" t="n">
        <v>-0.03249555826187134</v>
      </c>
      <c r="H449" t="n">
        <v>0.1103636398911476</v>
      </c>
      <c r="I449" t="n">
        <v>-0.01974699273705482</v>
      </c>
      <c r="J449" t="n">
        <v>0.0194733627140522</v>
      </c>
      <c r="K449" t="n">
        <v>0.03339135646820068</v>
      </c>
      <c r="L449" t="n">
        <v>0.01881557144224644</v>
      </c>
      <c r="M449" t="n">
        <v>-0.01579211466014385</v>
      </c>
      <c r="N449" t="n">
        <v>-0.01105497218668461</v>
      </c>
      <c r="O449" t="n">
        <v>0.03860561922192574</v>
      </c>
      <c r="P449" t="n">
        <v>-0.02284046448767185</v>
      </c>
      <c r="Q449" t="n">
        <v>0.04114064201712608</v>
      </c>
      <c r="R449" t="n">
        <v>-0.006398684345185757</v>
      </c>
      <c r="S449" t="n">
        <v>0.05296538397669792</v>
      </c>
      <c r="T449" t="n">
        <v>-0.01866317912936211</v>
      </c>
      <c r="U449" t="n">
        <v>-0.05372718721628189</v>
      </c>
      <c r="V449" t="n">
        <v>0.006394984200596809</v>
      </c>
      <c r="W449" t="n">
        <v>-0.05054119974374771</v>
      </c>
      <c r="X449" t="n">
        <v>-0.06674426048994064</v>
      </c>
      <c r="Y449" t="n">
        <v>-0.01309659611433744</v>
      </c>
      <c r="Z449" t="n">
        <v>0.04259921237826347</v>
      </c>
      <c r="AA449" t="n">
        <v>0.008989561349153519</v>
      </c>
      <c r="AB449" t="n">
        <v>-0.002588562434539199</v>
      </c>
      <c r="AC449" t="n">
        <v>0.001735532190650702</v>
      </c>
      <c r="AD449" t="n">
        <v>0.0559883639216423</v>
      </c>
      <c r="AE449" t="n">
        <v>0.09168826043605804</v>
      </c>
      <c r="AF449" t="n">
        <v>0.02398687601089478</v>
      </c>
    </row>
    <row r="450">
      <c r="A450" t="n">
        <v>0.3642390966415405</v>
      </c>
      <c r="B450" t="n">
        <v>-0.0168053861707449</v>
      </c>
      <c r="C450" t="n">
        <v>0.005737868137657642</v>
      </c>
      <c r="D450" t="n">
        <v>0.004325612913817167</v>
      </c>
      <c r="E450" t="n">
        <v>0.06986300647258759</v>
      </c>
      <c r="F450" t="n">
        <v>0.1495165526866913</v>
      </c>
      <c r="G450" t="n">
        <v>0.06634088605642319</v>
      </c>
      <c r="H450" t="n">
        <v>-0.5245050191879272</v>
      </c>
      <c r="I450" t="n">
        <v>0.0499928742647171</v>
      </c>
      <c r="J450" t="n">
        <v>-0.2653893828392029</v>
      </c>
      <c r="K450" t="n">
        <v>-0.2579894363880157</v>
      </c>
      <c r="L450" t="n">
        <v>-0.1548338234424591</v>
      </c>
      <c r="M450" t="n">
        <v>-0.1246223673224449</v>
      </c>
      <c r="N450" t="n">
        <v>-0.6361461281776428</v>
      </c>
      <c r="O450" t="n">
        <v>0.1557691991329193</v>
      </c>
      <c r="P450" t="n">
        <v>-0.2239733785390854</v>
      </c>
      <c r="Q450" t="n">
        <v>-0.030538534745574</v>
      </c>
      <c r="R450" t="n">
        <v>0.1944418102502823</v>
      </c>
      <c r="S450" t="n">
        <v>-0.238480806350708</v>
      </c>
      <c r="T450" t="n">
        <v>-0.006104013882577419</v>
      </c>
      <c r="U450" t="n">
        <v>0.1602454483509064</v>
      </c>
      <c r="V450" t="n">
        <v>0.2926257252693176</v>
      </c>
      <c r="W450" t="n">
        <v>0.1564696878194809</v>
      </c>
      <c r="X450" t="n">
        <v>-0.1556502133607864</v>
      </c>
      <c r="Y450" t="n">
        <v>0.02225245162844658</v>
      </c>
      <c r="Z450" t="n">
        <v>0.05432027205824852</v>
      </c>
      <c r="AA450" t="n">
        <v>0.3552699685096741</v>
      </c>
      <c r="AB450" t="n">
        <v>-0.1170141473412514</v>
      </c>
      <c r="AC450" t="n">
        <v>0.005349705461412668</v>
      </c>
      <c r="AD450" t="n">
        <v>-0.1377984434366226</v>
      </c>
      <c r="AE450" t="n">
        <v>-0.0305591132491827</v>
      </c>
      <c r="AF450" t="n">
        <v>0.1278604567050934</v>
      </c>
    </row>
    <row r="451">
      <c r="A451" t="n">
        <v>-0.06509983539581299</v>
      </c>
      <c r="B451" t="n">
        <v>-0.1047679930925369</v>
      </c>
      <c r="C451" t="n">
        <v>-0.2427640855312347</v>
      </c>
      <c r="D451" t="n">
        <v>0.07973279803991318</v>
      </c>
      <c r="E451" t="n">
        <v>0.2814055383205414</v>
      </c>
      <c r="F451" t="n">
        <v>0.2552565336227417</v>
      </c>
      <c r="G451" t="n">
        <v>0.05092930793762207</v>
      </c>
      <c r="H451" t="n">
        <v>-0.3316793441772461</v>
      </c>
      <c r="I451" t="n">
        <v>0.03413930162787437</v>
      </c>
      <c r="J451" t="n">
        <v>0.03234271705150604</v>
      </c>
      <c r="K451" t="n">
        <v>-0.2003721445798874</v>
      </c>
      <c r="L451" t="n">
        <v>0.06737202405929565</v>
      </c>
      <c r="M451" t="n">
        <v>0.06338995695114136</v>
      </c>
      <c r="N451" t="n">
        <v>-0.4119099676609039</v>
      </c>
      <c r="O451" t="n">
        <v>0.01015202049165964</v>
      </c>
      <c r="P451" t="n">
        <v>-0.1033597588539124</v>
      </c>
      <c r="Q451" t="n">
        <v>0.1161121353507042</v>
      </c>
      <c r="R451" t="n">
        <v>0.07161952555179596</v>
      </c>
      <c r="S451" t="n">
        <v>-0.03131023421883583</v>
      </c>
      <c r="T451" t="n">
        <v>0.02558795176446438</v>
      </c>
      <c r="U451" t="n">
        <v>0.4763612449169159</v>
      </c>
      <c r="V451" t="n">
        <v>0.1801526099443436</v>
      </c>
      <c r="W451" t="n">
        <v>-0.2859464287757874</v>
      </c>
      <c r="X451" t="n">
        <v>-0.295865923166275</v>
      </c>
      <c r="Y451" t="n">
        <v>0.1145010218024254</v>
      </c>
      <c r="Z451" t="n">
        <v>0.2407057732343674</v>
      </c>
      <c r="AA451" t="n">
        <v>0.03858004882931709</v>
      </c>
      <c r="AB451" t="n">
        <v>-0.07991249114274979</v>
      </c>
      <c r="AC451" t="n">
        <v>-0.3763202726840973</v>
      </c>
      <c r="AD451" t="n">
        <v>-0.09736365079879761</v>
      </c>
      <c r="AE451" t="n">
        <v>-0.04521428048610687</v>
      </c>
      <c r="AF451" t="n">
        <v>0.04755206778645515</v>
      </c>
    </row>
    <row r="452">
      <c r="A452" t="n">
        <v>-0.8003333806991577</v>
      </c>
      <c r="B452" t="n">
        <v>-0.2533369064331055</v>
      </c>
      <c r="C452" t="n">
        <v>0.005768110044300556</v>
      </c>
      <c r="D452" t="n">
        <v>-0.03705365583300591</v>
      </c>
      <c r="E452" t="n">
        <v>0.1902098059654236</v>
      </c>
      <c r="F452" t="n">
        <v>-0.1473176777362823</v>
      </c>
      <c r="G452" t="n">
        <v>-0.1492297947406769</v>
      </c>
      <c r="H452" t="n">
        <v>-0.05403153225779533</v>
      </c>
      <c r="I452" t="n">
        <v>0.1093926206231117</v>
      </c>
      <c r="J452" t="n">
        <v>0.1118656098842621</v>
      </c>
      <c r="K452" t="n">
        <v>0.004523773211985826</v>
      </c>
      <c r="L452" t="n">
        <v>-0.1088098213076591</v>
      </c>
      <c r="M452" t="n">
        <v>-0.1247530430555344</v>
      </c>
      <c r="N452" t="n">
        <v>-0.4287635982036591</v>
      </c>
      <c r="O452" t="n">
        <v>0.01541397254914045</v>
      </c>
      <c r="P452" t="n">
        <v>-0.1660183817148209</v>
      </c>
      <c r="Q452" t="n">
        <v>0.01002382859587669</v>
      </c>
      <c r="R452" t="n">
        <v>-0.1253346353769302</v>
      </c>
      <c r="S452" t="n">
        <v>0.1705578118562698</v>
      </c>
      <c r="T452" t="n">
        <v>0.009706550277769566</v>
      </c>
      <c r="U452" t="n">
        <v>0.3741734325885773</v>
      </c>
      <c r="V452" t="n">
        <v>0.06838893890380859</v>
      </c>
      <c r="W452" t="n">
        <v>-0.3382588326931</v>
      </c>
      <c r="X452" t="n">
        <v>-0.1228199973702431</v>
      </c>
      <c r="Y452" t="n">
        <v>0.1175955384969711</v>
      </c>
      <c r="Z452" t="n">
        <v>-0.06693150103092194</v>
      </c>
      <c r="AA452" t="n">
        <v>0.08748916536569595</v>
      </c>
      <c r="AB452" t="n">
        <v>-0.1055090203881264</v>
      </c>
      <c r="AC452" t="n">
        <v>-0.1736135929822922</v>
      </c>
      <c r="AD452" t="n">
        <v>-0.03016533143818378</v>
      </c>
      <c r="AE452" t="n">
        <v>0.0008194095571525395</v>
      </c>
      <c r="AF452" t="n">
        <v>0.01121510937809944</v>
      </c>
    </row>
    <row r="453">
      <c r="A453" t="n">
        <v>-0.01016172114759684</v>
      </c>
      <c r="B453" t="n">
        <v>-0.2277560085058212</v>
      </c>
      <c r="C453" t="n">
        <v>0.1138731688261032</v>
      </c>
      <c r="D453" t="n">
        <v>-0.1061809957027435</v>
      </c>
      <c r="E453" t="n">
        <v>0.03591350838541985</v>
      </c>
      <c r="F453" t="n">
        <v>-0.1907857209444046</v>
      </c>
      <c r="G453" t="n">
        <v>-0.2035635262727737</v>
      </c>
      <c r="H453" t="n">
        <v>-0.1428359299898148</v>
      </c>
      <c r="I453" t="n">
        <v>-0.00845280010253191</v>
      </c>
      <c r="J453" t="n">
        <v>0.0008012016769498587</v>
      </c>
      <c r="K453" t="n">
        <v>0.008979121223092079</v>
      </c>
      <c r="L453" t="n">
        <v>-0.4888668060302734</v>
      </c>
      <c r="M453" t="n">
        <v>-0.02133646979928017</v>
      </c>
      <c r="N453" t="n">
        <v>-0.1844004541635513</v>
      </c>
      <c r="O453" t="n">
        <v>0.07965981215238571</v>
      </c>
      <c r="P453" t="n">
        <v>-0.006859953049570322</v>
      </c>
      <c r="Q453" t="n">
        <v>0.08016300201416016</v>
      </c>
      <c r="R453" t="n">
        <v>0.2275162637233734</v>
      </c>
      <c r="S453" t="n">
        <v>0.05714016407728195</v>
      </c>
      <c r="T453" t="n">
        <v>-0.009542261250317097</v>
      </c>
      <c r="U453" t="n">
        <v>0.2449475526809692</v>
      </c>
      <c r="V453" t="n">
        <v>-0.1391586512327194</v>
      </c>
      <c r="W453" t="n">
        <v>-0.1418624669313431</v>
      </c>
      <c r="X453" t="n">
        <v>-0.2388245910406113</v>
      </c>
      <c r="Y453" t="n">
        <v>0.1198059916496277</v>
      </c>
      <c r="Z453" t="n">
        <v>-0.3541925847530365</v>
      </c>
      <c r="AA453" t="n">
        <v>-0.0791340246796608</v>
      </c>
      <c r="AB453" t="n">
        <v>-0.2056664377450943</v>
      </c>
      <c r="AC453" t="n">
        <v>-0.04878543317317963</v>
      </c>
      <c r="AD453" t="n">
        <v>-0.08945745229721069</v>
      </c>
      <c r="AE453" t="n">
        <v>0.0536138229072094</v>
      </c>
      <c r="AF453" t="n">
        <v>0.06738239526748657</v>
      </c>
    </row>
    <row r="454">
      <c r="A454" t="n">
        <v>0.3976889550685883</v>
      </c>
      <c r="B454" t="n">
        <v>0.04853613674640656</v>
      </c>
      <c r="C454" t="n">
        <v>0.0631244033575058</v>
      </c>
      <c r="D454" t="n">
        <v>-0.2056183815002441</v>
      </c>
      <c r="E454" t="n">
        <v>0.1731265634298325</v>
      </c>
      <c r="F454" t="n">
        <v>-0.10185207426548</v>
      </c>
      <c r="G454" t="n">
        <v>-0.1354311853647232</v>
      </c>
      <c r="H454" t="n">
        <v>-0.1105136722326279</v>
      </c>
      <c r="I454" t="n">
        <v>-0.05524927377700806</v>
      </c>
      <c r="J454" t="n">
        <v>0.05136074125766754</v>
      </c>
      <c r="K454" t="n">
        <v>0.1115773394703865</v>
      </c>
      <c r="L454" t="n">
        <v>-0.4510956704616547</v>
      </c>
      <c r="M454" t="n">
        <v>0.06184773147106171</v>
      </c>
      <c r="N454" t="n">
        <v>0.1165430694818497</v>
      </c>
      <c r="O454" t="n">
        <v>0.2333548963069916</v>
      </c>
      <c r="P454" t="n">
        <v>-0.1329462975263596</v>
      </c>
      <c r="Q454" t="n">
        <v>0.01819854602217674</v>
      </c>
      <c r="R454" t="n">
        <v>0.0772213339805603</v>
      </c>
      <c r="S454" t="n">
        <v>-0.08936896920204163</v>
      </c>
      <c r="T454" t="n">
        <v>-0.01904677413403988</v>
      </c>
      <c r="U454" t="n">
        <v>0.1289602965116501</v>
      </c>
      <c r="V454" t="n">
        <v>-0.002525763586163521</v>
      </c>
      <c r="W454" t="n">
        <v>0.03587136045098305</v>
      </c>
      <c r="X454" t="n">
        <v>-0.07094858586788177</v>
      </c>
      <c r="Y454" t="n">
        <v>0.04475433006882668</v>
      </c>
      <c r="Z454" t="n">
        <v>-0.5245292782783508</v>
      </c>
      <c r="AA454" t="n">
        <v>0.09962349385023117</v>
      </c>
      <c r="AB454" t="n">
        <v>-0.1025103032588959</v>
      </c>
      <c r="AC454" t="n">
        <v>0.08782224357128143</v>
      </c>
      <c r="AD454" t="n">
        <v>-0.1261317878961563</v>
      </c>
      <c r="AE454" t="n">
        <v>0.02396291308104992</v>
      </c>
      <c r="AF454" t="n">
        <v>0.06078637763857841</v>
      </c>
    </row>
    <row r="455">
      <c r="A455" t="n">
        <v>0.1995975077152252</v>
      </c>
      <c r="B455" t="n">
        <v>0.04866846278309822</v>
      </c>
      <c r="C455" t="n">
        <v>0.03941391035914421</v>
      </c>
      <c r="D455" t="n">
        <v>0.04557152837514877</v>
      </c>
      <c r="E455" t="n">
        <v>0.02119269594550133</v>
      </c>
      <c r="F455" t="n">
        <v>0.1262890994548798</v>
      </c>
      <c r="G455" t="n">
        <v>-0.3136743009090424</v>
      </c>
      <c r="H455" t="n">
        <v>-0.05041131749749184</v>
      </c>
      <c r="I455" t="n">
        <v>-0.04741465672850609</v>
      </c>
      <c r="J455" t="n">
        <v>0.01483455672860146</v>
      </c>
      <c r="K455" t="n">
        <v>0.00676923431456089</v>
      </c>
      <c r="L455" t="n">
        <v>0.03729798272252083</v>
      </c>
      <c r="M455" t="n">
        <v>-0.03957616910338402</v>
      </c>
      <c r="N455" t="n">
        <v>0.1316815614700317</v>
      </c>
      <c r="O455" t="n">
        <v>0.087673619389534</v>
      </c>
      <c r="P455" t="n">
        <v>-0.2630129754543304</v>
      </c>
      <c r="Q455" t="n">
        <v>-0.1019493341445923</v>
      </c>
      <c r="R455" t="n">
        <v>0.1488683968782425</v>
      </c>
      <c r="S455" t="n">
        <v>0.0756433978676796</v>
      </c>
      <c r="T455" t="n">
        <v>0.1081376373767853</v>
      </c>
      <c r="U455" t="n">
        <v>-0.02593940682709217</v>
      </c>
      <c r="V455" t="n">
        <v>-0.1100770831108093</v>
      </c>
      <c r="W455" t="n">
        <v>0.01086282730102539</v>
      </c>
      <c r="X455" t="n">
        <v>-0.1285142600536346</v>
      </c>
      <c r="Y455" t="n">
        <v>-0.05213193967938423</v>
      </c>
      <c r="Z455" t="n">
        <v>-0.5609129071235657</v>
      </c>
      <c r="AA455" t="n">
        <v>0.02164175920188427</v>
      </c>
      <c r="AB455" t="n">
        <v>-0.1437899023294449</v>
      </c>
      <c r="AC455" t="n">
        <v>-0.1076023653149605</v>
      </c>
      <c r="AD455" t="n">
        <v>-0.16028992831707</v>
      </c>
      <c r="AE455" t="n">
        <v>-0.2003525197505951</v>
      </c>
      <c r="AF455" t="n">
        <v>0.01232278719544411</v>
      </c>
    </row>
    <row r="456">
      <c r="A456" t="n">
        <v>0.04503942653536797</v>
      </c>
      <c r="B456" t="n">
        <v>0.06856538355350494</v>
      </c>
      <c r="C456" t="n">
        <v>0.1180475577712059</v>
      </c>
      <c r="D456" t="n">
        <v>-0.01432687882333994</v>
      </c>
      <c r="E456" t="n">
        <v>0.03982582315802574</v>
      </c>
      <c r="F456" t="n">
        <v>-0.07069747149944305</v>
      </c>
      <c r="G456" t="n">
        <v>-0.09260808676481247</v>
      </c>
      <c r="H456" t="n">
        <v>-0.07720436155796051</v>
      </c>
      <c r="I456" t="n">
        <v>-0.02776707336306572</v>
      </c>
      <c r="J456" t="n">
        <v>-0.03664213418960571</v>
      </c>
      <c r="K456" t="n">
        <v>0.09569751471281052</v>
      </c>
      <c r="L456" t="n">
        <v>0.2341522723436356</v>
      </c>
      <c r="M456" t="n">
        <v>0.01796658150851727</v>
      </c>
      <c r="N456" t="n">
        <v>-0.09732086211442947</v>
      </c>
      <c r="O456" t="n">
        <v>0.01706490851938725</v>
      </c>
      <c r="P456" t="n">
        <v>-0.08861427009105682</v>
      </c>
      <c r="Q456" t="n">
        <v>-0.1264778822660446</v>
      </c>
      <c r="R456" t="n">
        <v>0.1732495129108429</v>
      </c>
      <c r="S456" t="n">
        <v>-0.1008392125368118</v>
      </c>
      <c r="T456" t="n">
        <v>-0.01987778209149837</v>
      </c>
      <c r="U456" t="n">
        <v>0.08751150220632553</v>
      </c>
      <c r="V456" t="n">
        <v>-0.1607247292995453</v>
      </c>
      <c r="W456" t="n">
        <v>0.0462544858455658</v>
      </c>
      <c r="X456" t="n">
        <v>0.02434197627007961</v>
      </c>
      <c r="Y456" t="n">
        <v>0.1209650114178658</v>
      </c>
      <c r="Z456" t="n">
        <v>-0.4093040823936462</v>
      </c>
      <c r="AA456" t="n">
        <v>0.1401654332876205</v>
      </c>
      <c r="AB456" t="n">
        <v>-0.09247260540723801</v>
      </c>
      <c r="AC456" t="n">
        <v>0.1191757321357727</v>
      </c>
      <c r="AD456" t="n">
        <v>-0.1447245329618454</v>
      </c>
      <c r="AE456" t="n">
        <v>0.02644533105194569</v>
      </c>
      <c r="AF456" t="n">
        <v>-0.04567725211381912</v>
      </c>
    </row>
    <row r="457">
      <c r="A457" t="n">
        <v>-0.1796106249094009</v>
      </c>
      <c r="B457" t="n">
        <v>0.08808288723230362</v>
      </c>
      <c r="C457" t="n">
        <v>0.08065134286880493</v>
      </c>
      <c r="D457" t="n">
        <v>-0.04555570334196091</v>
      </c>
      <c r="E457" t="n">
        <v>-0.2718308568000793</v>
      </c>
      <c r="F457" t="n">
        <v>0.1297043561935425</v>
      </c>
      <c r="G457" t="n">
        <v>-0.06727376580238342</v>
      </c>
      <c r="H457" t="n">
        <v>-0.03139953315258026</v>
      </c>
      <c r="I457" t="n">
        <v>0.00743810273706913</v>
      </c>
      <c r="J457" t="n">
        <v>0.1331593245267868</v>
      </c>
      <c r="K457" t="n">
        <v>0.04028966650366783</v>
      </c>
      <c r="L457" t="n">
        <v>0.08718086779117584</v>
      </c>
      <c r="M457" t="n">
        <v>0.2002112120389938</v>
      </c>
      <c r="N457" t="n">
        <v>0.02720585651695728</v>
      </c>
      <c r="O457" t="n">
        <v>0.01954219490289688</v>
      </c>
      <c r="P457" t="n">
        <v>-0.04183441027998924</v>
      </c>
      <c r="Q457" t="n">
        <v>-0.07677954435348511</v>
      </c>
      <c r="R457" t="n">
        <v>0.1695488542318344</v>
      </c>
      <c r="S457" t="n">
        <v>0.02386421710252762</v>
      </c>
      <c r="T457" t="n">
        <v>0.00714134844020009</v>
      </c>
      <c r="U457" t="n">
        <v>0.163859635591507</v>
      </c>
      <c r="V457" t="n">
        <v>-0.07455849647521973</v>
      </c>
      <c r="W457" t="n">
        <v>0.029696399345994</v>
      </c>
      <c r="X457" t="n">
        <v>-0.1377293169498444</v>
      </c>
      <c r="Y457" t="n">
        <v>0.1681380569934845</v>
      </c>
      <c r="Z457" t="n">
        <v>-0.01671610213816166</v>
      </c>
      <c r="AA457" t="n">
        <v>0.04191725701093674</v>
      </c>
      <c r="AB457" t="n">
        <v>0.1455788016319275</v>
      </c>
      <c r="AC457" t="n">
        <v>-0.009382342919707298</v>
      </c>
      <c r="AD457" t="n">
        <v>-0.08440123498439789</v>
      </c>
      <c r="AE457" t="n">
        <v>0.02077870815992355</v>
      </c>
      <c r="AF457" t="n">
        <v>0.1228357329964638</v>
      </c>
    </row>
    <row r="458">
      <c r="A458" t="n">
        <v>-0.0796646922826767</v>
      </c>
      <c r="B458" t="n">
        <v>0.03146155178546906</v>
      </c>
      <c r="C458" t="n">
        <v>-0.05316150188446045</v>
      </c>
      <c r="D458" t="n">
        <v>-0.05073358863592148</v>
      </c>
      <c r="E458" t="n">
        <v>-0.2880846560001373</v>
      </c>
      <c r="F458" t="n">
        <v>0.06519480049610138</v>
      </c>
      <c r="G458" t="n">
        <v>-0.05181067809462547</v>
      </c>
      <c r="H458" t="n">
        <v>-0.052256990224123</v>
      </c>
      <c r="I458" t="n">
        <v>-0.09253022819757462</v>
      </c>
      <c r="J458" t="n">
        <v>0.0867757573723793</v>
      </c>
      <c r="K458" t="n">
        <v>0.06978662312030792</v>
      </c>
      <c r="L458" t="n">
        <v>-0.1139618307352066</v>
      </c>
      <c r="M458" t="n">
        <v>0.01580396853387356</v>
      </c>
      <c r="N458" t="n">
        <v>0.0749635323882103</v>
      </c>
      <c r="O458" t="n">
        <v>-0.06528782099485397</v>
      </c>
      <c r="P458" t="n">
        <v>-0.08980544656515121</v>
      </c>
      <c r="Q458" t="n">
        <v>-0.1375167816877365</v>
      </c>
      <c r="R458" t="n">
        <v>0.2674144208431244</v>
      </c>
      <c r="S458" t="n">
        <v>-0.02690482884645462</v>
      </c>
      <c r="T458" t="n">
        <v>-0.07036367803812027</v>
      </c>
      <c r="U458" t="n">
        <v>-0.1604119688272476</v>
      </c>
      <c r="V458" t="n">
        <v>-0.001163015607744455</v>
      </c>
      <c r="W458" t="n">
        <v>0.1672388166189194</v>
      </c>
      <c r="X458" t="n">
        <v>-0.03124548494815826</v>
      </c>
      <c r="Y458" t="n">
        <v>0.02391663752496243</v>
      </c>
      <c r="Z458" t="n">
        <v>0.2166082262992859</v>
      </c>
      <c r="AA458" t="n">
        <v>-0.00264990353025496</v>
      </c>
      <c r="AB458" t="n">
        <v>-0.06015032529830933</v>
      </c>
      <c r="AC458" t="n">
        <v>-0.110556960105896</v>
      </c>
      <c r="AD458" t="n">
        <v>-0.07231534272432327</v>
      </c>
      <c r="AE458" t="n">
        <v>0.0439990721642971</v>
      </c>
      <c r="AF458" t="n">
        <v>-0.0603783093392849</v>
      </c>
    </row>
    <row r="459">
      <c r="A459" t="n">
        <v>-0.006652625743299723</v>
      </c>
      <c r="B459" t="n">
        <v>0.07226261496543884</v>
      </c>
      <c r="C459" t="n">
        <v>0.002826420124620199</v>
      </c>
      <c r="D459" t="n">
        <v>-0.09365617483854294</v>
      </c>
      <c r="E459" t="n">
        <v>-0.3902949392795563</v>
      </c>
      <c r="F459" t="n">
        <v>-0.08286768198013306</v>
      </c>
      <c r="G459" t="n">
        <v>-0.1428729593753815</v>
      </c>
      <c r="H459" t="n">
        <v>-0.1148644089698792</v>
      </c>
      <c r="I459" t="n">
        <v>0.04817912727594376</v>
      </c>
      <c r="J459" t="n">
        <v>0.06098666042089462</v>
      </c>
      <c r="K459" t="n">
        <v>0.08114208281040192</v>
      </c>
      <c r="L459" t="n">
        <v>0.01159404031932354</v>
      </c>
      <c r="M459" t="n">
        <v>-0.02849823608994484</v>
      </c>
      <c r="N459" t="n">
        <v>-0.03096627444028854</v>
      </c>
      <c r="O459" t="n">
        <v>0.008283865638077259</v>
      </c>
      <c r="P459" t="n">
        <v>-0.1249735504388809</v>
      </c>
      <c r="Q459" t="n">
        <v>-0.061725914478302</v>
      </c>
      <c r="R459" t="n">
        <v>0.2014630734920502</v>
      </c>
      <c r="S459" t="n">
        <v>-0.01615657284855843</v>
      </c>
      <c r="T459" t="n">
        <v>-0.1731833517551422</v>
      </c>
      <c r="U459" t="n">
        <v>-0.1879407614469528</v>
      </c>
      <c r="V459" t="n">
        <v>0.06380432844161987</v>
      </c>
      <c r="W459" t="n">
        <v>0.04374091327190399</v>
      </c>
      <c r="X459" t="n">
        <v>-0.05015687271952629</v>
      </c>
      <c r="Y459" t="n">
        <v>0.1609161198139191</v>
      </c>
      <c r="Z459" t="n">
        <v>0.1893833875656128</v>
      </c>
      <c r="AA459" t="n">
        <v>-0.1433376967906952</v>
      </c>
      <c r="AB459" t="n">
        <v>0.009316961281001568</v>
      </c>
      <c r="AC459" t="n">
        <v>-0.009035960771143436</v>
      </c>
      <c r="AD459" t="n">
        <v>-0.07484248280525208</v>
      </c>
      <c r="AE459" t="n">
        <v>0.04241078346967697</v>
      </c>
      <c r="AF459" t="n">
        <v>-0.06818763911724091</v>
      </c>
    </row>
    <row r="460">
      <c r="A460" t="n">
        <v>-0.006132411770522594</v>
      </c>
      <c r="B460" t="n">
        <v>0.01049173064529896</v>
      </c>
      <c r="C460" t="n">
        <v>0.01742005534470081</v>
      </c>
      <c r="D460" t="n">
        <v>-0.007187564857304096</v>
      </c>
      <c r="E460" t="n">
        <v>-0.4621019661426544</v>
      </c>
      <c r="F460" t="n">
        <v>-0.01474406663328409</v>
      </c>
      <c r="G460" t="n">
        <v>0.03672901540994644</v>
      </c>
      <c r="H460" t="n">
        <v>-0.1083699837327003</v>
      </c>
      <c r="I460" t="n">
        <v>0.1081150323152542</v>
      </c>
      <c r="J460" t="n">
        <v>-0.08080650120973587</v>
      </c>
      <c r="K460" t="n">
        <v>0.02482370287179947</v>
      </c>
      <c r="L460" t="n">
        <v>-0.04982149600982666</v>
      </c>
      <c r="M460" t="n">
        <v>-0.007969636470079422</v>
      </c>
      <c r="N460" t="n">
        <v>0.04119483754038811</v>
      </c>
      <c r="O460" t="n">
        <v>0.07257017493247986</v>
      </c>
      <c r="P460" t="n">
        <v>0.02355717122554779</v>
      </c>
      <c r="Q460" t="n">
        <v>0.1029097810387611</v>
      </c>
      <c r="R460" t="n">
        <v>0.08057332038879395</v>
      </c>
      <c r="S460" t="n">
        <v>0.006280628964304924</v>
      </c>
      <c r="T460" t="n">
        <v>-0.1658773273229599</v>
      </c>
      <c r="U460" t="n">
        <v>-0.01356592960655689</v>
      </c>
      <c r="V460" t="n">
        <v>-0.04428793117403984</v>
      </c>
      <c r="W460" t="n">
        <v>0.1672695428133011</v>
      </c>
      <c r="X460" t="n">
        <v>0.09202130138874054</v>
      </c>
      <c r="Y460" t="n">
        <v>0.03285305574536324</v>
      </c>
      <c r="Z460" t="n">
        <v>0.00144994561560452</v>
      </c>
      <c r="AA460" t="n">
        <v>-0.2163353115320206</v>
      </c>
      <c r="AB460" t="n">
        <v>0.1169634908437729</v>
      </c>
      <c r="AC460" t="n">
        <v>-0.05027537792921066</v>
      </c>
      <c r="AD460" t="n">
        <v>-0.01782007142901421</v>
      </c>
      <c r="AE460" t="n">
        <v>0.1110569983720779</v>
      </c>
      <c r="AF460" t="n">
        <v>-0.03941125795245171</v>
      </c>
    </row>
    <row r="461">
      <c r="A461" t="n">
        <v>0.02176526002585888</v>
      </c>
      <c r="B461" t="n">
        <v>0.0848676934838295</v>
      </c>
      <c r="C461" t="n">
        <v>-0.01128791924566031</v>
      </c>
      <c r="D461" t="n">
        <v>0.02642103470861912</v>
      </c>
      <c r="E461" t="n">
        <v>-0.3362016677856445</v>
      </c>
      <c r="F461" t="n">
        <v>-0.02103830501437187</v>
      </c>
      <c r="G461" t="n">
        <v>0.06515762954950333</v>
      </c>
      <c r="H461" t="n">
        <v>-0.04415480047464371</v>
      </c>
      <c r="I461" t="n">
        <v>0.05066641420125961</v>
      </c>
      <c r="J461" t="n">
        <v>-0.05807331204414368</v>
      </c>
      <c r="K461" t="n">
        <v>-0.1103968918323517</v>
      </c>
      <c r="L461" t="n">
        <v>-0.05055288597941399</v>
      </c>
      <c r="M461" t="n">
        <v>0.01505927555263042</v>
      </c>
      <c r="N461" t="n">
        <v>0.0489322729408741</v>
      </c>
      <c r="O461" t="n">
        <v>0.01913712173700333</v>
      </c>
      <c r="P461" t="n">
        <v>0.02887064963579178</v>
      </c>
      <c r="Q461" t="n">
        <v>0.04027587547898293</v>
      </c>
      <c r="R461" t="n">
        <v>0.1928037256002426</v>
      </c>
      <c r="S461" t="n">
        <v>-0.0320853590965271</v>
      </c>
      <c r="T461" t="n">
        <v>-0.3063569068908691</v>
      </c>
      <c r="U461" t="n">
        <v>-0.144860252737999</v>
      </c>
      <c r="V461" t="n">
        <v>-0.02816235087811947</v>
      </c>
      <c r="W461" t="n">
        <v>-0.3379617035388947</v>
      </c>
      <c r="X461" t="n">
        <v>0.03249706700444221</v>
      </c>
      <c r="Y461" t="n">
        <v>0.1272268295288086</v>
      </c>
      <c r="Z461" t="n">
        <v>0.02653063088655472</v>
      </c>
      <c r="AA461" t="n">
        <v>0.0230535976588726</v>
      </c>
      <c r="AB461" t="n">
        <v>0.04698037728667259</v>
      </c>
      <c r="AC461" t="n">
        <v>0.0366225391626358</v>
      </c>
      <c r="AD461" t="n">
        <v>0.08541814982891083</v>
      </c>
      <c r="AE461" t="n">
        <v>-0.04879290610551834</v>
      </c>
      <c r="AF461" t="n">
        <v>-0.02567583881318569</v>
      </c>
    </row>
    <row r="462">
      <c r="A462" t="n">
        <v>-0.1077817231416702</v>
      </c>
      <c r="B462" t="n">
        <v>0.03610125556588173</v>
      </c>
      <c r="C462" t="n">
        <v>0.1952165216207504</v>
      </c>
      <c r="D462" t="n">
        <v>0.0705849751830101</v>
      </c>
      <c r="E462" t="n">
        <v>-0.1693828105926514</v>
      </c>
      <c r="F462" t="n">
        <v>-0.03498500213027</v>
      </c>
      <c r="G462" t="n">
        <v>-0.1125641316175461</v>
      </c>
      <c r="H462" t="n">
        <v>-0.06470418721437454</v>
      </c>
      <c r="I462" t="n">
        <v>-0.02284141629934311</v>
      </c>
      <c r="J462" t="n">
        <v>0.08463380485773087</v>
      </c>
      <c r="K462" t="n">
        <v>-0.03406969457864761</v>
      </c>
      <c r="L462" t="n">
        <v>0.07158117741346359</v>
      </c>
      <c r="M462" t="n">
        <v>0.01454964186996222</v>
      </c>
      <c r="N462" t="n">
        <v>0.003156546968966722</v>
      </c>
      <c r="O462" t="n">
        <v>0.06560883671045303</v>
      </c>
      <c r="P462" t="n">
        <v>-0.008340313099324703</v>
      </c>
      <c r="Q462" t="n">
        <v>-0.1131310388445854</v>
      </c>
      <c r="R462" t="n">
        <v>0.08212600648403168</v>
      </c>
      <c r="S462" t="n">
        <v>0.1018669009208679</v>
      </c>
      <c r="T462" t="n">
        <v>-0.2451818138360977</v>
      </c>
      <c r="U462" t="n">
        <v>-0.1260194182395935</v>
      </c>
      <c r="V462" t="n">
        <v>-0.06785430014133453</v>
      </c>
      <c r="W462" t="n">
        <v>-0.3246766924858093</v>
      </c>
      <c r="X462" t="n">
        <v>-0.1081187725067139</v>
      </c>
      <c r="Y462" t="n">
        <v>0.101544164121151</v>
      </c>
      <c r="Z462" t="n">
        <v>0.02690943889319897</v>
      </c>
      <c r="AA462" t="n">
        <v>-0.009845096617937088</v>
      </c>
      <c r="AB462" t="n">
        <v>0.007726078853011131</v>
      </c>
      <c r="AC462" t="n">
        <v>-0.1111915484070778</v>
      </c>
      <c r="AD462" t="n">
        <v>0.1497536897659302</v>
      </c>
      <c r="AE462" t="n">
        <v>0.01662704162299633</v>
      </c>
      <c r="AF462" t="n">
        <v>0.1190228089690208</v>
      </c>
    </row>
    <row r="463">
      <c r="A463" t="n">
        <v>0.0904529020190239</v>
      </c>
      <c r="B463" t="n">
        <v>-0.1039210483431816</v>
      </c>
      <c r="C463" t="n">
        <v>0.1366053223609924</v>
      </c>
      <c r="D463" t="n">
        <v>0.06107665970921516</v>
      </c>
      <c r="E463" t="n">
        <v>-0.1027234345674515</v>
      </c>
      <c r="F463" t="n">
        <v>-0.0162703450769186</v>
      </c>
      <c r="G463" t="n">
        <v>-0.06516379863023758</v>
      </c>
      <c r="H463" t="n">
        <v>0.04334355890750885</v>
      </c>
      <c r="I463" t="n">
        <v>0.0148058207705617</v>
      </c>
      <c r="J463" t="n">
        <v>0.05652549490332603</v>
      </c>
      <c r="K463" t="n">
        <v>0.0589480847120285</v>
      </c>
      <c r="L463" t="n">
        <v>-0.1010302603244781</v>
      </c>
      <c r="M463" t="n">
        <v>0.02854174189269543</v>
      </c>
      <c r="N463" t="n">
        <v>0.06475628912448883</v>
      </c>
      <c r="O463" t="n">
        <v>0.03698736429214478</v>
      </c>
      <c r="P463" t="n">
        <v>0.07864528149366379</v>
      </c>
      <c r="Q463" t="n">
        <v>-0.0341181606054306</v>
      </c>
      <c r="R463" t="n">
        <v>0.1039330810308456</v>
      </c>
      <c r="S463" t="n">
        <v>-0.0004629986942745745</v>
      </c>
      <c r="T463" t="n">
        <v>-0.1629999727010727</v>
      </c>
      <c r="U463" t="n">
        <v>-0.1527406275272369</v>
      </c>
      <c r="V463" t="n">
        <v>-0.07187294960021973</v>
      </c>
      <c r="W463" t="n">
        <v>-0.1665868312120438</v>
      </c>
      <c r="X463" t="n">
        <v>0.04262171313166618</v>
      </c>
      <c r="Y463" t="n">
        <v>0.00344811799004674</v>
      </c>
      <c r="Z463" t="n">
        <v>-0.1057422310113907</v>
      </c>
      <c r="AA463" t="n">
        <v>-0.09892158955335617</v>
      </c>
      <c r="AB463" t="n">
        <v>0.06267841160297394</v>
      </c>
      <c r="AC463" t="n">
        <v>0.03885015472769737</v>
      </c>
      <c r="AD463" t="n">
        <v>0.0950179249048233</v>
      </c>
      <c r="AE463" t="n">
        <v>0.09628669172525406</v>
      </c>
      <c r="AF463" t="n">
        <v>0.05561651661992073</v>
      </c>
    </row>
    <row r="464">
      <c r="A464" t="n">
        <v>-0.04360496997833252</v>
      </c>
      <c r="B464" t="n">
        <v>0.01773171685636044</v>
      </c>
      <c r="C464" t="n">
        <v>-0.06977397948503494</v>
      </c>
      <c r="D464" t="n">
        <v>-0.09571967273950577</v>
      </c>
      <c r="E464" t="n">
        <v>-0.2559476494789124</v>
      </c>
      <c r="F464" t="n">
        <v>-0.002229259582236409</v>
      </c>
      <c r="G464" t="n">
        <v>0.00951853021979332</v>
      </c>
      <c r="H464" t="n">
        <v>-0.02874663099646568</v>
      </c>
      <c r="I464" t="n">
        <v>-0.01293840538710356</v>
      </c>
      <c r="J464" t="n">
        <v>0.01316986419260502</v>
      </c>
      <c r="K464" t="n">
        <v>-0.02200043760240078</v>
      </c>
      <c r="L464" t="n">
        <v>0.06144669279456139</v>
      </c>
      <c r="M464" t="n">
        <v>0.05348829180002213</v>
      </c>
      <c r="N464" t="n">
        <v>0.02326612360775471</v>
      </c>
      <c r="O464" t="n">
        <v>-0.02851000986993313</v>
      </c>
      <c r="P464" t="n">
        <v>-0.001425924827344716</v>
      </c>
      <c r="Q464" t="n">
        <v>-0.001367838238365948</v>
      </c>
      <c r="R464" t="n">
        <v>0.1088341176509857</v>
      </c>
      <c r="S464" t="n">
        <v>-0.08904173225164413</v>
      </c>
      <c r="T464" t="n">
        <v>0.1008962243795395</v>
      </c>
      <c r="U464" t="n">
        <v>-0.07096344232559204</v>
      </c>
      <c r="V464" t="n">
        <v>0.08833317458629608</v>
      </c>
      <c r="W464" t="n">
        <v>0.2856596112251282</v>
      </c>
      <c r="X464" t="n">
        <v>-0.1172899454832077</v>
      </c>
      <c r="Y464" t="n">
        <v>-0.04591978713870049</v>
      </c>
      <c r="Z464" t="n">
        <v>-0.07665799558162689</v>
      </c>
      <c r="AA464" t="n">
        <v>0.03148999810218811</v>
      </c>
      <c r="AB464" t="n">
        <v>-0.05371419712901115</v>
      </c>
      <c r="AC464" t="n">
        <v>-0.1181752383708954</v>
      </c>
      <c r="AD464" t="n">
        <v>-0.1244113743305206</v>
      </c>
      <c r="AE464" t="n">
        <v>0.1435159593820572</v>
      </c>
      <c r="AF464" t="n">
        <v>0.0008428477449342608</v>
      </c>
    </row>
    <row r="465">
      <c r="A465" t="n">
        <v>-0.02251273766160011</v>
      </c>
      <c r="B465" t="n">
        <v>-0.06791426986455917</v>
      </c>
      <c r="C465" t="n">
        <v>-0.1793568432331085</v>
      </c>
      <c r="D465" t="n">
        <v>-0.04212124645709991</v>
      </c>
      <c r="E465" t="n">
        <v>-0.3901120722293854</v>
      </c>
      <c r="F465" t="n">
        <v>-0.01962650753557682</v>
      </c>
      <c r="G465" t="n">
        <v>0.1205116733908653</v>
      </c>
      <c r="H465" t="n">
        <v>-0.05728358402848244</v>
      </c>
      <c r="I465" t="n">
        <v>-0.009359205141663551</v>
      </c>
      <c r="J465" t="n">
        <v>0.07568489760160446</v>
      </c>
      <c r="K465" t="n">
        <v>-0.000884069362655282</v>
      </c>
      <c r="L465" t="n">
        <v>0.02450955472886562</v>
      </c>
      <c r="M465" t="n">
        <v>0.02513230592012405</v>
      </c>
      <c r="N465" t="n">
        <v>0.08177220076322556</v>
      </c>
      <c r="O465" t="n">
        <v>-0.04655223339796066</v>
      </c>
      <c r="P465" t="n">
        <v>-0.01625865139067173</v>
      </c>
      <c r="Q465" t="n">
        <v>-0.1908923238515854</v>
      </c>
      <c r="R465" t="n">
        <v>0.1987813264131546</v>
      </c>
      <c r="S465" t="n">
        <v>-0.231805756688118</v>
      </c>
      <c r="T465" t="n">
        <v>-0.1929155141115189</v>
      </c>
      <c r="U465" t="n">
        <v>-0.1006717085838318</v>
      </c>
      <c r="V465" t="n">
        <v>0.07957634329795837</v>
      </c>
      <c r="W465" t="n">
        <v>0.157261997461319</v>
      </c>
      <c r="X465" t="n">
        <v>0.07155078649520874</v>
      </c>
      <c r="Y465" t="n">
        <v>-0.09348247200250626</v>
      </c>
      <c r="Z465" t="n">
        <v>-0.02491557039320469</v>
      </c>
      <c r="AA465" t="n">
        <v>0.01823176816105843</v>
      </c>
      <c r="AB465" t="n">
        <v>-0.1617248058319092</v>
      </c>
      <c r="AC465" t="n">
        <v>-0.05233215168118477</v>
      </c>
      <c r="AD465" t="n">
        <v>-0.01587844826281071</v>
      </c>
      <c r="AE465" t="n">
        <v>-0.1681535840034485</v>
      </c>
      <c r="AF465" t="n">
        <v>0.0974942222237587</v>
      </c>
    </row>
    <row r="466">
      <c r="A466" t="n">
        <v>-0.00988381914794445</v>
      </c>
      <c r="B466" t="n">
        <v>-0.03241924196481705</v>
      </c>
      <c r="C466" t="n">
        <v>0.02703691273927689</v>
      </c>
      <c r="D466" t="n">
        <v>-0.03111607208848</v>
      </c>
      <c r="E466" t="n">
        <v>-0.161611020565033</v>
      </c>
      <c r="F466" t="n">
        <v>-0.1031786054372787</v>
      </c>
      <c r="G466" t="n">
        <v>-0.04074377194046974</v>
      </c>
      <c r="H466" t="n">
        <v>-0.1674517840147018</v>
      </c>
      <c r="I466" t="n">
        <v>-0.001117184059694409</v>
      </c>
      <c r="J466" t="n">
        <v>0.05019006133079529</v>
      </c>
      <c r="K466" t="n">
        <v>0.05673695728182793</v>
      </c>
      <c r="L466" t="n">
        <v>0.007849302142858505</v>
      </c>
      <c r="M466" t="n">
        <v>0.04625279828906059</v>
      </c>
      <c r="N466" t="n">
        <v>0.001336524845100939</v>
      </c>
      <c r="O466" t="n">
        <v>0.0306719746440649</v>
      </c>
      <c r="P466" t="n">
        <v>-0.09445180743932724</v>
      </c>
      <c r="Q466" t="n">
        <v>-0.1742469072341919</v>
      </c>
      <c r="R466" t="n">
        <v>0.04905551671981812</v>
      </c>
      <c r="S466" t="n">
        <v>-0.01296831388026476</v>
      </c>
      <c r="T466" t="n">
        <v>0.04656311124563217</v>
      </c>
      <c r="U466" t="n">
        <v>-0.04805967956781387</v>
      </c>
      <c r="V466" t="n">
        <v>-0.006090585142374039</v>
      </c>
      <c r="W466" t="n">
        <v>0.01426904927939177</v>
      </c>
      <c r="X466" t="n">
        <v>-0.009148198179900646</v>
      </c>
      <c r="Y466" t="n">
        <v>-0.007205817848443985</v>
      </c>
      <c r="Z466" t="n">
        <v>0.1024441868066788</v>
      </c>
      <c r="AA466" t="n">
        <v>0.02771541848778725</v>
      </c>
      <c r="AB466" t="n">
        <v>0.002883064560592175</v>
      </c>
      <c r="AC466" t="n">
        <v>-0.02510288171470165</v>
      </c>
      <c r="AD466" t="n">
        <v>-0.07578273862600327</v>
      </c>
      <c r="AE466" t="n">
        <v>-0.07973459362983704</v>
      </c>
      <c r="AF466" t="n">
        <v>0.1034894287586212</v>
      </c>
    </row>
    <row r="467">
      <c r="A467" t="n">
        <v>-0.07360073179006577</v>
      </c>
      <c r="B467" t="n">
        <v>0.1268547624349594</v>
      </c>
      <c r="C467" t="n">
        <v>-0.07270488888025284</v>
      </c>
      <c r="D467" t="n">
        <v>-0.2022466659545898</v>
      </c>
      <c r="E467" t="n">
        <v>0.0176563486456871</v>
      </c>
      <c r="F467" t="n">
        <v>0.02195623144507408</v>
      </c>
      <c r="G467" t="n">
        <v>-0.01136483624577522</v>
      </c>
      <c r="H467" t="n">
        <v>-0.06332413852214813</v>
      </c>
      <c r="I467" t="n">
        <v>-0.1515141427516937</v>
      </c>
      <c r="J467" t="n">
        <v>0.02796567976474762</v>
      </c>
      <c r="K467" t="n">
        <v>0.03852994740009308</v>
      </c>
      <c r="L467" t="n">
        <v>0.1192323639988899</v>
      </c>
      <c r="M467" t="n">
        <v>0.02297116070985794</v>
      </c>
      <c r="N467" t="n">
        <v>0.05544215813279152</v>
      </c>
      <c r="O467" t="n">
        <v>0.06824609637260437</v>
      </c>
      <c r="P467" t="n">
        <v>-0.1208478435873985</v>
      </c>
      <c r="Q467" t="n">
        <v>-0.09998640418052673</v>
      </c>
      <c r="R467" t="n">
        <v>0.2546201050281525</v>
      </c>
      <c r="S467" t="n">
        <v>-0.007214665878564119</v>
      </c>
      <c r="T467" t="n">
        <v>0.05725768953561783</v>
      </c>
      <c r="U467" t="n">
        <v>-0.2981344759464264</v>
      </c>
      <c r="V467" t="n">
        <v>-0.0100050512701273</v>
      </c>
      <c r="W467" t="n">
        <v>0.02168143354356289</v>
      </c>
      <c r="X467" t="n">
        <v>-0.1571142971515656</v>
      </c>
      <c r="Y467" t="n">
        <v>0.01735389605164528</v>
      </c>
      <c r="Z467" t="n">
        <v>0.08163106441497803</v>
      </c>
      <c r="AA467" t="n">
        <v>0.04248633608222008</v>
      </c>
      <c r="AB467" t="n">
        <v>0.08955418318510056</v>
      </c>
      <c r="AC467" t="n">
        <v>-0.07043927162885666</v>
      </c>
      <c r="AD467" t="n">
        <v>-0.1145050227642059</v>
      </c>
      <c r="AE467" t="n">
        <v>0.1020521074533463</v>
      </c>
      <c r="AF467" t="n">
        <v>0.02971250005066395</v>
      </c>
    </row>
    <row r="468">
      <c r="A468" t="n">
        <v>0.06557586789131165</v>
      </c>
      <c r="B468" t="n">
        <v>-0.05971993505954742</v>
      </c>
      <c r="C468" t="n">
        <v>-0.06645770370960236</v>
      </c>
      <c r="D468" t="n">
        <v>-0.1328994333744049</v>
      </c>
      <c r="E468" t="n">
        <v>0.08020814508199692</v>
      </c>
      <c r="F468" t="n">
        <v>-0.0005459408857859671</v>
      </c>
      <c r="G468" t="n">
        <v>0.01494185533374548</v>
      </c>
      <c r="H468" t="n">
        <v>-0.1019447520375252</v>
      </c>
      <c r="I468" t="n">
        <v>-0.1522058844566345</v>
      </c>
      <c r="J468" t="n">
        <v>-0.1367061734199524</v>
      </c>
      <c r="K468" t="n">
        <v>0.04353425651788712</v>
      </c>
      <c r="L468" t="n">
        <v>0.1252806633710861</v>
      </c>
      <c r="M468" t="n">
        <v>0.02788158878684044</v>
      </c>
      <c r="N468" t="n">
        <v>-0.2007070779800415</v>
      </c>
      <c r="O468" t="n">
        <v>0.1108169257640839</v>
      </c>
      <c r="P468" t="n">
        <v>-0.05567044392228127</v>
      </c>
      <c r="Q468" t="n">
        <v>-0.2372913956642151</v>
      </c>
      <c r="R468" t="n">
        <v>0.1610757261514664</v>
      </c>
      <c r="S468" t="n">
        <v>-0.0483793169260025</v>
      </c>
      <c r="T468" t="n">
        <v>0.01505056954920292</v>
      </c>
      <c r="U468" t="n">
        <v>-0.02997127920389175</v>
      </c>
      <c r="V468" t="n">
        <v>-0.1205043792724609</v>
      </c>
      <c r="W468" t="n">
        <v>0.1280223727226257</v>
      </c>
      <c r="X468" t="n">
        <v>-0.05605012178421021</v>
      </c>
      <c r="Y468" t="n">
        <v>0.1528640538454056</v>
      </c>
      <c r="Z468" t="n">
        <v>0.04856859520077705</v>
      </c>
      <c r="AA468" t="n">
        <v>0.1391865611076355</v>
      </c>
      <c r="AB468" t="n">
        <v>-0.1045950427651405</v>
      </c>
      <c r="AC468" t="n">
        <v>-0.1623633354902267</v>
      </c>
      <c r="AD468" t="n">
        <v>-0.04882479831576347</v>
      </c>
      <c r="AE468" t="n">
        <v>0.008429268375039101</v>
      </c>
      <c r="AF468" t="n">
        <v>-0.07161405682563782</v>
      </c>
    </row>
    <row r="469">
      <c r="A469" t="n">
        <v>-0.08534260094165802</v>
      </c>
      <c r="B469" t="n">
        <v>-0.02254521287977695</v>
      </c>
      <c r="C469" t="n">
        <v>0.1398764103651047</v>
      </c>
      <c r="D469" t="n">
        <v>-0.06838616728782654</v>
      </c>
      <c r="E469" t="n">
        <v>0.2078233659267426</v>
      </c>
      <c r="F469" t="n">
        <v>-0.1607008427381516</v>
      </c>
      <c r="G469" t="n">
        <v>0.05034376308321953</v>
      </c>
      <c r="H469" t="n">
        <v>-0.04747141897678375</v>
      </c>
      <c r="I469" t="n">
        <v>-0.02760757319629192</v>
      </c>
      <c r="J469" t="n">
        <v>-0.1150367632508278</v>
      </c>
      <c r="K469" t="n">
        <v>-0.03623776510357857</v>
      </c>
      <c r="L469" t="n">
        <v>0.1875162273645401</v>
      </c>
      <c r="M469" t="n">
        <v>0.1273882240056992</v>
      </c>
      <c r="N469" t="n">
        <v>-0.2661072015762329</v>
      </c>
      <c r="O469" t="n">
        <v>0.06870081275701523</v>
      </c>
      <c r="P469" t="n">
        <v>-0.1055396422743797</v>
      </c>
      <c r="Q469" t="n">
        <v>-0.3249984383583069</v>
      </c>
      <c r="R469" t="n">
        <v>0.2199340462684631</v>
      </c>
      <c r="S469" t="n">
        <v>-0.02259633876383305</v>
      </c>
      <c r="T469" t="n">
        <v>0.06961306929588318</v>
      </c>
      <c r="U469" t="n">
        <v>-0.01466604974120855</v>
      </c>
      <c r="V469" t="n">
        <v>-0.06066644191741943</v>
      </c>
      <c r="W469" t="n">
        <v>0.08647448569536209</v>
      </c>
      <c r="X469" t="n">
        <v>-0.1732163280248642</v>
      </c>
      <c r="Y469" t="n">
        <v>-0.04585234820842743</v>
      </c>
      <c r="Z469" t="n">
        <v>0.08925545960664749</v>
      </c>
      <c r="AA469" t="n">
        <v>0.1080467328429222</v>
      </c>
      <c r="AB469" t="n">
        <v>-0.02506598643958569</v>
      </c>
      <c r="AC469" t="n">
        <v>-0.00199130573309958</v>
      </c>
      <c r="AD469" t="n">
        <v>-0.27634397149086</v>
      </c>
      <c r="AE469" t="n">
        <v>0.1778645068407059</v>
      </c>
      <c r="AF469" t="n">
        <v>-0.01368886046111584</v>
      </c>
    </row>
    <row r="470">
      <c r="A470" t="n">
        <v>0.01106221321970224</v>
      </c>
      <c r="B470" t="n">
        <v>0.08648775517940521</v>
      </c>
      <c r="C470" t="n">
        <v>0.09824809432029724</v>
      </c>
      <c r="D470" t="n">
        <v>-0.1485486924648285</v>
      </c>
      <c r="E470" t="n">
        <v>0.04747891798615456</v>
      </c>
      <c r="F470" t="n">
        <v>0.01772412285208702</v>
      </c>
      <c r="G470" t="n">
        <v>-0.05169865489006042</v>
      </c>
      <c r="H470" t="n">
        <v>0.01070873066782951</v>
      </c>
      <c r="I470" t="n">
        <v>-0.07781513035297394</v>
      </c>
      <c r="J470" t="n">
        <v>-0.01211455557495356</v>
      </c>
      <c r="K470" t="n">
        <v>0.07961621880531311</v>
      </c>
      <c r="L470" t="n">
        <v>0.09214514493942261</v>
      </c>
      <c r="M470" t="n">
        <v>0.001041118754073977</v>
      </c>
      <c r="N470" t="n">
        <v>-0.3053079843521118</v>
      </c>
      <c r="O470" t="n">
        <v>-0.2499710321426392</v>
      </c>
      <c r="P470" t="n">
        <v>-0.1638112813234329</v>
      </c>
      <c r="Q470" t="n">
        <v>-0.1081798151135445</v>
      </c>
      <c r="R470" t="n">
        <v>0.1456368863582611</v>
      </c>
      <c r="S470" t="n">
        <v>-0.03119326196610928</v>
      </c>
      <c r="T470" t="n">
        <v>0.06216011568903923</v>
      </c>
      <c r="U470" t="n">
        <v>-0.01070104725658894</v>
      </c>
      <c r="V470" t="n">
        <v>-0.1307967454195023</v>
      </c>
      <c r="W470" t="n">
        <v>-0.04600231721997261</v>
      </c>
      <c r="X470" t="n">
        <v>0.02922717481851578</v>
      </c>
      <c r="Y470" t="n">
        <v>-0.00536589790135622</v>
      </c>
      <c r="Z470" t="n">
        <v>0.1122232526540756</v>
      </c>
      <c r="AA470" t="n">
        <v>0.1604264229536057</v>
      </c>
      <c r="AB470" t="n">
        <v>-0.3547379672527313</v>
      </c>
      <c r="AC470" t="n">
        <v>0.04599384590983391</v>
      </c>
      <c r="AD470" t="n">
        <v>-0.2343977391719818</v>
      </c>
      <c r="AE470" t="n">
        <v>0.1357873231172562</v>
      </c>
      <c r="AF470" t="n">
        <v>0.1971016079187393</v>
      </c>
    </row>
    <row r="471">
      <c r="A471" t="n">
        <v>0.0213744230568409</v>
      </c>
      <c r="B471" t="n">
        <v>0.05924052745103836</v>
      </c>
      <c r="C471" t="n">
        <v>0.03371718898415565</v>
      </c>
      <c r="D471" t="n">
        <v>-0.1616255640983582</v>
      </c>
      <c r="E471" t="n">
        <v>0.04230597615242004</v>
      </c>
      <c r="F471" t="n">
        <v>-0.01813439279794693</v>
      </c>
      <c r="G471" t="n">
        <v>-0.03331621736288071</v>
      </c>
      <c r="H471" t="n">
        <v>-0.1302197873592377</v>
      </c>
      <c r="I471" t="n">
        <v>0.06337417662143707</v>
      </c>
      <c r="J471" t="n">
        <v>0.05722581595182419</v>
      </c>
      <c r="K471" t="n">
        <v>-0.1873453557491302</v>
      </c>
      <c r="L471" t="n">
        <v>-0.2601122856140137</v>
      </c>
      <c r="M471" t="n">
        <v>0.06926266103982925</v>
      </c>
      <c r="N471" t="n">
        <v>-0.2606840133666992</v>
      </c>
      <c r="O471" t="n">
        <v>-0.260515570640564</v>
      </c>
      <c r="P471" t="n">
        <v>-0.1351106613874435</v>
      </c>
      <c r="Q471" t="n">
        <v>-0.1710619479417801</v>
      </c>
      <c r="R471" t="n">
        <v>0.1646706461906433</v>
      </c>
      <c r="S471" t="n">
        <v>-0.02397824265062809</v>
      </c>
      <c r="T471" t="n">
        <v>0.05383837223052979</v>
      </c>
      <c r="U471" t="n">
        <v>-0.01184431090950966</v>
      </c>
      <c r="V471" t="n">
        <v>-0.008036416955292225</v>
      </c>
      <c r="W471" t="n">
        <v>-0.06673801690340042</v>
      </c>
      <c r="X471" t="n">
        <v>-0.1147295832633972</v>
      </c>
      <c r="Y471" t="n">
        <v>-0.07238144427537918</v>
      </c>
      <c r="Z471" t="n">
        <v>-0.09889746457338333</v>
      </c>
      <c r="AA471" t="n">
        <v>0.05037391185760498</v>
      </c>
      <c r="AB471" t="n">
        <v>-0.2742854952812195</v>
      </c>
      <c r="AC471" t="n">
        <v>0.05017992481589317</v>
      </c>
      <c r="AD471" t="n">
        <v>-0.1423095613718033</v>
      </c>
      <c r="AE471" t="n">
        <v>0.09752289205789566</v>
      </c>
      <c r="AF471" t="n">
        <v>0.1595832854509354</v>
      </c>
    </row>
    <row r="472">
      <c r="A472" t="n">
        <v>-0.04759573563933372</v>
      </c>
      <c r="B472" t="n">
        <v>-0.07359840720891953</v>
      </c>
      <c r="C472" t="n">
        <v>0.03669977933168411</v>
      </c>
      <c r="D472" t="n">
        <v>-0.08903252333402634</v>
      </c>
      <c r="E472" t="n">
        <v>-0.05233508348464966</v>
      </c>
      <c r="F472" t="n">
        <v>-0.02813204750418663</v>
      </c>
      <c r="G472" t="n">
        <v>-0.06597062200307846</v>
      </c>
      <c r="H472" t="n">
        <v>-0.07350081950426102</v>
      </c>
      <c r="I472" t="n">
        <v>-0.04180101677775383</v>
      </c>
      <c r="J472" t="n">
        <v>0.1708053648471832</v>
      </c>
      <c r="K472" t="n">
        <v>-0.3547020852565765</v>
      </c>
      <c r="L472" t="n">
        <v>-0.1951231062412262</v>
      </c>
      <c r="M472" t="n">
        <v>-0.06821930408477783</v>
      </c>
      <c r="N472" t="n">
        <v>-0.18039371073246</v>
      </c>
      <c r="O472" t="n">
        <v>-0.2462300956249237</v>
      </c>
      <c r="P472" t="n">
        <v>-0.2021913677453995</v>
      </c>
      <c r="Q472" t="n">
        <v>-0.03088219836354256</v>
      </c>
      <c r="R472" t="n">
        <v>0.1247223317623138</v>
      </c>
      <c r="S472" t="n">
        <v>0.06070911139249802</v>
      </c>
      <c r="T472" t="n">
        <v>0.02392061799764633</v>
      </c>
      <c r="U472" t="n">
        <v>0.1330699920654297</v>
      </c>
      <c r="V472" t="n">
        <v>-0.06274626404047012</v>
      </c>
      <c r="W472" t="n">
        <v>-0.07367728650569916</v>
      </c>
      <c r="X472" t="n">
        <v>-0.06249433010816574</v>
      </c>
      <c r="Y472" t="n">
        <v>0.05611652135848999</v>
      </c>
      <c r="Z472" t="n">
        <v>0.02579325251281261</v>
      </c>
      <c r="AA472" t="n">
        <v>0.1156425178050995</v>
      </c>
      <c r="AB472" t="n">
        <v>-0.154089167714119</v>
      </c>
      <c r="AC472" t="n">
        <v>-0.1598339825868607</v>
      </c>
      <c r="AD472" t="n">
        <v>-0.1191336512565613</v>
      </c>
      <c r="AE472" t="n">
        <v>0.07918056845664978</v>
      </c>
      <c r="AF472" t="n">
        <v>0.1695152372121811</v>
      </c>
    </row>
    <row r="473">
      <c r="A473" t="n">
        <v>-0.1790595650672913</v>
      </c>
      <c r="B473" t="n">
        <v>-0.08649119734764099</v>
      </c>
      <c r="C473" t="n">
        <v>0.01946126669645309</v>
      </c>
      <c r="D473" t="n">
        <v>-0.02551505900919437</v>
      </c>
      <c r="E473" t="n">
        <v>-0.09012902528047562</v>
      </c>
      <c r="F473" t="n">
        <v>-0.03125540912151337</v>
      </c>
      <c r="G473" t="n">
        <v>-0.1081566289067268</v>
      </c>
      <c r="H473" t="n">
        <v>-0.08604633063077927</v>
      </c>
      <c r="I473" t="n">
        <v>-0.2508336901664734</v>
      </c>
      <c r="J473" t="n">
        <v>0.1183378845453262</v>
      </c>
      <c r="K473" t="n">
        <v>-0.1640378683805466</v>
      </c>
      <c r="L473" t="n">
        <v>-0.1558694243431091</v>
      </c>
      <c r="M473" t="n">
        <v>-0.08803506195545197</v>
      </c>
      <c r="N473" t="n">
        <v>0.05908925458788872</v>
      </c>
      <c r="O473" t="n">
        <v>-0.1421272605657578</v>
      </c>
      <c r="P473" t="n">
        <v>-0.1296574622392654</v>
      </c>
      <c r="Q473" t="n">
        <v>-0.0681253969669342</v>
      </c>
      <c r="R473" t="n">
        <v>0.06778869777917862</v>
      </c>
      <c r="S473" t="n">
        <v>0.01535115577280521</v>
      </c>
      <c r="T473" t="n">
        <v>0.02310021221637726</v>
      </c>
      <c r="U473" t="n">
        <v>-0.03202531859278679</v>
      </c>
      <c r="V473" t="n">
        <v>-0.01432524435222149</v>
      </c>
      <c r="W473" t="n">
        <v>0.1320711672306061</v>
      </c>
      <c r="X473" t="n">
        <v>-0.03189269453287125</v>
      </c>
      <c r="Y473" t="n">
        <v>0.1203193888068199</v>
      </c>
      <c r="Z473" t="n">
        <v>-0.1102958247065544</v>
      </c>
      <c r="AA473" t="n">
        <v>0.1043754369020462</v>
      </c>
      <c r="AB473" t="n">
        <v>-0.09319703280925751</v>
      </c>
      <c r="AC473" t="n">
        <v>-0.09054920822381973</v>
      </c>
      <c r="AD473" t="n">
        <v>-0.1891088634729385</v>
      </c>
      <c r="AE473" t="n">
        <v>0.08508958667516708</v>
      </c>
      <c r="AF473" t="n">
        <v>-0.03336994722485542</v>
      </c>
    </row>
    <row r="474">
      <c r="A474" t="n">
        <v>0.1354070156812668</v>
      </c>
      <c r="B474" t="n">
        <v>0.02763890847563744</v>
      </c>
      <c r="C474" t="n">
        <v>0.0493444912135601</v>
      </c>
      <c r="D474" t="n">
        <v>-0.04971610009670258</v>
      </c>
      <c r="E474" t="n">
        <v>0.04078288003802299</v>
      </c>
      <c r="F474" t="n">
        <v>0.1448177993297577</v>
      </c>
      <c r="G474" t="n">
        <v>-0.2230166047811508</v>
      </c>
      <c r="H474" t="n">
        <v>-0.2711498141288757</v>
      </c>
      <c r="I474" t="n">
        <v>-0.06481091678142548</v>
      </c>
      <c r="J474" t="n">
        <v>0.02626318670809269</v>
      </c>
      <c r="K474" t="n">
        <v>-0.03888631984591484</v>
      </c>
      <c r="L474" t="n">
        <v>0.03166243061423302</v>
      </c>
      <c r="M474" t="n">
        <v>0.1014811545610428</v>
      </c>
      <c r="N474" t="n">
        <v>0.01280536223202944</v>
      </c>
      <c r="O474" t="n">
        <v>-0.2542546391487122</v>
      </c>
      <c r="P474" t="n">
        <v>-0.1600872576236725</v>
      </c>
      <c r="Q474" t="n">
        <v>0.03321355953812599</v>
      </c>
      <c r="R474" t="n">
        <v>0.1767037659883499</v>
      </c>
      <c r="S474" t="n">
        <v>-0.01361978612840176</v>
      </c>
      <c r="T474" t="n">
        <v>-0.01400349102914333</v>
      </c>
      <c r="U474" t="n">
        <v>0.04044409468770027</v>
      </c>
      <c r="V474" t="n">
        <v>-0.03020468726754189</v>
      </c>
      <c r="W474" t="n">
        <v>-0.0231904499232769</v>
      </c>
      <c r="X474" t="n">
        <v>-0.09107976406812668</v>
      </c>
      <c r="Y474" t="n">
        <v>0.08016715198755264</v>
      </c>
      <c r="Z474" t="n">
        <v>0.1863241493701935</v>
      </c>
      <c r="AA474" t="n">
        <v>0.09938402473926544</v>
      </c>
      <c r="AB474" t="n">
        <v>-0.04274319857358932</v>
      </c>
      <c r="AC474" t="n">
        <v>-0.2357777506113052</v>
      </c>
      <c r="AD474" t="n">
        <v>0.05844257771968842</v>
      </c>
      <c r="AE474" t="n">
        <v>-0.0100471805781126</v>
      </c>
      <c r="AF474" t="n">
        <v>-0.0007729026838205755</v>
      </c>
    </row>
    <row r="475">
      <c r="A475" t="n">
        <v>0.4736760556697845</v>
      </c>
      <c r="B475" t="n">
        <v>-0.1417841166257858</v>
      </c>
      <c r="C475" t="n">
        <v>0.2499649822711945</v>
      </c>
      <c r="D475" t="n">
        <v>0.04077689349651337</v>
      </c>
      <c r="E475" t="n">
        <v>0.105361744761467</v>
      </c>
      <c r="F475" t="n">
        <v>0.1953498274087906</v>
      </c>
      <c r="G475" t="n">
        <v>-0.3790219724178314</v>
      </c>
      <c r="H475" t="n">
        <v>-0.2188127785921097</v>
      </c>
      <c r="I475" t="n">
        <v>-0.3347772061824799</v>
      </c>
      <c r="J475" t="n">
        <v>-0.03073062375187874</v>
      </c>
      <c r="K475" t="n">
        <v>-0.01253242511302233</v>
      </c>
      <c r="L475" t="n">
        <v>0.1540640741586685</v>
      </c>
      <c r="M475" t="n">
        <v>-0.09190591424703598</v>
      </c>
      <c r="N475" t="n">
        <v>-0.09946957975625992</v>
      </c>
      <c r="O475" t="n">
        <v>-0.06448440253734589</v>
      </c>
      <c r="P475" t="n">
        <v>-0.2447000741958618</v>
      </c>
      <c r="Q475" t="n">
        <v>0.1239310726523399</v>
      </c>
      <c r="R475" t="n">
        <v>0.01781469583511353</v>
      </c>
      <c r="S475" t="n">
        <v>0.0707886666059494</v>
      </c>
      <c r="T475" t="n">
        <v>-0.1479021012783051</v>
      </c>
      <c r="U475" t="n">
        <v>-0.02346888557076454</v>
      </c>
      <c r="V475" t="n">
        <v>0.04944678395986557</v>
      </c>
      <c r="W475" t="n">
        <v>-0.04216812178492546</v>
      </c>
      <c r="X475" t="n">
        <v>-0.1683643758296967</v>
      </c>
      <c r="Y475" t="n">
        <v>0.03656792640686035</v>
      </c>
      <c r="Z475" t="n">
        <v>0.057203758507967</v>
      </c>
      <c r="AA475" t="n">
        <v>0.1991777271032333</v>
      </c>
      <c r="AB475" t="n">
        <v>0.003342605661600828</v>
      </c>
      <c r="AC475" t="n">
        <v>-0.4979451298713684</v>
      </c>
      <c r="AD475" t="n">
        <v>0.06491830945014954</v>
      </c>
      <c r="AE475" t="n">
        <v>-0.1008818000555038</v>
      </c>
      <c r="AF475" t="n">
        <v>0.1608423590660095</v>
      </c>
    </row>
    <row r="476">
      <c r="A476" t="n">
        <v>-0.05278415232896805</v>
      </c>
      <c r="B476" t="n">
        <v>-0.02871125005185604</v>
      </c>
      <c r="C476" t="n">
        <v>0.05830037966370583</v>
      </c>
      <c r="D476" t="n">
        <v>0.03876905888319016</v>
      </c>
      <c r="E476" t="n">
        <v>-0.03331578522920609</v>
      </c>
      <c r="F476" t="n">
        <v>-0.003516568569466472</v>
      </c>
      <c r="G476" t="n">
        <v>0.0602259449660778</v>
      </c>
      <c r="H476" t="n">
        <v>0.06199415773153305</v>
      </c>
      <c r="I476" t="n">
        <v>-0.1056884601712227</v>
      </c>
      <c r="J476" t="n">
        <v>-0.0517507940530777</v>
      </c>
      <c r="K476" t="n">
        <v>-0.09538482129573822</v>
      </c>
      <c r="L476" t="n">
        <v>-0.002656902186572552</v>
      </c>
      <c r="M476" t="n">
        <v>0.07275918871164322</v>
      </c>
      <c r="N476" t="n">
        <v>-0.00631169555708766</v>
      </c>
      <c r="O476" t="n">
        <v>-0.01823768578469753</v>
      </c>
      <c r="P476" t="n">
        <v>0.01895778812468052</v>
      </c>
      <c r="Q476" t="n">
        <v>0.001623537740670145</v>
      </c>
      <c r="R476" t="n">
        <v>-0.03000672347843647</v>
      </c>
      <c r="S476" t="n">
        <v>-0.03768637776374817</v>
      </c>
      <c r="T476" t="n">
        <v>-0.03417547419667244</v>
      </c>
      <c r="U476" t="n">
        <v>0.07106584310531616</v>
      </c>
      <c r="V476" t="n">
        <v>-0.08228190243244171</v>
      </c>
      <c r="W476" t="n">
        <v>0.03176943212747574</v>
      </c>
      <c r="X476" t="n">
        <v>0.08406855165958405</v>
      </c>
      <c r="Y476" t="n">
        <v>-0.005447325762361288</v>
      </c>
      <c r="Z476" t="n">
        <v>-0.03961614891886711</v>
      </c>
      <c r="AA476" t="n">
        <v>0.03732844814658165</v>
      </c>
      <c r="AB476" t="n">
        <v>-0.0450630895793438</v>
      </c>
      <c r="AC476" t="n">
        <v>0.07330118864774704</v>
      </c>
      <c r="AD476" t="n">
        <v>-0.0634605810046196</v>
      </c>
      <c r="AE476" t="n">
        <v>0.03200918436050415</v>
      </c>
      <c r="AF476" t="n">
        <v>0.02768667787313461</v>
      </c>
    </row>
    <row r="477">
      <c r="A477" t="n">
        <v>-0.009208261966705322</v>
      </c>
      <c r="B477" t="n">
        <v>-0.005661743227392435</v>
      </c>
      <c r="C477" t="n">
        <v>-0.0395672507584095</v>
      </c>
      <c r="D477" t="n">
        <v>-0.01561443880200386</v>
      </c>
      <c r="E477" t="n">
        <v>-0.1065037250518799</v>
      </c>
      <c r="F477" t="n">
        <v>-0.0377948023378849</v>
      </c>
      <c r="G477" t="n">
        <v>0.03286904096603394</v>
      </c>
      <c r="H477" t="n">
        <v>0.003494173055514693</v>
      </c>
      <c r="I477" t="n">
        <v>0.04202061891555786</v>
      </c>
      <c r="J477" t="n">
        <v>0.1008114740252495</v>
      </c>
      <c r="K477" t="n">
        <v>0.01713761873543262</v>
      </c>
      <c r="L477" t="n">
        <v>0.006660455837845802</v>
      </c>
      <c r="M477" t="n">
        <v>0.04333003982901573</v>
      </c>
      <c r="N477" t="n">
        <v>0.05496183037757874</v>
      </c>
      <c r="O477" t="n">
        <v>0.02758342586457729</v>
      </c>
      <c r="P477" t="n">
        <v>-0.06717027723789215</v>
      </c>
      <c r="Q477" t="n">
        <v>-0.02541369199752808</v>
      </c>
      <c r="R477" t="n">
        <v>0.01923392899334431</v>
      </c>
      <c r="S477" t="n">
        <v>-0.02036514319479465</v>
      </c>
      <c r="T477" t="n">
        <v>0.01952457800507545</v>
      </c>
      <c r="U477" t="n">
        <v>-0.03833291679620743</v>
      </c>
      <c r="V477" t="n">
        <v>0.0133522218093276</v>
      </c>
      <c r="W477" t="n">
        <v>-0.003040351206436753</v>
      </c>
      <c r="X477" t="n">
        <v>0.02421285957098007</v>
      </c>
      <c r="Y477" t="n">
        <v>0.02159251272678375</v>
      </c>
      <c r="Z477" t="n">
        <v>0.06423988938331604</v>
      </c>
      <c r="AA477" t="n">
        <v>-0.002551102777943015</v>
      </c>
      <c r="AB477" t="n">
        <v>-0.01771988533437252</v>
      </c>
      <c r="AC477" t="n">
        <v>0.04798177629709244</v>
      </c>
      <c r="AD477" t="n">
        <v>-0.02868418022990227</v>
      </c>
      <c r="AE477" t="n">
        <v>0.04315533488988876</v>
      </c>
      <c r="AF477" t="n">
        <v>0.04308155551552773</v>
      </c>
    </row>
    <row r="478">
      <c r="A478" t="n">
        <v>0.04553161934018135</v>
      </c>
      <c r="B478" t="n">
        <v>-0.1901191622018814</v>
      </c>
      <c r="C478" t="n">
        <v>0.1134946346282959</v>
      </c>
      <c r="D478" t="n">
        <v>-0.05028581619262695</v>
      </c>
      <c r="E478" t="n">
        <v>0.2450738549232483</v>
      </c>
      <c r="F478" t="n">
        <v>0.1937425285577774</v>
      </c>
      <c r="G478" t="n">
        <v>-0.3927090466022491</v>
      </c>
      <c r="H478" t="n">
        <v>-0.2601775527000427</v>
      </c>
      <c r="I478" t="n">
        <v>-0.1074541360139847</v>
      </c>
      <c r="J478" t="n">
        <v>-0.2866751551628113</v>
      </c>
      <c r="K478" t="n">
        <v>-0.06167533993721008</v>
      </c>
      <c r="L478" t="n">
        <v>0.01643058657646179</v>
      </c>
      <c r="M478" t="n">
        <v>-0.2689260840415955</v>
      </c>
      <c r="N478" t="n">
        <v>-0.2920144200325012</v>
      </c>
      <c r="O478" t="n">
        <v>-0.0394064374268055</v>
      </c>
      <c r="P478" t="n">
        <v>-0.1414048969745636</v>
      </c>
      <c r="Q478" t="n">
        <v>-0.01487295981496572</v>
      </c>
      <c r="R478" t="n">
        <v>-0.3126122653484344</v>
      </c>
      <c r="S478" t="n">
        <v>-0.201815739274025</v>
      </c>
      <c r="T478" t="n">
        <v>-0.1187704205513</v>
      </c>
      <c r="U478" t="n">
        <v>0.04493910074234009</v>
      </c>
      <c r="V478" t="n">
        <v>0.0786602646112442</v>
      </c>
      <c r="W478" t="n">
        <v>0.1116028130054474</v>
      </c>
      <c r="X478" t="n">
        <v>-0.2606157660484314</v>
      </c>
      <c r="Y478" t="n">
        <v>-0.1319774836301804</v>
      </c>
      <c r="Z478" t="n">
        <v>0.2708649933338165</v>
      </c>
      <c r="AA478" t="n">
        <v>0.2755860686302185</v>
      </c>
      <c r="AB478" t="n">
        <v>-0.01222713757306337</v>
      </c>
      <c r="AC478" t="n">
        <v>0.06652834266424179</v>
      </c>
      <c r="AD478" t="n">
        <v>-0.04904381930828094</v>
      </c>
      <c r="AE478" t="n">
        <v>-0.07728701084852219</v>
      </c>
      <c r="AF478" t="n">
        <v>-0.03145203739404678</v>
      </c>
    </row>
    <row r="479">
      <c r="A479" t="n">
        <v>-0.3126087188720703</v>
      </c>
      <c r="B479" t="n">
        <v>-0.2737176418304443</v>
      </c>
      <c r="C479" t="n">
        <v>-0.1449988186359406</v>
      </c>
      <c r="D479" t="n">
        <v>0.04721285030245781</v>
      </c>
      <c r="E479" t="n">
        <v>0.1536253541707993</v>
      </c>
      <c r="F479" t="n">
        <v>0.1205057799816132</v>
      </c>
      <c r="G479" t="n">
        <v>-0.262390673160553</v>
      </c>
      <c r="H479" t="n">
        <v>-0.2759779393672943</v>
      </c>
      <c r="I479" t="n">
        <v>0.06859405338764191</v>
      </c>
      <c r="J479" t="n">
        <v>-0.1910194456577301</v>
      </c>
      <c r="K479" t="n">
        <v>-0.00571325421333313</v>
      </c>
      <c r="L479" t="n">
        <v>0.04558077082037926</v>
      </c>
      <c r="M479" t="n">
        <v>-0.08366462588310242</v>
      </c>
      <c r="N479" t="n">
        <v>-0.3029405474662781</v>
      </c>
      <c r="O479" t="n">
        <v>-0.09862504154443741</v>
      </c>
      <c r="P479" t="n">
        <v>-0.1233944371342659</v>
      </c>
      <c r="Q479" t="n">
        <v>0.03441551700234413</v>
      </c>
      <c r="R479" t="n">
        <v>0.03200883790850639</v>
      </c>
      <c r="S479" t="n">
        <v>-0.02902182564139366</v>
      </c>
      <c r="T479" t="n">
        <v>0.002838293090462685</v>
      </c>
      <c r="U479" t="n">
        <v>0.4145236313343048</v>
      </c>
      <c r="V479" t="n">
        <v>0.03218188881874084</v>
      </c>
      <c r="W479" t="n">
        <v>-0.2500888705253601</v>
      </c>
      <c r="X479" t="n">
        <v>-0.3421906530857086</v>
      </c>
      <c r="Y479" t="n">
        <v>-0.1961180865764618</v>
      </c>
      <c r="Z479" t="n">
        <v>0.1640859097242355</v>
      </c>
      <c r="AA479" t="n">
        <v>0.2309549301862717</v>
      </c>
      <c r="AB479" t="n">
        <v>-0.1976997256278992</v>
      </c>
      <c r="AC479" t="n">
        <v>-0.008287559263408184</v>
      </c>
      <c r="AD479" t="n">
        <v>-0.0108363339677453</v>
      </c>
      <c r="AE479" t="n">
        <v>-0.1069002896547318</v>
      </c>
      <c r="AF479" t="n">
        <v>0.0529114231467247</v>
      </c>
    </row>
    <row r="480">
      <c r="A480" t="n">
        <v>-0.6210583448410034</v>
      </c>
      <c r="B480" t="n">
        <v>-0.3373034596443176</v>
      </c>
      <c r="C480" t="n">
        <v>-0.1010799929499626</v>
      </c>
      <c r="D480" t="n">
        <v>-0.1883189082145691</v>
      </c>
      <c r="E480" t="n">
        <v>0.06428422033786774</v>
      </c>
      <c r="F480" t="n">
        <v>-0.0445910356938839</v>
      </c>
      <c r="G480" t="n">
        <v>-0.2391393631696701</v>
      </c>
      <c r="H480" t="n">
        <v>-0.135073333978653</v>
      </c>
      <c r="I480" t="n">
        <v>0.1213140934705734</v>
      </c>
      <c r="J480" t="n">
        <v>0.0139998272061348</v>
      </c>
      <c r="K480" t="n">
        <v>-0.1499826610088348</v>
      </c>
      <c r="L480" t="n">
        <v>-0.003201278857886791</v>
      </c>
      <c r="M480" t="n">
        <v>0.03119885548949242</v>
      </c>
      <c r="N480" t="n">
        <v>-0.2035729736089706</v>
      </c>
      <c r="O480" t="n">
        <v>0.04055400937795639</v>
      </c>
      <c r="P480" t="n">
        <v>-0.1097486019134521</v>
      </c>
      <c r="Q480" t="n">
        <v>-0.1416630148887634</v>
      </c>
      <c r="R480" t="n">
        <v>0.09134171903133392</v>
      </c>
      <c r="S480" t="n">
        <v>-0.06387275457382202</v>
      </c>
      <c r="T480" t="n">
        <v>0.1344233155250549</v>
      </c>
      <c r="U480" t="n">
        <v>0.4620561897754669</v>
      </c>
      <c r="V480" t="n">
        <v>0.04747173562645912</v>
      </c>
      <c r="W480" t="n">
        <v>-0.2796605229377747</v>
      </c>
      <c r="X480" t="n">
        <v>-0.1633520722389221</v>
      </c>
      <c r="Y480" t="n">
        <v>-0.1814379096031189</v>
      </c>
      <c r="Z480" t="n">
        <v>-0.2918207347393036</v>
      </c>
      <c r="AA480" t="n">
        <v>0.1348087340593338</v>
      </c>
      <c r="AB480" t="n">
        <v>-0.124677300453186</v>
      </c>
      <c r="AC480" t="n">
        <v>-0.01274272799491882</v>
      </c>
      <c r="AD480" t="n">
        <v>-0.02922486141324043</v>
      </c>
      <c r="AE480" t="n">
        <v>-0.1468420028686523</v>
      </c>
      <c r="AF480" t="n">
        <v>0.08584503084421158</v>
      </c>
    </row>
    <row r="481">
      <c r="A481" t="n">
        <v>0.1204277724027634</v>
      </c>
      <c r="B481" t="n">
        <v>-0.2417199611663818</v>
      </c>
      <c r="C481" t="n">
        <v>0.03688360378146172</v>
      </c>
      <c r="D481" t="n">
        <v>-0.134822741150856</v>
      </c>
      <c r="E481" t="n">
        <v>-0.06165220588445663</v>
      </c>
      <c r="F481" t="n">
        <v>-0.01883895136415958</v>
      </c>
      <c r="G481" t="n">
        <v>-0.2440122067928314</v>
      </c>
      <c r="H481" t="n">
        <v>-0.2254668474197388</v>
      </c>
      <c r="I481" t="n">
        <v>0.1672855466604233</v>
      </c>
      <c r="J481" t="n">
        <v>-0.08761586248874664</v>
      </c>
      <c r="K481" t="n">
        <v>-0.149227112531662</v>
      </c>
      <c r="L481" t="n">
        <v>-0.4130296111106873</v>
      </c>
      <c r="M481" t="n">
        <v>-0.01749586500227451</v>
      </c>
      <c r="N481" t="n">
        <v>0.1278413087129593</v>
      </c>
      <c r="O481" t="n">
        <v>0.06870024651288986</v>
      </c>
      <c r="P481" t="n">
        <v>-0.2371141612529755</v>
      </c>
      <c r="Q481" t="n">
        <v>-0.152856633067131</v>
      </c>
      <c r="R481" t="n">
        <v>0.1191622465848923</v>
      </c>
      <c r="S481" t="n">
        <v>-0.05570754036307335</v>
      </c>
      <c r="T481" t="n">
        <v>-0.009259380400180817</v>
      </c>
      <c r="U481" t="n">
        <v>0.3451438844203949</v>
      </c>
      <c r="V481" t="n">
        <v>-0.06091351434588432</v>
      </c>
      <c r="W481" t="n">
        <v>-0.1405017375946045</v>
      </c>
      <c r="X481" t="n">
        <v>-0.2264491319656372</v>
      </c>
      <c r="Y481" t="n">
        <v>-0.2931984961032867</v>
      </c>
      <c r="Z481" t="n">
        <v>-0.5125821828842163</v>
      </c>
      <c r="AA481" t="n">
        <v>-0.009889806620776653</v>
      </c>
      <c r="AB481" t="n">
        <v>-0.08940984308719635</v>
      </c>
      <c r="AC481" t="n">
        <v>0.0287324283272028</v>
      </c>
      <c r="AD481" t="n">
        <v>-0.05117714032530785</v>
      </c>
      <c r="AE481" t="n">
        <v>0.01727646216750145</v>
      </c>
      <c r="AF481" t="n">
        <v>0.06704813987016678</v>
      </c>
    </row>
    <row r="482">
      <c r="A482" t="n">
        <v>0.2850553095340729</v>
      </c>
      <c r="B482" t="n">
        <v>0.1715516299009323</v>
      </c>
      <c r="C482" t="n">
        <v>0.03489938750863075</v>
      </c>
      <c r="D482" t="n">
        <v>-0.2680653929710388</v>
      </c>
      <c r="E482" t="n">
        <v>0.02940447628498077</v>
      </c>
      <c r="F482" t="n">
        <v>0.05917789787054062</v>
      </c>
      <c r="G482" t="n">
        <v>-0.2341770380735397</v>
      </c>
      <c r="H482" t="n">
        <v>-0.1474286466836929</v>
      </c>
      <c r="I482" t="n">
        <v>-0.0663384273648262</v>
      </c>
      <c r="J482" t="n">
        <v>-0.1263404339551926</v>
      </c>
      <c r="K482" t="n">
        <v>-0.1717300564050674</v>
      </c>
      <c r="L482" t="n">
        <v>-0.430992990732193</v>
      </c>
      <c r="M482" t="n">
        <v>0.02148069627583027</v>
      </c>
      <c r="N482" t="n">
        <v>0.07283877581357956</v>
      </c>
      <c r="O482" t="n">
        <v>0.0641898587346077</v>
      </c>
      <c r="P482" t="n">
        <v>-0.1739975363016129</v>
      </c>
      <c r="Q482" t="n">
        <v>-0.09942515939474106</v>
      </c>
      <c r="R482" t="n">
        <v>0.3214010298252106</v>
      </c>
      <c r="S482" t="n">
        <v>-0.07479225844144821</v>
      </c>
      <c r="T482" t="n">
        <v>-0.008331175893545151</v>
      </c>
      <c r="U482" t="n">
        <v>-0.09848976135253906</v>
      </c>
      <c r="V482" t="n">
        <v>-0.03846332803368568</v>
      </c>
      <c r="W482" t="n">
        <v>-0.002189868129789829</v>
      </c>
      <c r="X482" t="n">
        <v>-0.115978866815567</v>
      </c>
      <c r="Y482" t="n">
        <v>-0.1307215243577957</v>
      </c>
      <c r="Z482" t="n">
        <v>-0.7306543588638306</v>
      </c>
      <c r="AA482" t="n">
        <v>0.09538321942090988</v>
      </c>
      <c r="AB482" t="n">
        <v>-0.03505207970738411</v>
      </c>
      <c r="AC482" t="n">
        <v>0.1933789402246475</v>
      </c>
      <c r="AD482" t="n">
        <v>-0.04945513978600502</v>
      </c>
      <c r="AE482" t="n">
        <v>0.1899589151144028</v>
      </c>
      <c r="AF482" t="n">
        <v>0.09128198027610779</v>
      </c>
    </row>
    <row r="483">
      <c r="A483" t="n">
        <v>0.3920912444591522</v>
      </c>
      <c r="B483" t="n">
        <v>0.1297321021556854</v>
      </c>
      <c r="C483" t="n">
        <v>0.04431739076972008</v>
      </c>
      <c r="D483" t="n">
        <v>-0.1491181999444962</v>
      </c>
      <c r="E483" t="n">
        <v>0.04309602826833725</v>
      </c>
      <c r="F483" t="n">
        <v>-0.02150579728186131</v>
      </c>
      <c r="G483" t="n">
        <v>-0.1783957332372665</v>
      </c>
      <c r="H483" t="n">
        <v>-0.06278971582651138</v>
      </c>
      <c r="I483" t="n">
        <v>-0.0195659976452589</v>
      </c>
      <c r="J483" t="n">
        <v>0.02665912359952927</v>
      </c>
      <c r="K483" t="n">
        <v>-0.115026131272316</v>
      </c>
      <c r="L483" t="n">
        <v>0.004633983131498098</v>
      </c>
      <c r="M483" t="n">
        <v>-0.03222031891345978</v>
      </c>
      <c r="N483" t="n">
        <v>0.04171627387404442</v>
      </c>
      <c r="O483" t="n">
        <v>0.002991750836372375</v>
      </c>
      <c r="P483" t="n">
        <v>-0.1564341187477112</v>
      </c>
      <c r="Q483" t="n">
        <v>-0.02291551977396011</v>
      </c>
      <c r="R483" t="n">
        <v>0.2385601550340652</v>
      </c>
      <c r="S483" t="n">
        <v>-0.02684174291789532</v>
      </c>
      <c r="T483" t="n">
        <v>0.0002400643279543146</v>
      </c>
      <c r="U483" t="n">
        <v>0.04835257306694984</v>
      </c>
      <c r="V483" t="n">
        <v>-0.002341412473469973</v>
      </c>
      <c r="W483" t="n">
        <v>-0.04835322126746178</v>
      </c>
      <c r="X483" t="n">
        <v>-0.2166069000959396</v>
      </c>
      <c r="Y483" t="n">
        <v>-0.1603149324655533</v>
      </c>
      <c r="Z483" t="n">
        <v>-0.5761609077453613</v>
      </c>
      <c r="AA483" t="n">
        <v>0.1409204304218292</v>
      </c>
      <c r="AB483" t="n">
        <v>-0.1443754434585571</v>
      </c>
      <c r="AC483" t="n">
        <v>0.03224388509988785</v>
      </c>
      <c r="AD483" t="n">
        <v>-0.1598748564720154</v>
      </c>
      <c r="AE483" t="n">
        <v>0.08839257806539536</v>
      </c>
      <c r="AF483" t="n">
        <v>-0.008409048430621624</v>
      </c>
    </row>
    <row r="484">
      <c r="A484" t="n">
        <v>0.06615295261144638</v>
      </c>
      <c r="B484" t="n">
        <v>0.1672666817903519</v>
      </c>
      <c r="C484" t="n">
        <v>0.09761990606784821</v>
      </c>
      <c r="D484" t="n">
        <v>-0.0593692772090435</v>
      </c>
      <c r="E484" t="n">
        <v>0.1854169368743896</v>
      </c>
      <c r="F484" t="n">
        <v>-0.02574050985276699</v>
      </c>
      <c r="G484" t="n">
        <v>0.05997654423117638</v>
      </c>
      <c r="H484" t="n">
        <v>-0.08479740470647812</v>
      </c>
      <c r="I484" t="n">
        <v>-0.00983160175383091</v>
      </c>
      <c r="J484" t="n">
        <v>0.01000456511974335</v>
      </c>
      <c r="K484" t="n">
        <v>0.002712202025577426</v>
      </c>
      <c r="L484" t="n">
        <v>0.3781759440898895</v>
      </c>
      <c r="M484" t="n">
        <v>0.1080614179372787</v>
      </c>
      <c r="N484" t="n">
        <v>0.1541000604629517</v>
      </c>
      <c r="O484" t="n">
        <v>-0.02122885175049305</v>
      </c>
      <c r="P484" t="n">
        <v>-0.08652427047491074</v>
      </c>
      <c r="Q484" t="n">
        <v>-0.0808737650513649</v>
      </c>
      <c r="R484" t="n">
        <v>0.2047840654850006</v>
      </c>
      <c r="S484" t="n">
        <v>-0.140551969408989</v>
      </c>
      <c r="T484" t="n">
        <v>-0.0739583820104599</v>
      </c>
      <c r="U484" t="n">
        <v>0.06871685385704041</v>
      </c>
      <c r="V484" t="n">
        <v>-0.0815277025103569</v>
      </c>
      <c r="W484" t="n">
        <v>0.06794490665197372</v>
      </c>
      <c r="X484" t="n">
        <v>-0.1100903898477554</v>
      </c>
      <c r="Y484" t="n">
        <v>0.1286482959985733</v>
      </c>
      <c r="Z484" t="n">
        <v>-0.3456114828586578</v>
      </c>
      <c r="AA484" t="n">
        <v>0.20015549659729</v>
      </c>
      <c r="AB484" t="n">
        <v>0.04912758618593216</v>
      </c>
      <c r="AC484" t="n">
        <v>0.08260560035705566</v>
      </c>
      <c r="AD484" t="n">
        <v>-0.211289569735527</v>
      </c>
      <c r="AE484" t="n">
        <v>-0.03582416474819183</v>
      </c>
      <c r="AF484" t="n">
        <v>0.08265275508165359</v>
      </c>
    </row>
    <row r="485">
      <c r="A485" t="n">
        <v>-0.2944532036781311</v>
      </c>
      <c r="B485" t="n">
        <v>0.1766182780265808</v>
      </c>
      <c r="C485" t="n">
        <v>0.1623115837574005</v>
      </c>
      <c r="D485" t="n">
        <v>-0.06647612899541855</v>
      </c>
      <c r="E485" t="n">
        <v>-0.05356565117835999</v>
      </c>
      <c r="F485" t="n">
        <v>-0.04057228565216064</v>
      </c>
      <c r="G485" t="n">
        <v>-0.06770547479391098</v>
      </c>
      <c r="H485" t="n">
        <v>-0.04124564304947853</v>
      </c>
      <c r="I485" t="n">
        <v>0.04290354251861572</v>
      </c>
      <c r="J485" t="n">
        <v>0.081566222012043</v>
      </c>
      <c r="K485" t="n">
        <v>0.1301678717136383</v>
      </c>
      <c r="L485" t="n">
        <v>0.2053916156291962</v>
      </c>
      <c r="M485" t="n">
        <v>-0.1122543215751648</v>
      </c>
      <c r="N485" t="n">
        <v>0.1080375984311104</v>
      </c>
      <c r="O485" t="n">
        <v>0.1233421191573143</v>
      </c>
      <c r="P485" t="n">
        <v>0.05848497897386551</v>
      </c>
      <c r="Q485" t="n">
        <v>0.08574095368385315</v>
      </c>
      <c r="R485" t="n">
        <v>0.204474925994873</v>
      </c>
      <c r="S485" t="n">
        <v>0.02614567056298256</v>
      </c>
      <c r="T485" t="n">
        <v>0.01640152931213379</v>
      </c>
      <c r="U485" t="n">
        <v>0.03170568868517876</v>
      </c>
      <c r="V485" t="n">
        <v>-0.1341198533773422</v>
      </c>
      <c r="W485" t="n">
        <v>0.03076178207993507</v>
      </c>
      <c r="X485" t="n">
        <v>-0.100492998957634</v>
      </c>
      <c r="Y485" t="n">
        <v>-0.001951070036739111</v>
      </c>
      <c r="Z485" t="n">
        <v>0.09235939383506775</v>
      </c>
      <c r="AA485" t="n">
        <v>0.184118315577507</v>
      </c>
      <c r="AB485" t="n">
        <v>0.08695686608552933</v>
      </c>
      <c r="AC485" t="n">
        <v>-0.1401963084936142</v>
      </c>
      <c r="AD485" t="n">
        <v>-0.07609532028436661</v>
      </c>
      <c r="AE485" t="n">
        <v>0.09334427118301392</v>
      </c>
      <c r="AF485" t="n">
        <v>-0.1163735613226891</v>
      </c>
    </row>
    <row r="486">
      <c r="A486" t="n">
        <v>-0.103227511048317</v>
      </c>
      <c r="B486" t="n">
        <v>0.07523062825202942</v>
      </c>
      <c r="C486" t="n">
        <v>-0.005902808159589767</v>
      </c>
      <c r="D486" t="n">
        <v>-0.1658091992139816</v>
      </c>
      <c r="E486" t="n">
        <v>-0.3099985122680664</v>
      </c>
      <c r="F486" t="n">
        <v>-0.08793418109416962</v>
      </c>
      <c r="G486" t="n">
        <v>-0.04415310174226761</v>
      </c>
      <c r="H486" t="n">
        <v>-0.09652213007211685</v>
      </c>
      <c r="I486" t="n">
        <v>-0.0735226646065712</v>
      </c>
      <c r="J486" t="n">
        <v>0.05441024899482727</v>
      </c>
      <c r="K486" t="n">
        <v>-0.03225553780794144</v>
      </c>
      <c r="L486" t="n">
        <v>-0.01728860847651958</v>
      </c>
      <c r="M486" t="n">
        <v>-0.02049237117171288</v>
      </c>
      <c r="N486" t="n">
        <v>-0.1452993750572205</v>
      </c>
      <c r="O486" t="n">
        <v>-0.04138869792222977</v>
      </c>
      <c r="P486" t="n">
        <v>-0.09098481386899948</v>
      </c>
      <c r="Q486" t="n">
        <v>0.0411984883248806</v>
      </c>
      <c r="R486" t="n">
        <v>0.1599444001913071</v>
      </c>
      <c r="S486" t="n">
        <v>0.02810724452137947</v>
      </c>
      <c r="T486" t="n">
        <v>-0.1007271707057953</v>
      </c>
      <c r="U486" t="n">
        <v>-0.1436717659235001</v>
      </c>
      <c r="V486" t="n">
        <v>-0.2070284485816956</v>
      </c>
      <c r="W486" t="n">
        <v>0.1346116662025452</v>
      </c>
      <c r="X486" t="n">
        <v>-0.09505217522382736</v>
      </c>
      <c r="Y486" t="n">
        <v>0.08405081182718277</v>
      </c>
      <c r="Z486" t="n">
        <v>0.263405054807663</v>
      </c>
      <c r="AA486" t="n">
        <v>0.08976224064826965</v>
      </c>
      <c r="AB486" t="n">
        <v>0.01048714760690928</v>
      </c>
      <c r="AC486" t="n">
        <v>-0.1357249319553375</v>
      </c>
      <c r="AD486" t="n">
        <v>-0.2099924087524414</v>
      </c>
      <c r="AE486" t="n">
        <v>-0.02139494009315968</v>
      </c>
      <c r="AF486" t="n">
        <v>-0.2115243077278137</v>
      </c>
    </row>
    <row r="487">
      <c r="A487" t="n">
        <v>0.02072146907448769</v>
      </c>
      <c r="B487" t="n">
        <v>0.01739166863262653</v>
      </c>
      <c r="C487" t="n">
        <v>-0.009478813037276268</v>
      </c>
      <c r="D487" t="n">
        <v>-0.05143086239695549</v>
      </c>
      <c r="E487" t="n">
        <v>-0.3591963350772858</v>
      </c>
      <c r="F487" t="n">
        <v>-0.04687322676181793</v>
      </c>
      <c r="G487" t="n">
        <v>-0.006332323420792818</v>
      </c>
      <c r="H487" t="n">
        <v>-0.1198939383029938</v>
      </c>
      <c r="I487" t="n">
        <v>0.1045879498124123</v>
      </c>
      <c r="J487" t="n">
        <v>0.02880953438580036</v>
      </c>
      <c r="K487" t="n">
        <v>0.06602649390697479</v>
      </c>
      <c r="L487" t="n">
        <v>-0.04834088310599327</v>
      </c>
      <c r="M487" t="n">
        <v>-0.05283129587769508</v>
      </c>
      <c r="N487" t="n">
        <v>-0.06892814487218857</v>
      </c>
      <c r="O487" t="n">
        <v>-0.2158756107091904</v>
      </c>
      <c r="P487" t="n">
        <v>0.009772335179150105</v>
      </c>
      <c r="Q487" t="n">
        <v>0.001421109423972666</v>
      </c>
      <c r="R487" t="n">
        <v>0.2378903031349182</v>
      </c>
      <c r="S487" t="n">
        <v>-0.1492568850517273</v>
      </c>
      <c r="T487" t="n">
        <v>-0.00929891224950552</v>
      </c>
      <c r="U487" t="n">
        <v>-0.3427389562129974</v>
      </c>
      <c r="V487" t="n">
        <v>-0.1047209501266479</v>
      </c>
      <c r="W487" t="n">
        <v>-0.04223084449768066</v>
      </c>
      <c r="X487" t="n">
        <v>-0.04740582406520844</v>
      </c>
      <c r="Y487" t="n">
        <v>0.2447352111339569</v>
      </c>
      <c r="Z487" t="n">
        <v>0.09002541750669479</v>
      </c>
      <c r="AA487" t="n">
        <v>0.02024463936686516</v>
      </c>
      <c r="AB487" t="n">
        <v>-0.02852589823305607</v>
      </c>
      <c r="AC487" t="n">
        <v>-0.1096335798501968</v>
      </c>
      <c r="AD487" t="n">
        <v>-0.07472376525402069</v>
      </c>
      <c r="AE487" t="n">
        <v>0.05483504757285118</v>
      </c>
      <c r="AF487" t="n">
        <v>-0.06404998898506165</v>
      </c>
    </row>
    <row r="488">
      <c r="A488" t="n">
        <v>0.08295576274394989</v>
      </c>
      <c r="B488" t="n">
        <v>0.05386323854327202</v>
      </c>
      <c r="C488" t="n">
        <v>-0.02475457265973091</v>
      </c>
      <c r="D488" t="n">
        <v>-0.0232283491641283</v>
      </c>
      <c r="E488" t="n">
        <v>-0.5986966490745544</v>
      </c>
      <c r="F488" t="n">
        <v>-0.06161951646208763</v>
      </c>
      <c r="G488" t="n">
        <v>0.1406314969062805</v>
      </c>
      <c r="H488" t="n">
        <v>-0.08541680872440338</v>
      </c>
      <c r="I488" t="n">
        <v>0.05169398710131645</v>
      </c>
      <c r="J488" t="n">
        <v>0.09720709174871445</v>
      </c>
      <c r="K488" t="n">
        <v>-0.04722852632403374</v>
      </c>
      <c r="L488" t="n">
        <v>0.02389949560165405</v>
      </c>
      <c r="M488" t="n">
        <v>-0.05764790624380112</v>
      </c>
      <c r="N488" t="n">
        <v>-0.03028689697384834</v>
      </c>
      <c r="O488" t="n">
        <v>0.02141743712127209</v>
      </c>
      <c r="P488" t="n">
        <v>0.1249642670154572</v>
      </c>
      <c r="Q488" t="n">
        <v>0.02337673678994179</v>
      </c>
      <c r="R488" t="n">
        <v>0.1954068392515182</v>
      </c>
      <c r="S488" t="n">
        <v>0.01648109219968319</v>
      </c>
      <c r="T488" t="n">
        <v>-0.2156837433576584</v>
      </c>
      <c r="U488" t="n">
        <v>-0.03736225888133049</v>
      </c>
      <c r="V488" t="n">
        <v>0.04554075747728348</v>
      </c>
      <c r="W488" t="n">
        <v>0.1410613656044006</v>
      </c>
      <c r="X488" t="n">
        <v>0.1038399189710617</v>
      </c>
      <c r="Y488" t="n">
        <v>0.06689579784870148</v>
      </c>
      <c r="Z488" t="n">
        <v>0.009180778637528419</v>
      </c>
      <c r="AA488" t="n">
        <v>-0.08408038318157196</v>
      </c>
      <c r="AB488" t="n">
        <v>0.07623354345560074</v>
      </c>
      <c r="AC488" t="n">
        <v>-0.1674777418375015</v>
      </c>
      <c r="AD488" t="n">
        <v>0.02854856662452221</v>
      </c>
      <c r="AE488" t="n">
        <v>0.09094980359077454</v>
      </c>
      <c r="AF488" t="n">
        <v>-0.01415627915412188</v>
      </c>
    </row>
    <row r="489">
      <c r="A489" t="n">
        <v>0.1178011372685432</v>
      </c>
      <c r="B489" t="n">
        <v>0.07542937994003296</v>
      </c>
      <c r="C489" t="n">
        <v>-0.0439986065030098</v>
      </c>
      <c r="D489" t="n">
        <v>0.07608436048030853</v>
      </c>
      <c r="E489" t="n">
        <v>-0.3863939940929413</v>
      </c>
      <c r="F489" t="n">
        <v>0.07376953959465027</v>
      </c>
      <c r="G489" t="n">
        <v>0.08623146265745163</v>
      </c>
      <c r="H489" t="n">
        <v>-0.06399393826723099</v>
      </c>
      <c r="I489" t="n">
        <v>0.0921780914068222</v>
      </c>
      <c r="J489" t="n">
        <v>-0.1492216438055038</v>
      </c>
      <c r="K489" t="n">
        <v>-0.1272575855255127</v>
      </c>
      <c r="L489" t="n">
        <v>0.01648856140673161</v>
      </c>
      <c r="M489" t="n">
        <v>0.03816401585936546</v>
      </c>
      <c r="N489" t="n">
        <v>-0.01687703467905521</v>
      </c>
      <c r="O489" t="n">
        <v>-0.08206106722354889</v>
      </c>
      <c r="P489" t="n">
        <v>-0.0371844694018364</v>
      </c>
      <c r="Q489" t="n">
        <v>0.05195514485239983</v>
      </c>
      <c r="R489" t="n">
        <v>0.09846850484609604</v>
      </c>
      <c r="S489" t="n">
        <v>-0.04562557861208916</v>
      </c>
      <c r="T489" t="n">
        <v>-0.3579296767711639</v>
      </c>
      <c r="U489" t="n">
        <v>-0.04864541813731194</v>
      </c>
      <c r="V489" t="n">
        <v>0.2821483314037323</v>
      </c>
      <c r="W489" t="n">
        <v>-0.1522133499383926</v>
      </c>
      <c r="X489" t="n">
        <v>0.01679698936641216</v>
      </c>
      <c r="Y489" t="n">
        <v>-0.03922509774565697</v>
      </c>
      <c r="Z489" t="n">
        <v>0.06255349516868591</v>
      </c>
      <c r="AA489" t="n">
        <v>0.05881491675972939</v>
      </c>
      <c r="AB489" t="n">
        <v>0.1071456894278526</v>
      </c>
      <c r="AC489" t="n">
        <v>-0.1180332824587822</v>
      </c>
      <c r="AD489" t="n">
        <v>0.06091323494911194</v>
      </c>
      <c r="AE489" t="n">
        <v>-0.07580437511205673</v>
      </c>
      <c r="AF489" t="n">
        <v>-0.1358938366174698</v>
      </c>
    </row>
    <row r="490">
      <c r="A490" t="n">
        <v>0.1494769006967545</v>
      </c>
      <c r="B490" t="n">
        <v>0.08695416897535324</v>
      </c>
      <c r="C490" t="n">
        <v>0.1500376760959625</v>
      </c>
      <c r="D490" t="n">
        <v>0.01520103774964809</v>
      </c>
      <c r="E490" t="n">
        <v>-0.3326815366744995</v>
      </c>
      <c r="F490" t="n">
        <v>0.03510069102048874</v>
      </c>
      <c r="G490" t="n">
        <v>0.1301949918270111</v>
      </c>
      <c r="H490" t="n">
        <v>-0.128561332821846</v>
      </c>
      <c r="I490" t="n">
        <v>0.1258407831192017</v>
      </c>
      <c r="J490" t="n">
        <v>-0.2774447202682495</v>
      </c>
      <c r="K490" t="n">
        <v>-0.174826592206955</v>
      </c>
      <c r="L490" t="n">
        <v>0.1147894337773323</v>
      </c>
      <c r="M490" t="n">
        <v>0.1732100695371628</v>
      </c>
      <c r="N490" t="n">
        <v>0.03498947620391846</v>
      </c>
      <c r="O490" t="n">
        <v>-0.129633828997612</v>
      </c>
      <c r="P490" t="n">
        <v>-0.09121542423963547</v>
      </c>
      <c r="Q490" t="n">
        <v>0.06735390424728394</v>
      </c>
      <c r="R490" t="n">
        <v>0.05655620992183685</v>
      </c>
      <c r="S490" t="n">
        <v>-0.07399389147758484</v>
      </c>
      <c r="T490" t="n">
        <v>-0.2858866155147552</v>
      </c>
      <c r="U490" t="n">
        <v>-0.06474358588457108</v>
      </c>
      <c r="V490" t="n">
        <v>0.2841199040412903</v>
      </c>
      <c r="W490" t="n">
        <v>-0.4406011402606964</v>
      </c>
      <c r="X490" t="n">
        <v>-0.07499594986438751</v>
      </c>
      <c r="Y490" t="n">
        <v>0.0361434780061245</v>
      </c>
      <c r="Z490" t="n">
        <v>0.007909863255918026</v>
      </c>
      <c r="AA490" t="n">
        <v>-0.1759711056947708</v>
      </c>
      <c r="AB490" t="n">
        <v>0.07036035507917404</v>
      </c>
      <c r="AC490" t="n">
        <v>-0.1761474907398224</v>
      </c>
      <c r="AD490" t="n">
        <v>-0.04447772726416588</v>
      </c>
      <c r="AE490" t="n">
        <v>0.09751542657613754</v>
      </c>
      <c r="AF490" t="n">
        <v>0.007586993277072906</v>
      </c>
    </row>
    <row r="491">
      <c r="A491" t="n">
        <v>-0.07004324346780777</v>
      </c>
      <c r="B491" t="n">
        <v>0.1445375680923462</v>
      </c>
      <c r="C491" t="n">
        <v>0.1453719735145569</v>
      </c>
      <c r="D491" t="n">
        <v>-0.04648763686418533</v>
      </c>
      <c r="E491" t="n">
        <v>-0.2077088207006454</v>
      </c>
      <c r="F491" t="n">
        <v>0.05444108694791794</v>
      </c>
      <c r="G491" t="n">
        <v>-0.02021222189068794</v>
      </c>
      <c r="H491" t="n">
        <v>0.01539130229502916</v>
      </c>
      <c r="I491" t="n">
        <v>0.1763205975294113</v>
      </c>
      <c r="J491" t="n">
        <v>-0.1742269694805145</v>
      </c>
      <c r="K491" t="n">
        <v>-0.001110032433643937</v>
      </c>
      <c r="L491" t="n">
        <v>0.02171964384615421</v>
      </c>
      <c r="M491" t="n">
        <v>0.1370119005441666</v>
      </c>
      <c r="N491" t="n">
        <v>-0.0009720788802951574</v>
      </c>
      <c r="O491" t="n">
        <v>0.004401960875838995</v>
      </c>
      <c r="P491" t="n">
        <v>-0.03071838431060314</v>
      </c>
      <c r="Q491" t="n">
        <v>0.05183866247534752</v>
      </c>
      <c r="R491" t="n">
        <v>0.05188599601387978</v>
      </c>
      <c r="S491" t="n">
        <v>0.02038290724158287</v>
      </c>
      <c r="T491" t="n">
        <v>-0.2147549241781235</v>
      </c>
      <c r="U491" t="n">
        <v>-0.068252332508564</v>
      </c>
      <c r="V491" t="n">
        <v>0.1168801710009575</v>
      </c>
      <c r="W491" t="n">
        <v>-0.342803418636322</v>
      </c>
      <c r="X491" t="n">
        <v>-0.09801974892616272</v>
      </c>
      <c r="Y491" t="n">
        <v>-0.01289549469947815</v>
      </c>
      <c r="Z491" t="n">
        <v>0.0340258814394474</v>
      </c>
      <c r="AA491" t="n">
        <v>-0.1018263846635818</v>
      </c>
      <c r="AB491" t="n">
        <v>0.1542914807796478</v>
      </c>
      <c r="AC491" t="n">
        <v>-0.1421339511871338</v>
      </c>
      <c r="AD491" t="n">
        <v>0.09677426517009735</v>
      </c>
      <c r="AE491" t="n">
        <v>0.08212878555059433</v>
      </c>
      <c r="AF491" t="n">
        <v>-0.01402471587061882</v>
      </c>
    </row>
    <row r="492">
      <c r="A492" t="n">
        <v>0.01341081503778696</v>
      </c>
      <c r="B492" t="n">
        <v>-0.05952629819512367</v>
      </c>
      <c r="C492" t="n">
        <v>0.03930290788412094</v>
      </c>
      <c r="D492" t="n">
        <v>-0.03661702200770378</v>
      </c>
      <c r="E492" t="n">
        <v>-0.2735476791858673</v>
      </c>
      <c r="F492" t="n">
        <v>0.04545455425977707</v>
      </c>
      <c r="G492" t="n">
        <v>-0.005486589390784502</v>
      </c>
      <c r="H492" t="n">
        <v>0.1439735591411591</v>
      </c>
      <c r="I492" t="n">
        <v>-0.1364620476961136</v>
      </c>
      <c r="J492" t="n">
        <v>-0.1799454241991043</v>
      </c>
      <c r="K492" t="n">
        <v>0.003925787750631571</v>
      </c>
      <c r="L492" t="n">
        <v>-0.02272578328847885</v>
      </c>
      <c r="M492" t="n">
        <v>0.06608837842941284</v>
      </c>
      <c r="N492" t="n">
        <v>0.1227361187338829</v>
      </c>
      <c r="O492" t="n">
        <v>0.04632089659571648</v>
      </c>
      <c r="P492" t="n">
        <v>0.1456894427537918</v>
      </c>
      <c r="Q492" t="n">
        <v>0.04791582748293877</v>
      </c>
      <c r="R492" t="n">
        <v>0.04713085666298866</v>
      </c>
      <c r="S492" t="n">
        <v>-0.08677117526531219</v>
      </c>
      <c r="T492" t="n">
        <v>-0.1570563614368439</v>
      </c>
      <c r="U492" t="n">
        <v>-0.1063080430030823</v>
      </c>
      <c r="V492" t="n">
        <v>0.05386551842093468</v>
      </c>
      <c r="W492" t="n">
        <v>0.1162985488772392</v>
      </c>
      <c r="X492" t="n">
        <v>0.01542023569345474</v>
      </c>
      <c r="Y492" t="n">
        <v>0.1271784752607346</v>
      </c>
      <c r="Z492" t="n">
        <v>-0.07795559614896774</v>
      </c>
      <c r="AA492" t="n">
        <v>0.06923221796751022</v>
      </c>
      <c r="AB492" t="n">
        <v>0.07945188134908676</v>
      </c>
      <c r="AC492" t="n">
        <v>-0.0890253484249115</v>
      </c>
      <c r="AD492" t="n">
        <v>0.05076064914464951</v>
      </c>
      <c r="AE492" t="n">
        <v>-0.002911372575908899</v>
      </c>
      <c r="AF492" t="n">
        <v>0.1775370836257935</v>
      </c>
    </row>
    <row r="493">
      <c r="A493" t="n">
        <v>0.04445283114910126</v>
      </c>
      <c r="B493" t="n">
        <v>-0.001099629094824195</v>
      </c>
      <c r="C493" t="n">
        <v>-0.02590294554829597</v>
      </c>
      <c r="D493" t="n">
        <v>-0.0865049734711647</v>
      </c>
      <c r="E493" t="n">
        <v>-0.07021749019622803</v>
      </c>
      <c r="F493" t="n">
        <v>-0.03584311529994011</v>
      </c>
      <c r="G493" t="n">
        <v>-0.09920763969421387</v>
      </c>
      <c r="H493" t="n">
        <v>-0.05406007915735245</v>
      </c>
      <c r="I493" t="n">
        <v>0.1018232852220535</v>
      </c>
      <c r="J493" t="n">
        <v>-0.02910755947232246</v>
      </c>
      <c r="K493" t="n">
        <v>0.1055378019809723</v>
      </c>
      <c r="L493" t="n">
        <v>-0.06355669349431992</v>
      </c>
      <c r="M493" t="n">
        <v>-0.1162391155958176</v>
      </c>
      <c r="N493" t="n">
        <v>0.06952037662267685</v>
      </c>
      <c r="O493" t="n">
        <v>0.06032669916749001</v>
      </c>
      <c r="P493" t="n">
        <v>0.07216715067625046</v>
      </c>
      <c r="Q493" t="n">
        <v>-0.1484070867300034</v>
      </c>
      <c r="R493" t="n">
        <v>-0.04487799480557442</v>
      </c>
      <c r="S493" t="n">
        <v>-0.05501022934913635</v>
      </c>
      <c r="T493" t="n">
        <v>-0.1617459952831268</v>
      </c>
      <c r="U493" t="n">
        <v>-0.03077562898397446</v>
      </c>
      <c r="V493" t="n">
        <v>0.05478945374488831</v>
      </c>
      <c r="W493" t="n">
        <v>0.1509281545877457</v>
      </c>
      <c r="X493" t="n">
        <v>-0.05321208387613297</v>
      </c>
      <c r="Y493" t="n">
        <v>-0.2228972762823105</v>
      </c>
      <c r="Z493" t="n">
        <v>0.1163005009293556</v>
      </c>
      <c r="AA493" t="n">
        <v>0.0264956783503294</v>
      </c>
      <c r="AB493" t="n">
        <v>0.05232421308755875</v>
      </c>
      <c r="AC493" t="n">
        <v>-0.1557334810495377</v>
      </c>
      <c r="AD493" t="n">
        <v>-0.1255491822957993</v>
      </c>
      <c r="AE493" t="n">
        <v>0.003911469597369432</v>
      </c>
      <c r="AF493" t="n">
        <v>0.06444381177425385</v>
      </c>
    </row>
    <row r="494">
      <c r="A494" t="n">
        <v>0.03544790670275688</v>
      </c>
      <c r="B494" t="n">
        <v>-0.1055874302983284</v>
      </c>
      <c r="C494" t="n">
        <v>0.08534206449985504</v>
      </c>
      <c r="D494" t="n">
        <v>-0.04148853570222855</v>
      </c>
      <c r="E494" t="n">
        <v>-0.0472542941570282</v>
      </c>
      <c r="F494" t="n">
        <v>-0.006854256149381399</v>
      </c>
      <c r="G494" t="n">
        <v>0.1670776009559631</v>
      </c>
      <c r="H494" t="n">
        <v>-0.3051300346851349</v>
      </c>
      <c r="I494" t="n">
        <v>0.08368831127882004</v>
      </c>
      <c r="J494" t="n">
        <v>-0.08175253123044968</v>
      </c>
      <c r="K494" t="n">
        <v>0.04477480798959732</v>
      </c>
      <c r="L494" t="n">
        <v>-0.006563214119523764</v>
      </c>
      <c r="M494" t="n">
        <v>0.1388062983751297</v>
      </c>
      <c r="N494" t="n">
        <v>0.03028528392314911</v>
      </c>
      <c r="O494" t="n">
        <v>-0.05178264901041985</v>
      </c>
      <c r="P494" t="n">
        <v>0.02162167243659496</v>
      </c>
      <c r="Q494" t="n">
        <v>0.02877260930836201</v>
      </c>
      <c r="R494" t="n">
        <v>0.129236027598381</v>
      </c>
      <c r="S494" t="n">
        <v>-0.05221590772271156</v>
      </c>
      <c r="T494" t="n">
        <v>-0.06062415614724159</v>
      </c>
      <c r="U494" t="n">
        <v>-0.183968111872673</v>
      </c>
      <c r="V494" t="n">
        <v>0.005086597055196762</v>
      </c>
      <c r="W494" t="n">
        <v>0.1561116576194763</v>
      </c>
      <c r="X494" t="n">
        <v>-0.04843657836318016</v>
      </c>
      <c r="Y494" t="n">
        <v>0.08470061421394348</v>
      </c>
      <c r="Z494" t="n">
        <v>-0.01270018611103296</v>
      </c>
      <c r="AA494" t="n">
        <v>-0.08219471573829651</v>
      </c>
      <c r="AB494" t="n">
        <v>0.08411625772714615</v>
      </c>
      <c r="AC494" t="n">
        <v>-0.004699793178588152</v>
      </c>
      <c r="AD494" t="n">
        <v>-0.08654944598674774</v>
      </c>
      <c r="AE494" t="n">
        <v>0.001150339841842651</v>
      </c>
      <c r="AF494" t="n">
        <v>-0.04605299979448318</v>
      </c>
    </row>
    <row r="495">
      <c r="A495" t="n">
        <v>-0.1000225320458412</v>
      </c>
      <c r="B495" t="n">
        <v>0.06804560869932175</v>
      </c>
      <c r="C495" t="n">
        <v>0.1116916760802269</v>
      </c>
      <c r="D495" t="n">
        <v>-0.0778476893901825</v>
      </c>
      <c r="E495" t="n">
        <v>0.005121604073792696</v>
      </c>
      <c r="F495" t="n">
        <v>0.07787563651800156</v>
      </c>
      <c r="G495" t="n">
        <v>0.001023352378979325</v>
      </c>
      <c r="H495" t="n">
        <v>-0.21052585542202</v>
      </c>
      <c r="I495" t="n">
        <v>-0.09286030381917953</v>
      </c>
      <c r="J495" t="n">
        <v>0.04988264292478561</v>
      </c>
      <c r="K495" t="n">
        <v>-0.1750931441783905</v>
      </c>
      <c r="L495" t="n">
        <v>0.1391932964324951</v>
      </c>
      <c r="M495" t="n">
        <v>0.01791458390653133</v>
      </c>
      <c r="N495" t="n">
        <v>-0.111465722322464</v>
      </c>
      <c r="O495" t="n">
        <v>0.0864110141992569</v>
      </c>
      <c r="P495" t="n">
        <v>-0.1030695587396622</v>
      </c>
      <c r="Q495" t="n">
        <v>-0.2094476222991943</v>
      </c>
      <c r="R495" t="n">
        <v>0.2264786809682846</v>
      </c>
      <c r="S495" t="n">
        <v>0.04690496623516083</v>
      </c>
      <c r="T495" t="n">
        <v>0.0763411670923233</v>
      </c>
      <c r="U495" t="n">
        <v>-0.3007475733757019</v>
      </c>
      <c r="V495" t="n">
        <v>-0.08633783459663391</v>
      </c>
      <c r="W495" t="n">
        <v>0.09996239095926285</v>
      </c>
      <c r="X495" t="n">
        <v>-0.08691822737455368</v>
      </c>
      <c r="Y495" t="n">
        <v>0.1159340143203735</v>
      </c>
      <c r="Z495" t="n">
        <v>-0.02387732826173306</v>
      </c>
      <c r="AA495" t="n">
        <v>-0.06199732422828674</v>
      </c>
      <c r="AB495" t="n">
        <v>-0.02642438001930714</v>
      </c>
      <c r="AC495" t="n">
        <v>0.05266429111361504</v>
      </c>
      <c r="AD495" t="n">
        <v>-0.04507508873939514</v>
      </c>
      <c r="AE495" t="n">
        <v>-0.05914318189024925</v>
      </c>
      <c r="AF495" t="n">
        <v>-0.3280647397041321</v>
      </c>
    </row>
    <row r="496">
      <c r="A496" t="n">
        <v>0.01123780198395252</v>
      </c>
      <c r="B496" t="n">
        <v>0.06442128866910934</v>
      </c>
      <c r="C496" t="n">
        <v>0.03129089996218681</v>
      </c>
      <c r="D496" t="n">
        <v>-0.08506344258785248</v>
      </c>
      <c r="E496" t="n">
        <v>0.1360637992620468</v>
      </c>
      <c r="F496" t="n">
        <v>0.01972652785480022</v>
      </c>
      <c r="G496" t="n">
        <v>0.02813044004142284</v>
      </c>
      <c r="H496" t="n">
        <v>-0.07621999830007553</v>
      </c>
      <c r="I496" t="n">
        <v>0.02100071310997009</v>
      </c>
      <c r="J496" t="n">
        <v>-0.06336890906095505</v>
      </c>
      <c r="K496" t="n">
        <v>-0.03284163400530815</v>
      </c>
      <c r="L496" t="n">
        <v>0.04150775447487831</v>
      </c>
      <c r="M496" t="n">
        <v>0.1160251870751381</v>
      </c>
      <c r="N496" t="n">
        <v>-0.3872909247875214</v>
      </c>
      <c r="O496" t="n">
        <v>0.2470528930425644</v>
      </c>
      <c r="P496" t="n">
        <v>-0.1194968968629837</v>
      </c>
      <c r="Q496" t="n">
        <v>-0.186415821313858</v>
      </c>
      <c r="R496" t="n">
        <v>0.201165959239006</v>
      </c>
      <c r="S496" t="n">
        <v>-0.1199812069535255</v>
      </c>
      <c r="T496" t="n">
        <v>0.004942633211612701</v>
      </c>
      <c r="U496" t="n">
        <v>-0.1646438390016556</v>
      </c>
      <c r="V496" t="n">
        <v>-0.1241006180644035</v>
      </c>
      <c r="W496" t="n">
        <v>0.166930302977562</v>
      </c>
      <c r="X496" t="n">
        <v>-0.1997276395559311</v>
      </c>
      <c r="Y496" t="n">
        <v>0.124751940369606</v>
      </c>
      <c r="Z496" t="n">
        <v>0.009505163878202438</v>
      </c>
      <c r="AA496" t="n">
        <v>0.07594345510005951</v>
      </c>
      <c r="AB496" t="n">
        <v>0.07235068082809448</v>
      </c>
      <c r="AC496" t="n">
        <v>-0.2483533024787903</v>
      </c>
      <c r="AD496" t="n">
        <v>-0.2161360830068588</v>
      </c>
      <c r="AE496" t="n">
        <v>0.05273095145821571</v>
      </c>
      <c r="AF496" t="n">
        <v>-0.2213193029165268</v>
      </c>
    </row>
    <row r="497">
      <c r="A497" t="n">
        <v>-0.06680615991353989</v>
      </c>
      <c r="B497" t="n">
        <v>0.07774744927883148</v>
      </c>
      <c r="C497" t="n">
        <v>0.05727586522698402</v>
      </c>
      <c r="D497" t="n">
        <v>-0.02561013214290142</v>
      </c>
      <c r="E497" t="n">
        <v>0.2652670741081238</v>
      </c>
      <c r="F497" t="n">
        <v>-0.1507403254508972</v>
      </c>
      <c r="G497" t="n">
        <v>0.07224785536527634</v>
      </c>
      <c r="H497" t="n">
        <v>-0.1430998742580414</v>
      </c>
      <c r="I497" t="n">
        <v>-0.1143390163779259</v>
      </c>
      <c r="J497" t="n">
        <v>-0.09021997451782227</v>
      </c>
      <c r="K497" t="n">
        <v>-0.155897781252861</v>
      </c>
      <c r="L497" t="n">
        <v>0.04095103219151497</v>
      </c>
      <c r="M497" t="n">
        <v>0.07622184604406357</v>
      </c>
      <c r="N497" t="n">
        <v>-0.4529804289340973</v>
      </c>
      <c r="O497" t="n">
        <v>0.0005174098187126219</v>
      </c>
      <c r="P497" t="n">
        <v>-0.004176503047347069</v>
      </c>
      <c r="Q497" t="n">
        <v>-0.1670259237289429</v>
      </c>
      <c r="R497" t="n">
        <v>0.1369737982749939</v>
      </c>
      <c r="S497" t="n">
        <v>-0.0003091839025728405</v>
      </c>
      <c r="T497" t="n">
        <v>0.09923505038022995</v>
      </c>
      <c r="U497" t="n">
        <v>-0.01680220291018486</v>
      </c>
      <c r="V497" t="n">
        <v>-0.2740249633789062</v>
      </c>
      <c r="W497" t="n">
        <v>0.116224080324173</v>
      </c>
      <c r="X497" t="n">
        <v>-0.08323768526315689</v>
      </c>
      <c r="Y497" t="n">
        <v>0.1447636485099792</v>
      </c>
      <c r="Z497" t="n">
        <v>-0.1620756834745407</v>
      </c>
      <c r="AA497" t="n">
        <v>0.1622254848480225</v>
      </c>
      <c r="AB497" t="n">
        <v>0.09683962166309357</v>
      </c>
      <c r="AC497" t="n">
        <v>-0.149537980556488</v>
      </c>
      <c r="AD497" t="n">
        <v>-0.1669324636459351</v>
      </c>
      <c r="AE497" t="n">
        <v>0.1221436187624931</v>
      </c>
      <c r="AF497" t="n">
        <v>-0.2582234442234039</v>
      </c>
    </row>
    <row r="498">
      <c r="A498" t="n">
        <v>0.06660747528076172</v>
      </c>
      <c r="B498" t="n">
        <v>0.2856456339359283</v>
      </c>
      <c r="C498" t="n">
        <v>-0.06265078485012054</v>
      </c>
      <c r="D498" t="n">
        <v>-0.1186473071575165</v>
      </c>
      <c r="E498" t="n">
        <v>0.2257307320833206</v>
      </c>
      <c r="F498" t="n">
        <v>-0.05273260921239853</v>
      </c>
      <c r="G498" t="n">
        <v>-0.1987538635730743</v>
      </c>
      <c r="H498" t="n">
        <v>-0.128107100725174</v>
      </c>
      <c r="I498" t="n">
        <v>0.00602132361382246</v>
      </c>
      <c r="J498" t="n">
        <v>-0.0997193455696106</v>
      </c>
      <c r="K498" t="n">
        <v>-0.1830730885267258</v>
      </c>
      <c r="L498" t="n">
        <v>0.03204483166337013</v>
      </c>
      <c r="M498" t="n">
        <v>0.1139044538140297</v>
      </c>
      <c r="N498" t="n">
        <v>-0.4862210154533386</v>
      </c>
      <c r="O498" t="n">
        <v>-0.09411994367837906</v>
      </c>
      <c r="P498" t="n">
        <v>-0.080996073782444</v>
      </c>
      <c r="Q498" t="n">
        <v>-0.1750571578741074</v>
      </c>
      <c r="R498" t="n">
        <v>0.1163822263479233</v>
      </c>
      <c r="S498" t="n">
        <v>-0.02931940741837025</v>
      </c>
      <c r="T498" t="n">
        <v>-0.03858506679534912</v>
      </c>
      <c r="U498" t="n">
        <v>0.02614516019821167</v>
      </c>
      <c r="V498" t="n">
        <v>-0.03320731595158577</v>
      </c>
      <c r="W498" t="n">
        <v>-0.2080734670162201</v>
      </c>
      <c r="X498" t="n">
        <v>0.00892765074968338</v>
      </c>
      <c r="Y498" t="n">
        <v>0.1552896052598953</v>
      </c>
      <c r="Z498" t="n">
        <v>-0.04146571457386017</v>
      </c>
      <c r="AA498" t="n">
        <v>0.1272789090871811</v>
      </c>
      <c r="AB498" t="n">
        <v>-0.06419677287340164</v>
      </c>
      <c r="AC498" t="n">
        <v>0.06215044111013412</v>
      </c>
      <c r="AD498" t="n">
        <v>-0.07589501887559891</v>
      </c>
      <c r="AE498" t="n">
        <v>0.1189105361700058</v>
      </c>
      <c r="AF498" t="n">
        <v>-0.1306156069040298</v>
      </c>
    </row>
    <row r="499">
      <c r="A499" t="n">
        <v>0.08281861245632172</v>
      </c>
      <c r="B499" t="n">
        <v>0.07163070887327194</v>
      </c>
      <c r="C499" t="n">
        <v>0.03789597377181053</v>
      </c>
      <c r="D499" t="n">
        <v>-0.04782193154096603</v>
      </c>
      <c r="E499" t="n">
        <v>0.0158947017043829</v>
      </c>
      <c r="F499" t="n">
        <v>-0.0103069506585598</v>
      </c>
      <c r="G499" t="n">
        <v>-0.2194569557905197</v>
      </c>
      <c r="H499" t="n">
        <v>-0.02188262157142162</v>
      </c>
      <c r="I499" t="n">
        <v>0.1035968810319901</v>
      </c>
      <c r="J499" t="n">
        <v>-0.09830443561077118</v>
      </c>
      <c r="K499" t="n">
        <v>-0.318848580121994</v>
      </c>
      <c r="L499" t="n">
        <v>-0.2130787670612335</v>
      </c>
      <c r="M499" t="n">
        <v>0.103197269141674</v>
      </c>
      <c r="N499" t="n">
        <v>-0.1707220524549484</v>
      </c>
      <c r="O499" t="n">
        <v>-0.1535027921199799</v>
      </c>
      <c r="P499" t="n">
        <v>-0.1548710316419601</v>
      </c>
      <c r="Q499" t="n">
        <v>-0.193273201584816</v>
      </c>
      <c r="R499" t="n">
        <v>0.07873333245515823</v>
      </c>
      <c r="S499" t="n">
        <v>-0.01515268348157406</v>
      </c>
      <c r="T499" t="n">
        <v>-0.07698602974414825</v>
      </c>
      <c r="U499" t="n">
        <v>0.1471696197986603</v>
      </c>
      <c r="V499" t="n">
        <v>0.04755605757236481</v>
      </c>
      <c r="W499" t="n">
        <v>-0.1343524158000946</v>
      </c>
      <c r="X499" t="n">
        <v>-0.2728324234485626</v>
      </c>
      <c r="Y499" t="n">
        <v>0.05012007802724838</v>
      </c>
      <c r="Z499" t="n">
        <v>0.04628131911158562</v>
      </c>
      <c r="AA499" t="n">
        <v>-0.05184149369597435</v>
      </c>
      <c r="AB499" t="n">
        <v>-0.2357057929039001</v>
      </c>
      <c r="AC499" t="n">
        <v>-0.06740410625934601</v>
      </c>
      <c r="AD499" t="n">
        <v>-0.1616735607385635</v>
      </c>
      <c r="AE499" t="n">
        <v>0.1393226534128189</v>
      </c>
      <c r="AF499" t="n">
        <v>0.03636865690350533</v>
      </c>
    </row>
    <row r="500">
      <c r="A500" t="n">
        <v>-0.02263710461556911</v>
      </c>
      <c r="B500" t="n">
        <v>-0.1108623966574669</v>
      </c>
      <c r="C500" t="n">
        <v>0.03681531548500061</v>
      </c>
      <c r="D500" t="n">
        <v>-0.01769364811480045</v>
      </c>
      <c r="E500" t="n">
        <v>0.1031529679894447</v>
      </c>
      <c r="F500" t="n">
        <v>-0.05113960430026054</v>
      </c>
      <c r="G500" t="n">
        <v>-0.2228075563907623</v>
      </c>
      <c r="H500" t="n">
        <v>-0.02849444374442101</v>
      </c>
      <c r="I500" t="n">
        <v>0.03567841276526451</v>
      </c>
      <c r="J500" t="n">
        <v>-0.02412333525717258</v>
      </c>
      <c r="K500" t="n">
        <v>-0.1551303267478943</v>
      </c>
      <c r="L500" t="n">
        <v>-0.1569720655679703</v>
      </c>
      <c r="M500" t="n">
        <v>0.0266453493386507</v>
      </c>
      <c r="N500" t="n">
        <v>-0.2570705413818359</v>
      </c>
      <c r="O500" t="n">
        <v>-0.167903333902359</v>
      </c>
      <c r="P500" t="n">
        <v>-0.2243120521306992</v>
      </c>
      <c r="Q500" t="n">
        <v>-0.0804794505238533</v>
      </c>
      <c r="R500" t="n">
        <v>0.06193843111395836</v>
      </c>
      <c r="S500" t="n">
        <v>-0.07512018084526062</v>
      </c>
      <c r="T500" t="n">
        <v>-0.02129265852272511</v>
      </c>
      <c r="U500" t="n">
        <v>0.1500871330499649</v>
      </c>
      <c r="V500" t="n">
        <v>-0.135991558432579</v>
      </c>
      <c r="W500" t="n">
        <v>0.02621818147599697</v>
      </c>
      <c r="X500" t="n">
        <v>0.05676250159740448</v>
      </c>
      <c r="Y500" t="n">
        <v>0.2014400213956833</v>
      </c>
      <c r="Z500" t="n">
        <v>-0.007795067969709635</v>
      </c>
      <c r="AA500" t="n">
        <v>0.03867331147193909</v>
      </c>
      <c r="AB500" t="n">
        <v>-0.2285249382257462</v>
      </c>
      <c r="AC500" t="n">
        <v>-0.1362584978342056</v>
      </c>
      <c r="AD500" t="n">
        <v>-0.02299115620553493</v>
      </c>
      <c r="AE500" t="n">
        <v>0.1573784053325653</v>
      </c>
      <c r="AF500" t="n">
        <v>0.219058945775032</v>
      </c>
    </row>
    <row r="501">
      <c r="A501" t="n">
        <v>-0.2237217873334885</v>
      </c>
      <c r="B501" t="n">
        <v>-0.02120527438819408</v>
      </c>
      <c r="C501" t="n">
        <v>-0.08284731209278107</v>
      </c>
      <c r="D501" t="n">
        <v>0.0726834237575531</v>
      </c>
      <c r="E501" t="n">
        <v>-0.02166113257408142</v>
      </c>
      <c r="F501" t="n">
        <v>0.1404972076416016</v>
      </c>
      <c r="G501" t="n">
        <v>-0.2016137689352036</v>
      </c>
      <c r="H501" t="n">
        <v>-0.2152465283870697</v>
      </c>
      <c r="I501" t="n">
        <v>-0.02268132939934731</v>
      </c>
      <c r="J501" t="n">
        <v>0.05428450182080269</v>
      </c>
      <c r="K501" t="n">
        <v>-0.06213485822081566</v>
      </c>
      <c r="L501" t="n">
        <v>-0.2484251111745834</v>
      </c>
      <c r="M501" t="n">
        <v>0.0609147846698761</v>
      </c>
      <c r="N501" t="n">
        <v>-0.1714768707752228</v>
      </c>
      <c r="O501" t="n">
        <v>-0.3113705813884735</v>
      </c>
      <c r="P501" t="n">
        <v>-0.3153952658176422</v>
      </c>
      <c r="Q501" t="n">
        <v>-0.01805142685770988</v>
      </c>
      <c r="R501" t="n">
        <v>0.1094070002436638</v>
      </c>
      <c r="S501" t="n">
        <v>0.1890588104724884</v>
      </c>
      <c r="T501" t="n">
        <v>0.02627546899020672</v>
      </c>
      <c r="U501" t="n">
        <v>0.1115349158644676</v>
      </c>
      <c r="V501" t="n">
        <v>-0.02979191206395626</v>
      </c>
      <c r="W501" t="n">
        <v>0.06030116230249405</v>
      </c>
      <c r="X501" t="n">
        <v>0.08856497704982758</v>
      </c>
      <c r="Y501" t="n">
        <v>0.09444152563810349</v>
      </c>
      <c r="Z501" t="n">
        <v>-0.3436838686466217</v>
      </c>
      <c r="AA501" t="n">
        <v>-0.1064658835530281</v>
      </c>
      <c r="AB501" t="n">
        <v>-0.1336588859558105</v>
      </c>
      <c r="AC501" t="n">
        <v>-0.1226135641336441</v>
      </c>
      <c r="AD501" t="n">
        <v>0.040503840893507</v>
      </c>
      <c r="AE501" t="n">
        <v>0.03306246548891068</v>
      </c>
      <c r="AF501" t="n">
        <v>0.00349210319109261</v>
      </c>
    </row>
    <row r="502">
      <c r="A502" t="n">
        <v>-0.03550191223621368</v>
      </c>
      <c r="B502" t="n">
        <v>-0.003742055036127567</v>
      </c>
      <c r="C502" t="n">
        <v>-0.1710003912448883</v>
      </c>
      <c r="D502" t="n">
        <v>-0.06116219609975815</v>
      </c>
      <c r="E502" t="n">
        <v>-0.006479438859969378</v>
      </c>
      <c r="F502" t="n">
        <v>0.1033414751291275</v>
      </c>
      <c r="G502" t="n">
        <v>-0.3158898949623108</v>
      </c>
      <c r="H502" t="n">
        <v>-0.1957802325487137</v>
      </c>
      <c r="I502" t="n">
        <v>0.004686048254370689</v>
      </c>
      <c r="J502" t="n">
        <v>0.1567129641771317</v>
      </c>
      <c r="K502" t="n">
        <v>-0.08779827505350113</v>
      </c>
      <c r="L502" t="n">
        <v>-0.03890123218297958</v>
      </c>
      <c r="M502" t="n">
        <v>0.07897088676691055</v>
      </c>
      <c r="N502" t="n">
        <v>-0.1003095060586929</v>
      </c>
      <c r="O502" t="n">
        <v>-0.0451018437743187</v>
      </c>
      <c r="P502" t="n">
        <v>-0.1645664870738983</v>
      </c>
      <c r="Q502" t="n">
        <v>0.117774210870266</v>
      </c>
      <c r="R502" t="n">
        <v>-0.06234830245375633</v>
      </c>
      <c r="S502" t="n">
        <v>0.05786490440368652</v>
      </c>
      <c r="T502" t="n">
        <v>-0.1510625183582306</v>
      </c>
      <c r="U502" t="n">
        <v>-0.0644838809967041</v>
      </c>
      <c r="V502" t="n">
        <v>0.03090981394052505</v>
      </c>
      <c r="W502" t="n">
        <v>-0.1191985905170441</v>
      </c>
      <c r="X502" t="n">
        <v>-0.2013122141361237</v>
      </c>
      <c r="Y502" t="n">
        <v>-0.06675060838460922</v>
      </c>
      <c r="Z502" t="n">
        <v>-0.1376473605632782</v>
      </c>
      <c r="AA502" t="n">
        <v>0.01860078051686287</v>
      </c>
      <c r="AB502" t="n">
        <v>-0.04753737896680832</v>
      </c>
      <c r="AC502" t="n">
        <v>-0.1137196123600006</v>
      </c>
      <c r="AD502" t="n">
        <v>0.08612086623907089</v>
      </c>
      <c r="AE502" t="n">
        <v>-0.1374916583299637</v>
      </c>
      <c r="AF502" t="n">
        <v>-0.03456472977995872</v>
      </c>
    </row>
    <row r="503">
      <c r="A503" t="n">
        <v>-0.1511948555707932</v>
      </c>
      <c r="B503" t="n">
        <v>-0.1625120043754578</v>
      </c>
      <c r="C503" t="n">
        <v>0.0788436159491539</v>
      </c>
      <c r="D503" t="n">
        <v>-0.08517835289239883</v>
      </c>
      <c r="E503" t="n">
        <v>0.165287122130394</v>
      </c>
      <c r="F503" t="n">
        <v>0.01709571667015553</v>
      </c>
      <c r="G503" t="n">
        <v>0.01315653696656227</v>
      </c>
      <c r="H503" t="n">
        <v>-0.2525028586387634</v>
      </c>
      <c r="I503" t="n">
        <v>-0.1190487295389175</v>
      </c>
      <c r="J503" t="n">
        <v>-0.2859475016593933</v>
      </c>
      <c r="K503" t="n">
        <v>0.1618263125419617</v>
      </c>
      <c r="L503" t="n">
        <v>0.0693642795085907</v>
      </c>
      <c r="M503" t="n">
        <v>0.009859356097877026</v>
      </c>
      <c r="N503" t="n">
        <v>-0.2249969840049744</v>
      </c>
      <c r="O503" t="n">
        <v>0.09508643299341202</v>
      </c>
      <c r="P503" t="n">
        <v>-0.1481742709875107</v>
      </c>
      <c r="Q503" t="n">
        <v>-0.01251911837607622</v>
      </c>
      <c r="R503" t="n">
        <v>-0.1720199435949326</v>
      </c>
      <c r="S503" t="n">
        <v>0.07803264260292053</v>
      </c>
      <c r="T503" t="n">
        <v>-0.3577591478824615</v>
      </c>
      <c r="U503" t="n">
        <v>-0.08554832637310028</v>
      </c>
      <c r="V503" t="n">
        <v>-0.0339139848947525</v>
      </c>
      <c r="W503" t="n">
        <v>-0.05582990497350693</v>
      </c>
      <c r="X503" t="n">
        <v>0.01393143180757761</v>
      </c>
      <c r="Y503" t="n">
        <v>-0.01425035391002893</v>
      </c>
      <c r="Z503" t="n">
        <v>-0.4344463646411896</v>
      </c>
      <c r="AA503" t="n">
        <v>0.2760193049907684</v>
      </c>
      <c r="AB503" t="n">
        <v>-0.1340339481830597</v>
      </c>
      <c r="AC503" t="n">
        <v>-0.1480393260717392</v>
      </c>
      <c r="AD503" t="n">
        <v>0.1993336528539658</v>
      </c>
      <c r="AE503" t="n">
        <v>-0.2571047246456146</v>
      </c>
      <c r="AF503" t="n">
        <v>-0.1043717712163925</v>
      </c>
    </row>
    <row r="504">
      <c r="A504" t="n">
        <v>-0.08033487200737</v>
      </c>
      <c r="B504" t="n">
        <v>-0.06114892289042473</v>
      </c>
      <c r="C504" t="n">
        <v>-0.05391239374876022</v>
      </c>
      <c r="D504" t="n">
        <v>-0.04891063645482063</v>
      </c>
      <c r="E504" t="n">
        <v>0.03885656595230103</v>
      </c>
      <c r="F504" t="n">
        <v>0.02554201893508434</v>
      </c>
      <c r="G504" t="n">
        <v>-0.03435745090246201</v>
      </c>
      <c r="H504" t="n">
        <v>0.05972843617200851</v>
      </c>
      <c r="I504" t="n">
        <v>0.07382860034704208</v>
      </c>
      <c r="J504" t="n">
        <v>-0.02639011479914188</v>
      </c>
      <c r="K504" t="n">
        <v>0.005774933844804764</v>
      </c>
      <c r="L504" t="n">
        <v>-0.01124476827681065</v>
      </c>
      <c r="M504" t="n">
        <v>0.03013528697192669</v>
      </c>
      <c r="N504" t="n">
        <v>-0.007917941547930241</v>
      </c>
      <c r="O504" t="n">
        <v>0.07604044675827026</v>
      </c>
      <c r="P504" t="n">
        <v>0.05878090113401413</v>
      </c>
      <c r="Q504" t="n">
        <v>-0.04282063618302345</v>
      </c>
      <c r="R504" t="n">
        <v>0.005919654853641987</v>
      </c>
      <c r="S504" t="n">
        <v>-0.03892791643738747</v>
      </c>
      <c r="T504" t="n">
        <v>0.008360814303159714</v>
      </c>
      <c r="U504" t="n">
        <v>0.05579175800085068</v>
      </c>
      <c r="V504" t="n">
        <v>0.09124759584665298</v>
      </c>
      <c r="W504" t="n">
        <v>-0.02718009240925312</v>
      </c>
      <c r="X504" t="n">
        <v>0.002825644798576832</v>
      </c>
      <c r="Y504" t="n">
        <v>-0.07523228228092194</v>
      </c>
      <c r="Z504" t="n">
        <v>0.02297348529100418</v>
      </c>
      <c r="AA504" t="n">
        <v>0.03439973667263985</v>
      </c>
      <c r="AB504" t="n">
        <v>0.03832815960049629</v>
      </c>
      <c r="AC504" t="n">
        <v>0.03399991989135742</v>
      </c>
      <c r="AD504" t="n">
        <v>0.02227184176445007</v>
      </c>
      <c r="AE504" t="n">
        <v>-0.03167885541915894</v>
      </c>
      <c r="AF504" t="n">
        <v>-0.04939762130379677</v>
      </c>
    </row>
    <row r="505">
      <c r="A505" t="n">
        <v>0.004219058435410261</v>
      </c>
      <c r="B505" t="n">
        <v>-0.03257589414715767</v>
      </c>
      <c r="C505" t="n">
        <v>0.1076812148094177</v>
      </c>
      <c r="D505" t="n">
        <v>0.006256553810089827</v>
      </c>
      <c r="E505" t="n">
        <v>0.06242095679044724</v>
      </c>
      <c r="F505" t="n">
        <v>0.008897393010556698</v>
      </c>
      <c r="G505" t="n">
        <v>0.03403454646468163</v>
      </c>
      <c r="H505" t="n">
        <v>-0.03722346946597099</v>
      </c>
      <c r="I505" t="n">
        <v>0.08949100226163864</v>
      </c>
      <c r="J505" t="n">
        <v>0.04368690773844719</v>
      </c>
      <c r="K505" t="n">
        <v>0.04476576298475266</v>
      </c>
      <c r="L505" t="n">
        <v>0.08984541893005371</v>
      </c>
      <c r="M505" t="n">
        <v>0.06044638529419899</v>
      </c>
      <c r="N505" t="n">
        <v>0.02693553082644939</v>
      </c>
      <c r="O505" t="n">
        <v>-0.01578221842646599</v>
      </c>
      <c r="P505" t="n">
        <v>-0.0035383275244385</v>
      </c>
      <c r="Q505" t="n">
        <v>-0.01214788667857647</v>
      </c>
      <c r="R505" t="n">
        <v>-0.005725403316318989</v>
      </c>
      <c r="S505" t="n">
        <v>-0.0005749553092755377</v>
      </c>
      <c r="T505" t="n">
        <v>0.08516445010900497</v>
      </c>
      <c r="U505" t="n">
        <v>-0.04907170310616493</v>
      </c>
      <c r="V505" t="n">
        <v>0.02306931652128696</v>
      </c>
      <c r="W505" t="n">
        <v>0.03841687366366386</v>
      </c>
      <c r="X505" t="n">
        <v>-0.001346133998595178</v>
      </c>
      <c r="Y505" t="n">
        <v>0.04447566345334053</v>
      </c>
      <c r="Z505" t="n">
        <v>-0.03624141216278076</v>
      </c>
      <c r="AA505" t="n">
        <v>0.0429338738322258</v>
      </c>
      <c r="AB505" t="n">
        <v>0.02705242857336998</v>
      </c>
      <c r="AC505" t="n">
        <v>-0.01119373273104429</v>
      </c>
      <c r="AD505" t="n">
        <v>-0.03984355181455612</v>
      </c>
      <c r="AE505" t="n">
        <v>-0.0716216042637825</v>
      </c>
      <c r="AF505" t="n">
        <v>0.01464795228093863</v>
      </c>
    </row>
    <row r="506">
      <c r="A506" t="n">
        <v>-0.4201960563659668</v>
      </c>
      <c r="B506" t="n">
        <v>-0.1167014688253403</v>
      </c>
      <c r="C506" t="n">
        <v>-0.2404654026031494</v>
      </c>
      <c r="D506" t="n">
        <v>-0.09058589488267899</v>
      </c>
      <c r="E506" t="n">
        <v>0.1578957438468933</v>
      </c>
      <c r="F506" t="n">
        <v>0.06886828690767288</v>
      </c>
      <c r="G506" t="n">
        <v>-0.4795803725719452</v>
      </c>
      <c r="H506" t="n">
        <v>-0.2152209132909775</v>
      </c>
      <c r="I506" t="n">
        <v>-0.2320186346769333</v>
      </c>
      <c r="J506" t="n">
        <v>-0.3353018760681152</v>
      </c>
      <c r="K506" t="n">
        <v>-0.06247541308403015</v>
      </c>
      <c r="L506" t="n">
        <v>-0.2598972022533417</v>
      </c>
      <c r="M506" t="n">
        <v>-0.2816590368747711</v>
      </c>
      <c r="N506" t="n">
        <v>-0.1349615454673767</v>
      </c>
      <c r="O506" t="n">
        <v>0.003849787404760718</v>
      </c>
      <c r="P506" t="n">
        <v>-0.2838631868362427</v>
      </c>
      <c r="Q506" t="n">
        <v>0.07831749320030212</v>
      </c>
      <c r="R506" t="n">
        <v>-0.2392705678939819</v>
      </c>
      <c r="S506" t="n">
        <v>-0.03982650861144066</v>
      </c>
      <c r="T506" t="n">
        <v>-0.02998233400285244</v>
      </c>
      <c r="U506" t="n">
        <v>0.2375856041908264</v>
      </c>
      <c r="V506" t="n">
        <v>-0.01280901953577995</v>
      </c>
      <c r="W506" t="n">
        <v>-0.0878872349858284</v>
      </c>
      <c r="X506" t="n">
        <v>-0.3343121111392975</v>
      </c>
      <c r="Y506" t="n">
        <v>-0.4091883897781372</v>
      </c>
      <c r="Z506" t="n">
        <v>0.08762881904840469</v>
      </c>
      <c r="AA506" t="n">
        <v>0.1247115880250931</v>
      </c>
      <c r="AB506" t="n">
        <v>-0.1918288618326187</v>
      </c>
      <c r="AC506" t="n">
        <v>0.2474715262651443</v>
      </c>
      <c r="AD506" t="n">
        <v>-0.1947728544473648</v>
      </c>
      <c r="AE506" t="n">
        <v>0.1152070835232735</v>
      </c>
      <c r="AF506" t="n">
        <v>-0.2532979249954224</v>
      </c>
    </row>
    <row r="507">
      <c r="A507" t="n">
        <v>-0.5633836388587952</v>
      </c>
      <c r="B507" t="n">
        <v>-0.2972279787063599</v>
      </c>
      <c r="C507" t="n">
        <v>-0.4007010757923126</v>
      </c>
      <c r="D507" t="n">
        <v>-0.06428973376750946</v>
      </c>
      <c r="E507" t="n">
        <v>0.1617166548967361</v>
      </c>
      <c r="F507" t="n">
        <v>-0.02408035099506378</v>
      </c>
      <c r="G507" t="n">
        <v>-0.4575098156929016</v>
      </c>
      <c r="H507" t="n">
        <v>-0.1324594467878342</v>
      </c>
      <c r="I507" t="n">
        <v>0.01933619007468224</v>
      </c>
      <c r="J507" t="n">
        <v>-0.1127985790371895</v>
      </c>
      <c r="K507" t="n">
        <v>-0.1722689270973206</v>
      </c>
      <c r="L507" t="n">
        <v>0.03002600930631161</v>
      </c>
      <c r="M507" t="n">
        <v>-0.09937543421983719</v>
      </c>
      <c r="N507" t="n">
        <v>-0.2070576697587967</v>
      </c>
      <c r="O507" t="n">
        <v>0.1424868851900101</v>
      </c>
      <c r="P507" t="n">
        <v>-0.01129426620900631</v>
      </c>
      <c r="Q507" t="n">
        <v>-0.0394199937582016</v>
      </c>
      <c r="R507" t="n">
        <v>0.01418482791632414</v>
      </c>
      <c r="S507" t="n">
        <v>-0.03400722146034241</v>
      </c>
      <c r="T507" t="n">
        <v>-0.003089186502620578</v>
      </c>
      <c r="U507" t="n">
        <v>0.454953670501709</v>
      </c>
      <c r="V507" t="n">
        <v>-0.06079822778701782</v>
      </c>
      <c r="W507" t="n">
        <v>-0.2910008430480957</v>
      </c>
      <c r="X507" t="n">
        <v>-0.3909364938735962</v>
      </c>
      <c r="Y507" t="n">
        <v>-0.6307073831558228</v>
      </c>
      <c r="Z507" t="n">
        <v>-0.06351933628320694</v>
      </c>
      <c r="AA507" t="n">
        <v>0.01528261601924896</v>
      </c>
      <c r="AB507" t="n">
        <v>-0.1394807696342468</v>
      </c>
      <c r="AC507" t="n">
        <v>0.1258710771799088</v>
      </c>
      <c r="AD507" t="n">
        <v>-0.08434497565031052</v>
      </c>
      <c r="AE507" t="n">
        <v>0.03480018302798271</v>
      </c>
      <c r="AF507" t="n">
        <v>-0.2250777781009674</v>
      </c>
    </row>
    <row r="508">
      <c r="A508" t="n">
        <v>-0.6973305344581604</v>
      </c>
      <c r="B508" t="n">
        <v>-0.2265484631061554</v>
      </c>
      <c r="C508" t="n">
        <v>-0.2327737212181091</v>
      </c>
      <c r="D508" t="n">
        <v>-0.2126485109329224</v>
      </c>
      <c r="E508" t="n">
        <v>0.07116732746362686</v>
      </c>
      <c r="F508" t="n">
        <v>-0.09782322496175766</v>
      </c>
      <c r="G508" t="n">
        <v>-0.316954642534256</v>
      </c>
      <c r="H508" t="n">
        <v>0.1795480698347092</v>
      </c>
      <c r="I508" t="n">
        <v>0.07612475007772446</v>
      </c>
      <c r="J508" t="n">
        <v>-0.02969545684754848</v>
      </c>
      <c r="K508" t="n">
        <v>-0.06897256523370743</v>
      </c>
      <c r="L508" t="n">
        <v>-0.0750967338681221</v>
      </c>
      <c r="M508" t="n">
        <v>-0.1127921566367149</v>
      </c>
      <c r="N508" t="n">
        <v>-0.1959296315908432</v>
      </c>
      <c r="O508" t="n">
        <v>0.1587610989809036</v>
      </c>
      <c r="P508" t="n">
        <v>-0.2417787313461304</v>
      </c>
      <c r="Q508" t="n">
        <v>-0.04716142639517784</v>
      </c>
      <c r="R508" t="n">
        <v>0.1206046566367149</v>
      </c>
      <c r="S508" t="n">
        <v>-0.04560492560267448</v>
      </c>
      <c r="T508" t="n">
        <v>0.07720135152339935</v>
      </c>
      <c r="U508" t="n">
        <v>0.5408667325973511</v>
      </c>
      <c r="V508" t="n">
        <v>0.01832459308207035</v>
      </c>
      <c r="W508" t="n">
        <v>-0.3006212711334229</v>
      </c>
      <c r="X508" t="n">
        <v>-0.1780407130718231</v>
      </c>
      <c r="Y508" t="n">
        <v>-0.3859561681747437</v>
      </c>
      <c r="Z508" t="n">
        <v>-0.3572048246860504</v>
      </c>
      <c r="AA508" t="n">
        <v>0.04132548347115517</v>
      </c>
      <c r="AB508" t="n">
        <v>-0.2245219796895981</v>
      </c>
      <c r="AC508" t="n">
        <v>0.07919760048389435</v>
      </c>
      <c r="AD508" t="n">
        <v>-0.09523449838161469</v>
      </c>
      <c r="AE508" t="n">
        <v>-0.07510530203580856</v>
      </c>
      <c r="AF508" t="n">
        <v>-0.02915534563362598</v>
      </c>
    </row>
    <row r="509">
      <c r="A509" t="n">
        <v>0.1264068335294724</v>
      </c>
      <c r="B509" t="n">
        <v>-0.1434673964977264</v>
      </c>
      <c r="C509" t="n">
        <v>-0.0269926693290472</v>
      </c>
      <c r="D509" t="n">
        <v>-0.2508342862129211</v>
      </c>
      <c r="E509" t="n">
        <v>0.1424282491207123</v>
      </c>
      <c r="F509" t="n">
        <v>-0.1891350895166397</v>
      </c>
      <c r="G509" t="n">
        <v>-0.2456768900156021</v>
      </c>
      <c r="H509" t="n">
        <v>0.177481546998024</v>
      </c>
      <c r="I509" t="n">
        <v>0.03865735605359077</v>
      </c>
      <c r="J509" t="n">
        <v>0.02778473123908043</v>
      </c>
      <c r="K509" t="n">
        <v>-0.2159385234117508</v>
      </c>
      <c r="L509" t="n">
        <v>-0.4555134475231171</v>
      </c>
      <c r="M509" t="n">
        <v>-0.02972768619656563</v>
      </c>
      <c r="N509" t="n">
        <v>0.1112217977643013</v>
      </c>
      <c r="O509" t="n">
        <v>0.05087441205978394</v>
      </c>
      <c r="P509" t="n">
        <v>-0.195622131228447</v>
      </c>
      <c r="Q509" t="n">
        <v>0.05621643736958504</v>
      </c>
      <c r="R509" t="n">
        <v>0.04301474243402481</v>
      </c>
      <c r="S509" t="n">
        <v>-0.0209354255348444</v>
      </c>
      <c r="T509" t="n">
        <v>0.1434628069400787</v>
      </c>
      <c r="U509" t="n">
        <v>0.2929256558418274</v>
      </c>
      <c r="V509" t="n">
        <v>0.1726021319627762</v>
      </c>
      <c r="W509" t="n">
        <v>0.01138191949576139</v>
      </c>
      <c r="X509" t="n">
        <v>-0.104931429028511</v>
      </c>
      <c r="Y509" t="n">
        <v>-0.4867664873600006</v>
      </c>
      <c r="Z509" t="n">
        <v>-0.3744853436946869</v>
      </c>
      <c r="AA509" t="n">
        <v>0.106289267539978</v>
      </c>
      <c r="AB509" t="n">
        <v>-0.05542564392089844</v>
      </c>
      <c r="AC509" t="n">
        <v>0.2356583029031754</v>
      </c>
      <c r="AD509" t="n">
        <v>-0.1054573580622673</v>
      </c>
      <c r="AE509" t="n">
        <v>-0.1374019235372543</v>
      </c>
      <c r="AF509" t="n">
        <v>-0.02602306753396988</v>
      </c>
    </row>
    <row r="510">
      <c r="A510" t="n">
        <v>0.3514384627342224</v>
      </c>
      <c r="B510" t="n">
        <v>0.07681357115507126</v>
      </c>
      <c r="C510" t="n">
        <v>0.1327734887599945</v>
      </c>
      <c r="D510" t="n">
        <v>-0.1462899446487427</v>
      </c>
      <c r="E510" t="n">
        <v>0.1536373794078827</v>
      </c>
      <c r="F510" t="n">
        <v>-0.0348045714199543</v>
      </c>
      <c r="G510" t="n">
        <v>-0.1691773235797882</v>
      </c>
      <c r="H510" t="n">
        <v>0.07208132743835449</v>
      </c>
      <c r="I510" t="n">
        <v>0.08894195407629013</v>
      </c>
      <c r="J510" t="n">
        <v>-0.04721949622035027</v>
      </c>
      <c r="K510" t="n">
        <v>-0.1412065476179123</v>
      </c>
      <c r="L510" t="n">
        <v>-0.4660341441631317</v>
      </c>
      <c r="M510" t="n">
        <v>0.06006107851862907</v>
      </c>
      <c r="N510" t="n">
        <v>0.02067065425217152</v>
      </c>
      <c r="O510" t="n">
        <v>0.03184928372502327</v>
      </c>
      <c r="P510" t="n">
        <v>-0.2266298234462738</v>
      </c>
      <c r="Q510" t="n">
        <v>0.02883362211287022</v>
      </c>
      <c r="R510" t="n">
        <v>0.2594451308250427</v>
      </c>
      <c r="S510" t="n">
        <v>0.0761159285902977</v>
      </c>
      <c r="T510" t="n">
        <v>-0.01932399906218052</v>
      </c>
      <c r="U510" t="n">
        <v>-0.04563524201512337</v>
      </c>
      <c r="V510" t="n">
        <v>-0.1001651212573051</v>
      </c>
      <c r="W510" t="n">
        <v>-0.003227490233257413</v>
      </c>
      <c r="X510" t="n">
        <v>-0.2172755748033524</v>
      </c>
      <c r="Y510" t="n">
        <v>-0.1391475349664688</v>
      </c>
      <c r="Z510" t="n">
        <v>-0.5643920302391052</v>
      </c>
      <c r="AA510" t="n">
        <v>-0.007434453349560499</v>
      </c>
      <c r="AB510" t="n">
        <v>-0.2318215221166611</v>
      </c>
      <c r="AC510" t="n">
        <v>0.1016848832368851</v>
      </c>
      <c r="AD510" t="n">
        <v>-0.05263406410813332</v>
      </c>
      <c r="AE510" t="n">
        <v>0.1833709478378296</v>
      </c>
      <c r="AF510" t="n">
        <v>0.04004731029272079</v>
      </c>
    </row>
    <row r="511">
      <c r="A511" t="n">
        <v>0.1794041097164154</v>
      </c>
      <c r="B511" t="n">
        <v>0.120895579457283</v>
      </c>
      <c r="C511" t="n">
        <v>0.001977934967726469</v>
      </c>
      <c r="D511" t="n">
        <v>-0.04137076810002327</v>
      </c>
      <c r="E511" t="n">
        <v>0.07895995676517487</v>
      </c>
      <c r="F511" t="n">
        <v>0.05608084797859192</v>
      </c>
      <c r="G511" t="n">
        <v>-0.1754960566759109</v>
      </c>
      <c r="H511" t="n">
        <v>0.0474654994904995</v>
      </c>
      <c r="I511" t="n">
        <v>0.02261132746934891</v>
      </c>
      <c r="J511" t="n">
        <v>-0.1455985009670258</v>
      </c>
      <c r="K511" t="n">
        <v>-0.1226668283343315</v>
      </c>
      <c r="L511" t="n">
        <v>-0.01124570704996586</v>
      </c>
      <c r="M511" t="n">
        <v>0.004957848228514194</v>
      </c>
      <c r="N511" t="n">
        <v>0.1042670533061028</v>
      </c>
      <c r="O511" t="n">
        <v>0.03472019731998444</v>
      </c>
      <c r="P511" t="n">
        <v>-0.1298848986625671</v>
      </c>
      <c r="Q511" t="n">
        <v>-0.09008035808801651</v>
      </c>
      <c r="R511" t="n">
        <v>0.200419008731842</v>
      </c>
      <c r="S511" t="n">
        <v>-0.003766726236790419</v>
      </c>
      <c r="T511" t="n">
        <v>-0.1814735233783722</v>
      </c>
      <c r="U511" t="n">
        <v>-0.1168492585420609</v>
      </c>
      <c r="V511" t="n">
        <v>-0.061683040112257</v>
      </c>
      <c r="W511" t="n">
        <v>0.01031402498483658</v>
      </c>
      <c r="X511" t="n">
        <v>-0.1457229554653168</v>
      </c>
      <c r="Y511" t="n">
        <v>-0.1955590397119522</v>
      </c>
      <c r="Z511" t="n">
        <v>-0.6736739873886108</v>
      </c>
      <c r="AA511" t="n">
        <v>0.2133133411407471</v>
      </c>
      <c r="AB511" t="n">
        <v>0.001199805992655456</v>
      </c>
      <c r="AC511" t="n">
        <v>0.1921616047620773</v>
      </c>
      <c r="AD511" t="n">
        <v>-0.002614971483126283</v>
      </c>
      <c r="AE511" t="n">
        <v>0.04549098759889603</v>
      </c>
      <c r="AF511" t="n">
        <v>-0.08262204378843307</v>
      </c>
    </row>
    <row r="512">
      <c r="A512" t="n">
        <v>0.0274555291980505</v>
      </c>
      <c r="B512" t="n">
        <v>0.2293720543384552</v>
      </c>
      <c r="C512" t="n">
        <v>0.03425585106015205</v>
      </c>
      <c r="D512" t="n">
        <v>-0.06147176027297974</v>
      </c>
      <c r="E512" t="n">
        <v>0.184243381023407</v>
      </c>
      <c r="F512" t="n">
        <v>0.01040777191519737</v>
      </c>
      <c r="G512" t="n">
        <v>-0.2336243242025375</v>
      </c>
      <c r="H512" t="n">
        <v>0.06340305507183075</v>
      </c>
      <c r="I512" t="n">
        <v>0.0400385782122612</v>
      </c>
      <c r="J512" t="n">
        <v>0.03315311297774315</v>
      </c>
      <c r="K512" t="n">
        <v>-0.04639942198991776</v>
      </c>
      <c r="L512" t="n">
        <v>0.3275748789310455</v>
      </c>
      <c r="M512" t="n">
        <v>0.02017642743885517</v>
      </c>
      <c r="N512" t="n">
        <v>0.1834264099597931</v>
      </c>
      <c r="O512" t="n">
        <v>-0.03216131776571274</v>
      </c>
      <c r="P512" t="n">
        <v>-0.1395322978496552</v>
      </c>
      <c r="Q512" t="n">
        <v>-0.08900245279073715</v>
      </c>
      <c r="R512" t="n">
        <v>0.2765980064868927</v>
      </c>
      <c r="S512" t="n">
        <v>0.1332825273275375</v>
      </c>
      <c r="T512" t="n">
        <v>-0.1320805996656418</v>
      </c>
      <c r="U512" t="n">
        <v>-0.1121818199753761</v>
      </c>
      <c r="V512" t="n">
        <v>-0.03110502660274506</v>
      </c>
      <c r="W512" t="n">
        <v>0.05901287868618965</v>
      </c>
      <c r="X512" t="n">
        <v>-0.2064437568187714</v>
      </c>
      <c r="Y512" t="n">
        <v>0.04512970149517059</v>
      </c>
      <c r="Z512" t="n">
        <v>-0.325766384601593</v>
      </c>
      <c r="AA512" t="n">
        <v>0.0489637590944767</v>
      </c>
      <c r="AB512" t="n">
        <v>-0.04401051253080368</v>
      </c>
      <c r="AC512" t="n">
        <v>0.04131781309843063</v>
      </c>
      <c r="AD512" t="n">
        <v>-0.1089721471071243</v>
      </c>
      <c r="AE512" t="n">
        <v>0.0123168770223856</v>
      </c>
      <c r="AF512" t="n">
        <v>-0.2933750152587891</v>
      </c>
    </row>
    <row r="513">
      <c r="A513" t="n">
        <v>-0.5927156209945679</v>
      </c>
      <c r="B513" t="n">
        <v>0.3049122393131256</v>
      </c>
      <c r="C513" t="n">
        <v>0.05983754619956017</v>
      </c>
      <c r="D513" t="n">
        <v>-0.08234111219644547</v>
      </c>
      <c r="E513" t="n">
        <v>0.02889448218047619</v>
      </c>
      <c r="F513" t="n">
        <v>0.06919737905263901</v>
      </c>
      <c r="G513" t="n">
        <v>-0.259857565164566</v>
      </c>
      <c r="H513" t="n">
        <v>-0.02002268470823765</v>
      </c>
      <c r="I513" t="n">
        <v>0.02539782226085663</v>
      </c>
      <c r="J513" t="n">
        <v>-0.02083661966025829</v>
      </c>
      <c r="K513" t="n">
        <v>0.08407758176326752</v>
      </c>
      <c r="L513" t="n">
        <v>0.1903674900531769</v>
      </c>
      <c r="M513" t="n">
        <v>0.08787000924348831</v>
      </c>
      <c r="N513" t="n">
        <v>0.1552665084600449</v>
      </c>
      <c r="O513" t="n">
        <v>-0.1127861812710762</v>
      </c>
      <c r="P513" t="n">
        <v>-0.09968021512031555</v>
      </c>
      <c r="Q513" t="n">
        <v>-0.002193681430071592</v>
      </c>
      <c r="R513" t="n">
        <v>0.2183805853128433</v>
      </c>
      <c r="S513" t="n">
        <v>0.00504110474139452</v>
      </c>
      <c r="T513" t="n">
        <v>-0.01829875819385052</v>
      </c>
      <c r="U513" t="n">
        <v>0.0623120479285717</v>
      </c>
      <c r="V513" t="n">
        <v>-0.2147245109081268</v>
      </c>
      <c r="W513" t="n">
        <v>0.03417720645666122</v>
      </c>
      <c r="X513" t="n">
        <v>-0.1940549463033676</v>
      </c>
      <c r="Y513" t="n">
        <v>0.001063316478393972</v>
      </c>
      <c r="Z513" t="n">
        <v>-0.1125845238566399</v>
      </c>
      <c r="AA513" t="n">
        <v>0.2059791386127472</v>
      </c>
      <c r="AB513" t="n">
        <v>-0.01687463000416756</v>
      </c>
      <c r="AC513" t="n">
        <v>0.01225526537746191</v>
      </c>
      <c r="AD513" t="n">
        <v>-0.0330515056848526</v>
      </c>
      <c r="AE513" t="n">
        <v>-0.02222670428454876</v>
      </c>
      <c r="AF513" t="n">
        <v>-0.1165698990225792</v>
      </c>
    </row>
    <row r="514">
      <c r="A514" t="n">
        <v>-0.1929178386926651</v>
      </c>
      <c r="B514" t="n">
        <v>0.08731676638126373</v>
      </c>
      <c r="C514" t="n">
        <v>0.03246492892503738</v>
      </c>
      <c r="D514" t="n">
        <v>0.03191207721829414</v>
      </c>
      <c r="E514" t="n">
        <v>-0.02164805680513382</v>
      </c>
      <c r="F514" t="n">
        <v>-0.04578262194991112</v>
      </c>
      <c r="G514" t="n">
        <v>0.01033547706902027</v>
      </c>
      <c r="H514" t="n">
        <v>0.04183053597807884</v>
      </c>
      <c r="I514" t="n">
        <v>-0.01381575409322977</v>
      </c>
      <c r="J514" t="n">
        <v>0.1180777996778488</v>
      </c>
      <c r="K514" t="n">
        <v>-0.03090731613337994</v>
      </c>
      <c r="L514" t="n">
        <v>-0.01826607249677181</v>
      </c>
      <c r="M514" t="n">
        <v>0.01043077930808067</v>
      </c>
      <c r="N514" t="n">
        <v>0.02058229222893715</v>
      </c>
      <c r="O514" t="n">
        <v>-0.009021787904202938</v>
      </c>
      <c r="P514" t="n">
        <v>-0.05628755316138268</v>
      </c>
      <c r="Q514" t="n">
        <v>-0.07372283935546875</v>
      </c>
      <c r="R514" t="n">
        <v>0.07244895398616791</v>
      </c>
      <c r="S514" t="n">
        <v>0.05421473458409309</v>
      </c>
      <c r="T514" t="n">
        <v>-0.1094498783349991</v>
      </c>
      <c r="U514" t="n">
        <v>-0.07608053088188171</v>
      </c>
      <c r="V514" t="n">
        <v>-0.08802369236946106</v>
      </c>
      <c r="W514" t="n">
        <v>0.04946799576282501</v>
      </c>
      <c r="X514" t="n">
        <v>-0.1848423033952713</v>
      </c>
      <c r="Y514" t="n">
        <v>0.07008616626262665</v>
      </c>
      <c r="Z514" t="n">
        <v>0.1496064215898514</v>
      </c>
      <c r="AA514" t="n">
        <v>0.1039488837122917</v>
      </c>
      <c r="AB514" t="n">
        <v>-0.055958341807127</v>
      </c>
      <c r="AC514" t="n">
        <v>-0.01596047170460224</v>
      </c>
      <c r="AD514" t="n">
        <v>-0.04228854551911354</v>
      </c>
      <c r="AE514" t="n">
        <v>-0.0009331618202850223</v>
      </c>
      <c r="AF514" t="n">
        <v>-0.1485735028982162</v>
      </c>
    </row>
    <row r="515">
      <c r="A515" t="n">
        <v>0.107724741101265</v>
      </c>
      <c r="B515" t="n">
        <v>0.1938374787569046</v>
      </c>
      <c r="C515" t="n">
        <v>0.06067541614174843</v>
      </c>
      <c r="D515" t="n">
        <v>-0.001434854697436094</v>
      </c>
      <c r="E515" t="n">
        <v>-0.2709992825984955</v>
      </c>
      <c r="F515" t="n">
        <v>0.04881887882947922</v>
      </c>
      <c r="G515" t="n">
        <v>-0.03871073573827744</v>
      </c>
      <c r="H515" t="n">
        <v>-0.1114429980516434</v>
      </c>
      <c r="I515" t="n">
        <v>0.2240185737609863</v>
      </c>
      <c r="J515" t="n">
        <v>-0.04218630865216255</v>
      </c>
      <c r="K515" t="n">
        <v>-0.02565967477858067</v>
      </c>
      <c r="L515" t="n">
        <v>-0.20160973072052</v>
      </c>
      <c r="M515" t="n">
        <v>-0.07874180376529694</v>
      </c>
      <c r="N515" t="n">
        <v>-0.005500579252839088</v>
      </c>
      <c r="O515" t="n">
        <v>0.03246159479022026</v>
      </c>
      <c r="P515" t="n">
        <v>0.1597329080104828</v>
      </c>
      <c r="Q515" t="n">
        <v>0.009616374969482422</v>
      </c>
      <c r="R515" t="n">
        <v>0.2423831075429916</v>
      </c>
      <c r="S515" t="n">
        <v>-0.04964947327971458</v>
      </c>
      <c r="T515" t="n">
        <v>0.09306152164936066</v>
      </c>
      <c r="U515" t="n">
        <v>-0.2129388004541397</v>
      </c>
      <c r="V515" t="n">
        <v>0.01617445051670074</v>
      </c>
      <c r="W515" t="n">
        <v>-0.02560384199023247</v>
      </c>
      <c r="X515" t="n">
        <v>-0.1172636449337006</v>
      </c>
      <c r="Y515" t="n">
        <v>0.04917334392666817</v>
      </c>
      <c r="Z515" t="n">
        <v>0.1046419069170952</v>
      </c>
      <c r="AA515" t="n">
        <v>-0.04053544625639915</v>
      </c>
      <c r="AB515" t="n">
        <v>0.1188605800271034</v>
      </c>
      <c r="AC515" t="n">
        <v>-0.1097041442990303</v>
      </c>
      <c r="AD515" t="n">
        <v>0.05210629478096962</v>
      </c>
      <c r="AE515" t="n">
        <v>0.0656929686665535</v>
      </c>
      <c r="AF515" t="n">
        <v>-0.1717013865709305</v>
      </c>
    </row>
    <row r="516">
      <c r="A516" t="n">
        <v>0.06864265352487564</v>
      </c>
      <c r="B516" t="n">
        <v>0.1069557219743729</v>
      </c>
      <c r="C516" t="n">
        <v>0.01538900099694729</v>
      </c>
      <c r="D516" t="n">
        <v>-0.05255788192152977</v>
      </c>
      <c r="E516" t="n">
        <v>-0.4450808167457581</v>
      </c>
      <c r="F516" t="n">
        <v>0.02943280152976513</v>
      </c>
      <c r="G516" t="n">
        <v>0.09632623940706253</v>
      </c>
      <c r="H516" t="n">
        <v>0.06817568838596344</v>
      </c>
      <c r="I516" t="n">
        <v>0.1172245815396309</v>
      </c>
      <c r="J516" t="n">
        <v>-0.02025009319186211</v>
      </c>
      <c r="K516" t="n">
        <v>0.01071303430944681</v>
      </c>
      <c r="L516" t="n">
        <v>0.0423266738653183</v>
      </c>
      <c r="M516" t="n">
        <v>-0.06254277378320694</v>
      </c>
      <c r="N516" t="n">
        <v>-0.01567770168185234</v>
      </c>
      <c r="O516" t="n">
        <v>-0.07394786179065704</v>
      </c>
      <c r="P516" t="n">
        <v>0.09840475767850876</v>
      </c>
      <c r="Q516" t="n">
        <v>-0.01122300606220961</v>
      </c>
      <c r="R516" t="n">
        <v>0.08852729946374893</v>
      </c>
      <c r="S516" t="n">
        <v>-0.1623841226100922</v>
      </c>
      <c r="T516" t="n">
        <v>-0.01803513243794441</v>
      </c>
      <c r="U516" t="n">
        <v>-0.05658231303095818</v>
      </c>
      <c r="V516" t="n">
        <v>0.2376910597085953</v>
      </c>
      <c r="W516" t="n">
        <v>0.09466874599456787</v>
      </c>
      <c r="X516" t="n">
        <v>0.06054785847663879</v>
      </c>
      <c r="Y516" t="n">
        <v>0.03583960980176926</v>
      </c>
      <c r="Z516" t="n">
        <v>0.1817188560962677</v>
      </c>
      <c r="AA516" t="n">
        <v>-0.1096461042761803</v>
      </c>
      <c r="AB516" t="n">
        <v>0.1137529239058495</v>
      </c>
      <c r="AC516" t="n">
        <v>-0.02879832871258259</v>
      </c>
      <c r="AD516" t="n">
        <v>0.1368574053049088</v>
      </c>
      <c r="AE516" t="n">
        <v>0.04132813215255737</v>
      </c>
      <c r="AF516" t="n">
        <v>-0.002860595472157001</v>
      </c>
    </row>
    <row r="517">
      <c r="A517" t="n">
        <v>0.03705283254384995</v>
      </c>
      <c r="B517" t="n">
        <v>0.09620930999517441</v>
      </c>
      <c r="C517" t="n">
        <v>0.1033255532383919</v>
      </c>
      <c r="D517" t="n">
        <v>0.1236163377761841</v>
      </c>
      <c r="E517" t="n">
        <v>-0.4529585242271423</v>
      </c>
      <c r="F517" t="n">
        <v>0.03913059830665588</v>
      </c>
      <c r="G517" t="n">
        <v>0.1895636916160583</v>
      </c>
      <c r="H517" t="n">
        <v>0.1223992183804512</v>
      </c>
      <c r="I517" t="n">
        <v>0.1025222316384315</v>
      </c>
      <c r="J517" t="n">
        <v>-0.01361788529902697</v>
      </c>
      <c r="K517" t="n">
        <v>-0.03738779947161674</v>
      </c>
      <c r="L517" t="n">
        <v>0.07254885137081146</v>
      </c>
      <c r="M517" t="n">
        <v>-0.2102667540311813</v>
      </c>
      <c r="N517" t="n">
        <v>-0.04224331304430962</v>
      </c>
      <c r="O517" t="n">
        <v>-0.03538268059492111</v>
      </c>
      <c r="P517" t="n">
        <v>0.05272775888442993</v>
      </c>
      <c r="Q517" t="n">
        <v>0.03804401308298111</v>
      </c>
      <c r="R517" t="n">
        <v>-0.01123265735805035</v>
      </c>
      <c r="S517" t="n">
        <v>-0.09916193038225174</v>
      </c>
      <c r="T517" t="n">
        <v>-0.0380113385617733</v>
      </c>
      <c r="U517" t="n">
        <v>-0.03909539058804512</v>
      </c>
      <c r="V517" t="n">
        <v>0.2626462280750275</v>
      </c>
      <c r="W517" t="n">
        <v>0.04115169867873192</v>
      </c>
      <c r="X517" t="n">
        <v>0.09507261961698532</v>
      </c>
      <c r="Y517" t="n">
        <v>-0.006737218704074621</v>
      </c>
      <c r="Z517" t="n">
        <v>0.07423558086156845</v>
      </c>
      <c r="AA517" t="n">
        <v>-0.08955287933349609</v>
      </c>
      <c r="AB517" t="n">
        <v>0.1131543144583702</v>
      </c>
      <c r="AC517" t="n">
        <v>-0.1686030924320221</v>
      </c>
      <c r="AD517" t="n">
        <v>0.02319538779556751</v>
      </c>
      <c r="AE517" t="n">
        <v>-0.003286542603746057</v>
      </c>
      <c r="AF517" t="n">
        <v>0.01515393238514662</v>
      </c>
    </row>
    <row r="518">
      <c r="A518" t="n">
        <v>-0.01728381030261517</v>
      </c>
      <c r="B518" t="n">
        <v>0.1496401876211166</v>
      </c>
      <c r="C518" t="n">
        <v>0.2075918763875961</v>
      </c>
      <c r="D518" t="n">
        <v>0.05929212644696236</v>
      </c>
      <c r="E518" t="n">
        <v>-0.4109748303890228</v>
      </c>
      <c r="F518" t="n">
        <v>-0.03271574154496193</v>
      </c>
      <c r="G518" t="n">
        <v>-0.006055885460227728</v>
      </c>
      <c r="H518" t="n">
        <v>-0.01560593117028475</v>
      </c>
      <c r="I518" t="n">
        <v>-0.01624769531190395</v>
      </c>
      <c r="J518" t="n">
        <v>-0.2296658009290695</v>
      </c>
      <c r="K518" t="n">
        <v>0.1015992164611816</v>
      </c>
      <c r="L518" t="n">
        <v>0.04884877428412437</v>
      </c>
      <c r="M518" t="n">
        <v>0.1146067678928375</v>
      </c>
      <c r="N518" t="n">
        <v>0.1490574479103088</v>
      </c>
      <c r="O518" t="n">
        <v>0.07237933576107025</v>
      </c>
      <c r="P518" t="n">
        <v>0.06797455251216888</v>
      </c>
      <c r="Q518" t="n">
        <v>-0.02614615298807621</v>
      </c>
      <c r="R518" t="n">
        <v>0.08733373135328293</v>
      </c>
      <c r="S518" t="n">
        <v>0.03762546181678772</v>
      </c>
      <c r="T518" t="n">
        <v>-0.2067060768604279</v>
      </c>
      <c r="U518" t="n">
        <v>-0.1100419461727142</v>
      </c>
      <c r="V518" t="n">
        <v>0.2687937319278717</v>
      </c>
      <c r="W518" t="n">
        <v>-0.4567678570747375</v>
      </c>
      <c r="X518" t="n">
        <v>-0.07653152942657471</v>
      </c>
      <c r="Y518" t="n">
        <v>-0.03157228976488113</v>
      </c>
      <c r="Z518" t="n">
        <v>0.009394985623657703</v>
      </c>
      <c r="AA518" t="n">
        <v>0.01450822409242392</v>
      </c>
      <c r="AB518" t="n">
        <v>-0.01509698666632175</v>
      </c>
      <c r="AC518" t="n">
        <v>-0.06843258440494537</v>
      </c>
      <c r="AD518" t="n">
        <v>0.07417879998683929</v>
      </c>
      <c r="AE518" t="n">
        <v>0.1268041431903839</v>
      </c>
      <c r="AF518" t="n">
        <v>-0.02185249701142311</v>
      </c>
    </row>
    <row r="519">
      <c r="A519" t="n">
        <v>0.006383438594639301</v>
      </c>
      <c r="B519" t="n">
        <v>-0.135032594203949</v>
      </c>
      <c r="C519" t="n">
        <v>0.06277912855148315</v>
      </c>
      <c r="D519" t="n">
        <v>-0.1189444810152054</v>
      </c>
      <c r="E519" t="n">
        <v>-0.4087989628314972</v>
      </c>
      <c r="F519" t="n">
        <v>-0.04296222701668739</v>
      </c>
      <c r="G519" t="n">
        <v>-0.01188104692846537</v>
      </c>
      <c r="H519" t="n">
        <v>0.004126856103539467</v>
      </c>
      <c r="I519" t="n">
        <v>0.09230015426874161</v>
      </c>
      <c r="J519" t="n">
        <v>0.09646213799715042</v>
      </c>
      <c r="K519" t="n">
        <v>-0.00386029714718461</v>
      </c>
      <c r="L519" t="n">
        <v>0.1362415850162506</v>
      </c>
      <c r="M519" t="n">
        <v>0.04224151000380516</v>
      </c>
      <c r="N519" t="n">
        <v>0.09394077211618423</v>
      </c>
      <c r="O519" t="n">
        <v>-0.09955630451440811</v>
      </c>
      <c r="P519" t="n">
        <v>-0.007514223456382751</v>
      </c>
      <c r="Q519" t="n">
        <v>0.1019880771636963</v>
      </c>
      <c r="R519" t="n">
        <v>-0.00753355585038662</v>
      </c>
      <c r="S519" t="n">
        <v>0.2832731008529663</v>
      </c>
      <c r="T519" t="n">
        <v>-0.1760948449373245</v>
      </c>
      <c r="U519" t="n">
        <v>0.04657288268208504</v>
      </c>
      <c r="V519" t="n">
        <v>0.2199876010417938</v>
      </c>
      <c r="W519" t="n">
        <v>-0.5321823358535767</v>
      </c>
      <c r="X519" t="n">
        <v>-0.06147928163409233</v>
      </c>
      <c r="Y519" t="n">
        <v>-0.09540834277868271</v>
      </c>
      <c r="Z519" t="n">
        <v>-0.01287174876779318</v>
      </c>
      <c r="AA519" t="n">
        <v>-0.06403292715549469</v>
      </c>
      <c r="AB519" t="n">
        <v>0.01668605208396912</v>
      </c>
      <c r="AC519" t="n">
        <v>0.03766350820660591</v>
      </c>
      <c r="AD519" t="n">
        <v>0.1738210022449493</v>
      </c>
      <c r="AE519" t="n">
        <v>-0.007494512479752302</v>
      </c>
      <c r="AF519" t="n">
        <v>-0.06760090589523315</v>
      </c>
    </row>
    <row r="520">
      <c r="A520" t="n">
        <v>-0.01020212098956108</v>
      </c>
      <c r="B520" t="n">
        <v>0.03949151933193207</v>
      </c>
      <c r="C520" t="n">
        <v>0.1197841614484787</v>
      </c>
      <c r="D520" t="n">
        <v>-0.0527830496430397</v>
      </c>
      <c r="E520" t="n">
        <v>-0.2069795727729797</v>
      </c>
      <c r="F520" t="n">
        <v>-0.01745446398854256</v>
      </c>
      <c r="G520" t="n">
        <v>-0.04522867873311043</v>
      </c>
      <c r="H520" t="n">
        <v>0.009962523356080055</v>
      </c>
      <c r="I520" t="n">
        <v>0.01465144567191601</v>
      </c>
      <c r="J520" t="n">
        <v>0.005312119610607624</v>
      </c>
      <c r="K520" t="n">
        <v>0.1035747230052948</v>
      </c>
      <c r="L520" t="n">
        <v>0.1061690598726273</v>
      </c>
      <c r="M520" t="n">
        <v>0.1171101927757263</v>
      </c>
      <c r="N520" t="n">
        <v>0.02531834319233894</v>
      </c>
      <c r="O520" t="n">
        <v>0.07971266657114029</v>
      </c>
      <c r="P520" t="n">
        <v>0.03336320444941521</v>
      </c>
      <c r="Q520" t="n">
        <v>0.1208891496062279</v>
      </c>
      <c r="R520" t="n">
        <v>-0.01677366159856319</v>
      </c>
      <c r="S520" t="n">
        <v>0.1984809935092926</v>
      </c>
      <c r="T520" t="n">
        <v>-0.2703737020492554</v>
      </c>
      <c r="U520" t="n">
        <v>-0.1017314270138741</v>
      </c>
      <c r="V520" t="n">
        <v>0.1539452821016312</v>
      </c>
      <c r="W520" t="n">
        <v>0.01425930391997099</v>
      </c>
      <c r="X520" t="n">
        <v>0.01160515192896128</v>
      </c>
      <c r="Y520" t="n">
        <v>-0.01284660119563341</v>
      </c>
      <c r="Z520" t="n">
        <v>-0.06445563584566116</v>
      </c>
      <c r="AA520" t="n">
        <v>0.08034546673297882</v>
      </c>
      <c r="AB520" t="n">
        <v>0.08316519856452942</v>
      </c>
      <c r="AC520" t="n">
        <v>-0.03855977207422256</v>
      </c>
      <c r="AD520" t="n">
        <v>-0.06956435739994049</v>
      </c>
      <c r="AE520" t="n">
        <v>-0.03526637330651283</v>
      </c>
      <c r="AF520" t="n">
        <v>0.0556020513176918</v>
      </c>
    </row>
    <row r="521">
      <c r="A521" t="n">
        <v>-0.03868231922388077</v>
      </c>
      <c r="B521" t="n">
        <v>-0.01907899416983128</v>
      </c>
      <c r="C521" t="n">
        <v>-0.002365421270951629</v>
      </c>
      <c r="D521" t="n">
        <v>-0.0620209276676178</v>
      </c>
      <c r="E521" t="n">
        <v>-0.08300454914569855</v>
      </c>
      <c r="F521" t="n">
        <v>-0.02822751551866531</v>
      </c>
      <c r="G521" t="n">
        <v>0.0214455109089613</v>
      </c>
      <c r="H521" t="n">
        <v>-0.07757094502449036</v>
      </c>
      <c r="I521" t="n">
        <v>0.07282717525959015</v>
      </c>
      <c r="J521" t="n">
        <v>-0.07503590732812881</v>
      </c>
      <c r="K521" t="n">
        <v>0.04121330380439758</v>
      </c>
      <c r="L521" t="n">
        <v>0.03058064356446266</v>
      </c>
      <c r="M521" t="n">
        <v>-0.0362795777618885</v>
      </c>
      <c r="N521" t="n">
        <v>0.1683848053216934</v>
      </c>
      <c r="O521" t="n">
        <v>0.1659978181123734</v>
      </c>
      <c r="P521" t="n">
        <v>0.0007640675758011639</v>
      </c>
      <c r="Q521" t="n">
        <v>-0.08341298252344131</v>
      </c>
      <c r="R521" t="n">
        <v>0.1037067174911499</v>
      </c>
      <c r="S521" t="n">
        <v>-0.1355963498353958</v>
      </c>
      <c r="T521" t="n">
        <v>-0.1255441009998322</v>
      </c>
      <c r="U521" t="n">
        <v>-0.08283998817205429</v>
      </c>
      <c r="V521" t="n">
        <v>-0.0298751275986433</v>
      </c>
      <c r="W521" t="n">
        <v>0.1807703524827957</v>
      </c>
      <c r="X521" t="n">
        <v>-0.04705783724784851</v>
      </c>
      <c r="Y521" t="n">
        <v>-0.1904546320438385</v>
      </c>
      <c r="Z521" t="n">
        <v>0.006291271187365055</v>
      </c>
      <c r="AA521" t="n">
        <v>-0.02381611429154873</v>
      </c>
      <c r="AB521" t="n">
        <v>-0.01164852362126112</v>
      </c>
      <c r="AC521" t="n">
        <v>0.06303577125072479</v>
      </c>
      <c r="AD521" t="n">
        <v>0.05136020109057426</v>
      </c>
      <c r="AE521" t="n">
        <v>-0.05174445360898972</v>
      </c>
      <c r="AF521" t="n">
        <v>-0.03593507409095764</v>
      </c>
    </row>
    <row r="522">
      <c r="A522" t="n">
        <v>0.0394422821700573</v>
      </c>
      <c r="B522" t="n">
        <v>-0.04751000180840492</v>
      </c>
      <c r="C522" t="n">
        <v>-0.09837599843740463</v>
      </c>
      <c r="D522" t="n">
        <v>0.03813617676496506</v>
      </c>
      <c r="E522" t="n">
        <v>0.04432768002152443</v>
      </c>
      <c r="F522" t="n">
        <v>-0.009790396317839622</v>
      </c>
      <c r="G522" t="n">
        <v>0.07286330312490463</v>
      </c>
      <c r="H522" t="n">
        <v>-0.0577516220510006</v>
      </c>
      <c r="I522" t="n">
        <v>0.1653621643781662</v>
      </c>
      <c r="J522" t="n">
        <v>0.1141820773482323</v>
      </c>
      <c r="K522" t="n">
        <v>0.2619946300983429</v>
      </c>
      <c r="L522" t="n">
        <v>-0.0001335062261205167</v>
      </c>
      <c r="M522" t="n">
        <v>-0.02481361478567123</v>
      </c>
      <c r="N522" t="n">
        <v>0.03002656437456608</v>
      </c>
      <c r="O522" t="n">
        <v>0.08427932858467102</v>
      </c>
      <c r="P522" t="n">
        <v>-0.01735894195735455</v>
      </c>
      <c r="Q522" t="n">
        <v>0.06340167671442032</v>
      </c>
      <c r="R522" t="n">
        <v>-0.013396923430264</v>
      </c>
      <c r="S522" t="n">
        <v>0.008280352689325809</v>
      </c>
      <c r="T522" t="n">
        <v>-0.0889035239815712</v>
      </c>
      <c r="U522" t="n">
        <v>-0.1357252299785614</v>
      </c>
      <c r="V522" t="n">
        <v>0.1600842475891113</v>
      </c>
      <c r="W522" t="n">
        <v>0.05639664083719254</v>
      </c>
      <c r="X522" t="n">
        <v>-0.1856193393468857</v>
      </c>
      <c r="Y522" t="n">
        <v>0.06212973967194557</v>
      </c>
      <c r="Z522" t="n">
        <v>-0.07881739735603333</v>
      </c>
      <c r="AA522" t="n">
        <v>-0.01750668883323669</v>
      </c>
      <c r="AB522" t="n">
        <v>-0.06813263148069382</v>
      </c>
      <c r="AC522" t="n">
        <v>0.02757906727492809</v>
      </c>
      <c r="AD522" t="n">
        <v>-0.1014129593968391</v>
      </c>
      <c r="AE522" t="n">
        <v>-0.04009389132261276</v>
      </c>
      <c r="AF522" t="n">
        <v>0.0342186726629734</v>
      </c>
    </row>
    <row r="523">
      <c r="A523" t="n">
        <v>0.163380041718483</v>
      </c>
      <c r="B523" t="n">
        <v>-0.05505843088030815</v>
      </c>
      <c r="C523" t="n">
        <v>0.01097986288368702</v>
      </c>
      <c r="D523" t="n">
        <v>-0.2088180631399155</v>
      </c>
      <c r="E523" t="n">
        <v>-0.007448297925293446</v>
      </c>
      <c r="F523" t="n">
        <v>-0.03682386502623558</v>
      </c>
      <c r="G523" t="n">
        <v>-0.1129078790545464</v>
      </c>
      <c r="H523" t="n">
        <v>0.004521953407675028</v>
      </c>
      <c r="I523" t="n">
        <v>-0.0002046036679530516</v>
      </c>
      <c r="J523" t="n">
        <v>0.05239549279212952</v>
      </c>
      <c r="K523" t="n">
        <v>0.1100597828626633</v>
      </c>
      <c r="L523" t="n">
        <v>0.07367689907550812</v>
      </c>
      <c r="M523" t="n">
        <v>0.0872112438082695</v>
      </c>
      <c r="N523" t="n">
        <v>0.04834581539034843</v>
      </c>
      <c r="O523" t="n">
        <v>0.05107152462005615</v>
      </c>
      <c r="P523" t="n">
        <v>0.05897533893585205</v>
      </c>
      <c r="Q523" t="n">
        <v>-0.2276332676410675</v>
      </c>
      <c r="R523" t="n">
        <v>0.1221115738153458</v>
      </c>
      <c r="S523" t="n">
        <v>-0.1569639146327972</v>
      </c>
      <c r="T523" t="n">
        <v>0.08502193540334702</v>
      </c>
      <c r="U523" t="n">
        <v>-0.1911236494779587</v>
      </c>
      <c r="V523" t="n">
        <v>-0.07901713252067566</v>
      </c>
      <c r="W523" t="n">
        <v>0.03551832213997841</v>
      </c>
      <c r="X523" t="n">
        <v>-0.06657741963863373</v>
      </c>
      <c r="Y523" t="n">
        <v>0.225921094417572</v>
      </c>
      <c r="Z523" t="n">
        <v>0.1227152273058891</v>
      </c>
      <c r="AA523" t="n">
        <v>-0.02320949919521809</v>
      </c>
      <c r="AB523" t="n">
        <v>-0.02251053787767887</v>
      </c>
      <c r="AC523" t="n">
        <v>0.1399744898080826</v>
      </c>
      <c r="AD523" t="n">
        <v>-0.02793675474822521</v>
      </c>
      <c r="AE523" t="n">
        <v>-0.08089724183082581</v>
      </c>
      <c r="AF523" t="n">
        <v>-0.02416770718991756</v>
      </c>
    </row>
    <row r="524">
      <c r="A524" t="n">
        <v>-0.05079340562224388</v>
      </c>
      <c r="B524" t="n">
        <v>-0.05634144693613052</v>
      </c>
      <c r="C524" t="n">
        <v>-0.04866056144237518</v>
      </c>
      <c r="D524" t="n">
        <v>-0.09917755424976349</v>
      </c>
      <c r="E524" t="n">
        <v>0.1268235594034195</v>
      </c>
      <c r="F524" t="n">
        <v>-0.0618993304669857</v>
      </c>
      <c r="G524" t="n">
        <v>-0.08987313508987427</v>
      </c>
      <c r="H524" t="n">
        <v>-0.03061274252831936</v>
      </c>
      <c r="I524" t="n">
        <v>0.05260685086250305</v>
      </c>
      <c r="J524" t="n">
        <v>0.02642660774290562</v>
      </c>
      <c r="K524" t="n">
        <v>0.00557291554287076</v>
      </c>
      <c r="L524" t="n">
        <v>0.109154649078846</v>
      </c>
      <c r="M524" t="n">
        <v>-0.005077781621366739</v>
      </c>
      <c r="N524" t="n">
        <v>-0.3933663368225098</v>
      </c>
      <c r="O524" t="n">
        <v>0.1382706612348557</v>
      </c>
      <c r="P524" t="n">
        <v>-0.1209341660141945</v>
      </c>
      <c r="Q524" t="n">
        <v>-0.1226567253470421</v>
      </c>
      <c r="R524" t="n">
        <v>0.1315857172012329</v>
      </c>
      <c r="S524" t="n">
        <v>0.005482127889990807</v>
      </c>
      <c r="T524" t="n">
        <v>0.02919563464820385</v>
      </c>
      <c r="U524" t="n">
        <v>-0.1474241018295288</v>
      </c>
      <c r="V524" t="n">
        <v>-0.2637001574039459</v>
      </c>
      <c r="W524" t="n">
        <v>-0.1121525391936302</v>
      </c>
      <c r="X524" t="n">
        <v>-0.1878664642572403</v>
      </c>
      <c r="Y524" t="n">
        <v>0.07458968460559845</v>
      </c>
      <c r="Z524" t="n">
        <v>0.2106904834508896</v>
      </c>
      <c r="AA524" t="n">
        <v>0.1485280692577362</v>
      </c>
      <c r="AB524" t="n">
        <v>0.01857084780931473</v>
      </c>
      <c r="AC524" t="n">
        <v>0.0003490894450806081</v>
      </c>
      <c r="AD524" t="n">
        <v>0.06446477770805359</v>
      </c>
      <c r="AE524" t="n">
        <v>-0.02476508915424347</v>
      </c>
      <c r="AF524" t="n">
        <v>-0.2443640381097794</v>
      </c>
    </row>
    <row r="525">
      <c r="A525" t="n">
        <v>0.1052246391773224</v>
      </c>
      <c r="B525" t="n">
        <v>0.1285079270601273</v>
      </c>
      <c r="C525" t="n">
        <v>0.1071714237332344</v>
      </c>
      <c r="D525" t="n">
        <v>-0.086151123046875</v>
      </c>
      <c r="E525" t="n">
        <v>0.1054376810789108</v>
      </c>
      <c r="F525" t="n">
        <v>-0.01401383895426989</v>
      </c>
      <c r="G525" t="n">
        <v>0.01091609336435795</v>
      </c>
      <c r="H525" t="n">
        <v>-0.1464305818080902</v>
      </c>
      <c r="I525" t="n">
        <v>0.08145834505558014</v>
      </c>
      <c r="J525" t="n">
        <v>-0.1435323655605316</v>
      </c>
      <c r="K525" t="n">
        <v>-0.1904389709234238</v>
      </c>
      <c r="L525" t="n">
        <v>0.09204712510108948</v>
      </c>
      <c r="M525" t="n">
        <v>0.1344188153743744</v>
      </c>
      <c r="N525" t="n">
        <v>-0.6918041706085205</v>
      </c>
      <c r="O525" t="n">
        <v>-0.007282455451786518</v>
      </c>
      <c r="P525" t="n">
        <v>-0.1355132758617401</v>
      </c>
      <c r="Q525" t="n">
        <v>-0.07739779353141785</v>
      </c>
      <c r="R525" t="n">
        <v>0.2348204702138901</v>
      </c>
      <c r="S525" t="n">
        <v>0.03211202844977379</v>
      </c>
      <c r="T525" t="n">
        <v>-0.01868244260549545</v>
      </c>
      <c r="U525" t="n">
        <v>0.04154243320226669</v>
      </c>
      <c r="V525" t="n">
        <v>-0.2238896787166595</v>
      </c>
      <c r="W525" t="n">
        <v>-0.0673118457198143</v>
      </c>
      <c r="X525" t="n">
        <v>-0.17648845911026</v>
      </c>
      <c r="Y525" t="n">
        <v>0.02382655069231987</v>
      </c>
      <c r="Z525" t="n">
        <v>0.01069509517401457</v>
      </c>
      <c r="AA525" t="n">
        <v>0.1372660398483276</v>
      </c>
      <c r="AB525" t="n">
        <v>0.1176353245973587</v>
      </c>
      <c r="AC525" t="n">
        <v>0.170030489563942</v>
      </c>
      <c r="AD525" t="n">
        <v>0.02247314527630806</v>
      </c>
      <c r="AE525" t="n">
        <v>-0.004502596333622932</v>
      </c>
      <c r="AF525" t="n">
        <v>-0.4776808023452759</v>
      </c>
    </row>
    <row r="526">
      <c r="A526" t="n">
        <v>0.2479142546653748</v>
      </c>
      <c r="B526" t="n">
        <v>0.2837196588516235</v>
      </c>
      <c r="C526" t="n">
        <v>-0.0203370489180088</v>
      </c>
      <c r="D526" t="n">
        <v>-0.07708956301212311</v>
      </c>
      <c r="E526" t="n">
        <v>0.1031002849340439</v>
      </c>
      <c r="F526" t="n">
        <v>0.02946049533784389</v>
      </c>
      <c r="G526" t="n">
        <v>-0.2202375531196594</v>
      </c>
      <c r="H526" t="n">
        <v>0.006139483768492937</v>
      </c>
      <c r="I526" t="n">
        <v>-0.07167837023735046</v>
      </c>
      <c r="J526" t="n">
        <v>-0.1316138207912445</v>
      </c>
      <c r="K526" t="n">
        <v>-0.3005417585372925</v>
      </c>
      <c r="L526" t="n">
        <v>0.0942755714058876</v>
      </c>
      <c r="M526" t="n">
        <v>0.09069102257490158</v>
      </c>
      <c r="N526" t="n">
        <v>-0.7022553086280823</v>
      </c>
      <c r="O526" t="n">
        <v>0.1263544708490372</v>
      </c>
      <c r="P526" t="n">
        <v>0.02290591597557068</v>
      </c>
      <c r="Q526" t="n">
        <v>-0.06021274253726006</v>
      </c>
      <c r="R526" t="n">
        <v>0.2020028233528137</v>
      </c>
      <c r="S526" t="n">
        <v>-0.07364838570356369</v>
      </c>
      <c r="T526" t="n">
        <v>-0.1905620396137238</v>
      </c>
      <c r="U526" t="n">
        <v>-0.03604003041982651</v>
      </c>
      <c r="V526" t="n">
        <v>-0.09415517747402191</v>
      </c>
      <c r="W526" t="n">
        <v>-0.1766385436058044</v>
      </c>
      <c r="X526" t="n">
        <v>-0.1145498007535934</v>
      </c>
      <c r="Y526" t="n">
        <v>0.07736073434352875</v>
      </c>
      <c r="Z526" t="n">
        <v>0.01974355615675449</v>
      </c>
      <c r="AA526" t="n">
        <v>0.1812575161457062</v>
      </c>
      <c r="AB526" t="n">
        <v>0.160643607378006</v>
      </c>
      <c r="AC526" t="n">
        <v>0.1412965208292007</v>
      </c>
      <c r="AD526" t="n">
        <v>-0.1249883621931076</v>
      </c>
      <c r="AE526" t="n">
        <v>0.02899882569909096</v>
      </c>
      <c r="AF526" t="n">
        <v>-0.2901446521282196</v>
      </c>
    </row>
    <row r="527">
      <c r="A527" t="n">
        <v>0.07321424037218094</v>
      </c>
      <c r="B527" t="n">
        <v>0.07068986445665359</v>
      </c>
      <c r="C527" t="n">
        <v>0.04186192899942398</v>
      </c>
      <c r="D527" t="n">
        <v>-0.03308561816811562</v>
      </c>
      <c r="E527" t="n">
        <v>-0.03343316167593002</v>
      </c>
      <c r="F527" t="n">
        <v>-0.005800242535769939</v>
      </c>
      <c r="G527" t="n">
        <v>-0.355084240436554</v>
      </c>
      <c r="H527" t="n">
        <v>0.1046721115708351</v>
      </c>
      <c r="I527" t="n">
        <v>-0.02331342548131943</v>
      </c>
      <c r="J527" t="n">
        <v>-0.0971909761428833</v>
      </c>
      <c r="K527" t="n">
        <v>-0.408304363489151</v>
      </c>
      <c r="L527" t="n">
        <v>-0.05574442446231842</v>
      </c>
      <c r="M527" t="n">
        <v>0.02461361140012741</v>
      </c>
      <c r="N527" t="n">
        <v>-0.4334019422531128</v>
      </c>
      <c r="O527" t="n">
        <v>0.01844063214957714</v>
      </c>
      <c r="P527" t="n">
        <v>0.02097273431718349</v>
      </c>
      <c r="Q527" t="n">
        <v>-0.1172390729188919</v>
      </c>
      <c r="R527" t="n">
        <v>0.100648395717144</v>
      </c>
      <c r="S527" t="n">
        <v>-0.007295807357877493</v>
      </c>
      <c r="T527" t="n">
        <v>0.06591352075338364</v>
      </c>
      <c r="U527" t="n">
        <v>-0.06909124553203583</v>
      </c>
      <c r="V527" t="n">
        <v>0.01902804896235466</v>
      </c>
      <c r="W527" t="n">
        <v>-0.004069263115525246</v>
      </c>
      <c r="X527" t="n">
        <v>-0.00304841878823936</v>
      </c>
      <c r="Y527" t="n">
        <v>0.03428852185606956</v>
      </c>
      <c r="Z527" t="n">
        <v>0.3313412368297577</v>
      </c>
      <c r="AA527" t="n">
        <v>0.07791920751333237</v>
      </c>
      <c r="AB527" t="n">
        <v>0.002623881679028273</v>
      </c>
      <c r="AC527" t="n">
        <v>0.09320205450057983</v>
      </c>
      <c r="AD527" t="n">
        <v>-0.03368467837572098</v>
      </c>
      <c r="AE527" t="n">
        <v>0.08250685781240463</v>
      </c>
      <c r="AF527" t="n">
        <v>-0.2000587582588196</v>
      </c>
    </row>
    <row r="528">
      <c r="A528" t="n">
        <v>0.01458455342799425</v>
      </c>
      <c r="B528" t="n">
        <v>-0.02686626091599464</v>
      </c>
      <c r="C528" t="n">
        <v>0.02331983298063278</v>
      </c>
      <c r="D528" t="n">
        <v>-0.2200161665678024</v>
      </c>
      <c r="E528" t="n">
        <v>-0.03088708780705929</v>
      </c>
      <c r="F528" t="n">
        <v>-0.1452757716178894</v>
      </c>
      <c r="G528" t="n">
        <v>-0.3407237827777863</v>
      </c>
      <c r="H528" t="n">
        <v>0.05794645473361015</v>
      </c>
      <c r="I528" t="n">
        <v>0.02847959101200104</v>
      </c>
      <c r="J528" t="n">
        <v>-0.06147508323192596</v>
      </c>
      <c r="K528" t="n">
        <v>-0.1879840195178986</v>
      </c>
      <c r="L528" t="n">
        <v>-0.1471454799175262</v>
      </c>
      <c r="M528" t="n">
        <v>-0.05706223100423813</v>
      </c>
      <c r="N528" t="n">
        <v>-0.1845074445009232</v>
      </c>
      <c r="O528" t="n">
        <v>-0.02477925270795822</v>
      </c>
      <c r="P528" t="n">
        <v>-0.08339408040046692</v>
      </c>
      <c r="Q528" t="n">
        <v>0.05617896839976311</v>
      </c>
      <c r="R528" t="n">
        <v>0.1252166032791138</v>
      </c>
      <c r="S528" t="n">
        <v>-0.1205360740423203</v>
      </c>
      <c r="T528" t="n">
        <v>0.07959514111280441</v>
      </c>
      <c r="U528" t="n">
        <v>0.0792233794927597</v>
      </c>
      <c r="V528" t="n">
        <v>0.03979035466909409</v>
      </c>
      <c r="W528" t="n">
        <v>-0.04622429981827736</v>
      </c>
      <c r="X528" t="n">
        <v>0.01146522350609303</v>
      </c>
      <c r="Y528" t="n">
        <v>0.1335380524396896</v>
      </c>
      <c r="Z528" t="n">
        <v>-0.03928364440798759</v>
      </c>
      <c r="AA528" t="n">
        <v>0.02417075634002686</v>
      </c>
      <c r="AB528" t="n">
        <v>-0.2274972498416901</v>
      </c>
      <c r="AC528" t="n">
        <v>-0.04313618689775467</v>
      </c>
      <c r="AD528" t="n">
        <v>0.2395561933517456</v>
      </c>
      <c r="AE528" t="n">
        <v>0.119415670633316</v>
      </c>
      <c r="AF528" t="n">
        <v>0.2222100347280502</v>
      </c>
    </row>
    <row r="529">
      <c r="A529" t="n">
        <v>-0.3595055639743805</v>
      </c>
      <c r="B529" t="n">
        <v>-0.1748093962669373</v>
      </c>
      <c r="C529" t="n">
        <v>-0.3252559304237366</v>
      </c>
      <c r="D529" t="n">
        <v>0.06856472790241241</v>
      </c>
      <c r="E529" t="n">
        <v>0.03726416453719139</v>
      </c>
      <c r="F529" t="n">
        <v>0.09542026370763779</v>
      </c>
      <c r="G529" t="n">
        <v>-0.3209089934825897</v>
      </c>
      <c r="H529" t="n">
        <v>0.01387587282806635</v>
      </c>
      <c r="I529" t="n">
        <v>0.1831333190202713</v>
      </c>
      <c r="J529" t="n">
        <v>0.1120266616344452</v>
      </c>
      <c r="K529" t="n">
        <v>-0.1417737603187561</v>
      </c>
      <c r="L529" t="n">
        <v>-0.1706690788269043</v>
      </c>
      <c r="M529" t="n">
        <v>0.03799116611480713</v>
      </c>
      <c r="N529" t="n">
        <v>0.07970061898231506</v>
      </c>
      <c r="O529" t="n">
        <v>-0.09982785582542419</v>
      </c>
      <c r="P529" t="n">
        <v>-0.2193668782711029</v>
      </c>
      <c r="Q529" t="n">
        <v>-0.03667879477143288</v>
      </c>
      <c r="R529" t="n">
        <v>0.09049759805202484</v>
      </c>
      <c r="S529" t="n">
        <v>-0.01145307719707489</v>
      </c>
      <c r="T529" t="n">
        <v>0.1206233128905296</v>
      </c>
      <c r="U529" t="n">
        <v>0.3047856092453003</v>
      </c>
      <c r="V529" t="n">
        <v>0.08059623092412949</v>
      </c>
      <c r="W529" t="n">
        <v>-0.0182370338588953</v>
      </c>
      <c r="X529" t="n">
        <v>-0.1578269451856613</v>
      </c>
      <c r="Y529" t="n">
        <v>0.07191627472639084</v>
      </c>
      <c r="Z529" t="n">
        <v>-0.05756191164255142</v>
      </c>
      <c r="AA529" t="n">
        <v>-0.05605076998472214</v>
      </c>
      <c r="AB529" t="n">
        <v>-0.3159807920455933</v>
      </c>
      <c r="AC529" t="n">
        <v>0.03023135662078857</v>
      </c>
      <c r="AD529" t="n">
        <v>0.1486299186944962</v>
      </c>
      <c r="AE529" t="n">
        <v>-0.002170393010601401</v>
      </c>
      <c r="AF529" t="n">
        <v>0.2737850844860077</v>
      </c>
    </row>
    <row r="530">
      <c r="A530" t="n">
        <v>-0.284143328666687</v>
      </c>
      <c r="B530" t="n">
        <v>-0.06007070094347</v>
      </c>
      <c r="C530" t="n">
        <v>-0.4096098840236664</v>
      </c>
      <c r="D530" t="n">
        <v>0.02130435593426228</v>
      </c>
      <c r="E530" t="n">
        <v>0.06428273022174835</v>
      </c>
      <c r="F530" t="n">
        <v>0.05651680752635002</v>
      </c>
      <c r="G530" t="n">
        <v>-0.434590607881546</v>
      </c>
      <c r="H530" t="n">
        <v>-0.1801575869321823</v>
      </c>
      <c r="I530" t="n">
        <v>0.0248720683157444</v>
      </c>
      <c r="J530" t="n">
        <v>0.02541752904653549</v>
      </c>
      <c r="K530" t="n">
        <v>0.08063484728336334</v>
      </c>
      <c r="L530" t="n">
        <v>-0.3055841028690338</v>
      </c>
      <c r="M530" t="n">
        <v>-0.06111941486597061</v>
      </c>
      <c r="N530" t="n">
        <v>-0.1679495573043823</v>
      </c>
      <c r="O530" t="n">
        <v>-0.04741790890693665</v>
      </c>
      <c r="P530" t="n">
        <v>-0.1097217053174973</v>
      </c>
      <c r="Q530" t="n">
        <v>-0.03070991300046444</v>
      </c>
      <c r="R530" t="n">
        <v>-0.02411776408553123</v>
      </c>
      <c r="S530" t="n">
        <v>-0.04198754578828812</v>
      </c>
      <c r="T530" t="n">
        <v>-0.1281928718090057</v>
      </c>
      <c r="U530" t="n">
        <v>0.06890684366226196</v>
      </c>
      <c r="V530" t="n">
        <v>-0.2294510304927826</v>
      </c>
      <c r="W530" t="n">
        <v>-0.1747970283031464</v>
      </c>
      <c r="X530" t="n">
        <v>-0.4569217562675476</v>
      </c>
      <c r="Y530" t="n">
        <v>-0.06105927750468254</v>
      </c>
      <c r="Z530" t="n">
        <v>0.2265854626893997</v>
      </c>
      <c r="AA530" t="n">
        <v>-0.02266743220388889</v>
      </c>
      <c r="AB530" t="n">
        <v>-0.2924768030643463</v>
      </c>
      <c r="AC530" t="n">
        <v>-0.03940437361598015</v>
      </c>
      <c r="AD530" t="n">
        <v>0.1749220192432404</v>
      </c>
      <c r="AE530" t="n">
        <v>-0.1366552412509918</v>
      </c>
      <c r="AF530" t="n">
        <v>-0.03626473248004913</v>
      </c>
    </row>
    <row r="531">
      <c r="A531" t="n">
        <v>-0.3343020677566528</v>
      </c>
      <c r="B531" t="n">
        <v>-0.286606103181839</v>
      </c>
      <c r="C531" t="n">
        <v>-0.2367784827947617</v>
      </c>
      <c r="D531" t="n">
        <v>-0.001152395736426115</v>
      </c>
      <c r="E531" t="n">
        <v>0.1329432427883148</v>
      </c>
      <c r="F531" t="n">
        <v>-0.001026390702463686</v>
      </c>
      <c r="G531" t="n">
        <v>-0.3266467750072479</v>
      </c>
      <c r="H531" t="n">
        <v>0.105208545923233</v>
      </c>
      <c r="I531" t="n">
        <v>-0.3089175522327423</v>
      </c>
      <c r="J531" t="n">
        <v>-0.2441593855619431</v>
      </c>
      <c r="K531" t="n">
        <v>-0.1202831044793129</v>
      </c>
      <c r="L531" t="n">
        <v>-0.3191372752189636</v>
      </c>
      <c r="M531" t="n">
        <v>-0.1339928209781647</v>
      </c>
      <c r="N531" t="n">
        <v>-0.4199228286743164</v>
      </c>
      <c r="O531" t="n">
        <v>-0.1620251387357712</v>
      </c>
      <c r="P531" t="n">
        <v>-0.01025049667805433</v>
      </c>
      <c r="Q531" t="n">
        <v>-0.2244037687778473</v>
      </c>
      <c r="R531" t="n">
        <v>-0.2731533050537109</v>
      </c>
      <c r="S531" t="n">
        <v>-0.05098606273531914</v>
      </c>
      <c r="T531" t="n">
        <v>-0.3645935952663422</v>
      </c>
      <c r="U531" t="n">
        <v>0.03160300850868225</v>
      </c>
      <c r="V531" t="n">
        <v>-0.3612678945064545</v>
      </c>
      <c r="W531" t="n">
        <v>0.003791368799284101</v>
      </c>
      <c r="X531" t="n">
        <v>-0.459367573261261</v>
      </c>
      <c r="Y531" t="n">
        <v>-0.2600724995136261</v>
      </c>
      <c r="Z531" t="n">
        <v>0.2483730763196945</v>
      </c>
      <c r="AA531" t="n">
        <v>0.280967652797699</v>
      </c>
      <c r="AB531" t="n">
        <v>-0.1379924267530441</v>
      </c>
      <c r="AC531" t="n">
        <v>0.06441116333007812</v>
      </c>
      <c r="AD531" t="n">
        <v>0.1916348487138748</v>
      </c>
      <c r="AE531" t="n">
        <v>-0.2263529002666473</v>
      </c>
      <c r="AF531" t="n">
        <v>-0.0948144719004631</v>
      </c>
    </row>
    <row r="532">
      <c r="A532" t="n">
        <v>-0.05957094952464104</v>
      </c>
      <c r="B532" t="n">
        <v>-0.01901470124721527</v>
      </c>
      <c r="C532" t="n">
        <v>0.009673474356532097</v>
      </c>
      <c r="D532" t="n">
        <v>-0.008458261378109455</v>
      </c>
      <c r="E532" t="n">
        <v>-0.006252293009310961</v>
      </c>
      <c r="F532" t="n">
        <v>-0.0401088111102581</v>
      </c>
      <c r="G532" t="n">
        <v>0.02817043289542198</v>
      </c>
      <c r="H532" t="n">
        <v>0.04627376049757004</v>
      </c>
      <c r="I532" t="n">
        <v>-0.04226672276854515</v>
      </c>
      <c r="J532" t="n">
        <v>-0.001117271254770458</v>
      </c>
      <c r="K532" t="n">
        <v>-0.005417423788458109</v>
      </c>
      <c r="L532" t="n">
        <v>-0.04516822472214699</v>
      </c>
      <c r="M532" t="n">
        <v>0.005501739680767059</v>
      </c>
      <c r="N532" t="n">
        <v>-0.01662262342870235</v>
      </c>
      <c r="O532" t="n">
        <v>0.0700969323515892</v>
      </c>
      <c r="P532" t="n">
        <v>0.05150037258863449</v>
      </c>
      <c r="Q532" t="n">
        <v>0.0209699422121048</v>
      </c>
      <c r="R532" t="n">
        <v>-0.03058186359703541</v>
      </c>
      <c r="S532" t="n">
        <v>0.06479658931493759</v>
      </c>
      <c r="T532" t="n">
        <v>0.07761885970830917</v>
      </c>
      <c r="U532" t="n">
        <v>-0.02944968268275261</v>
      </c>
      <c r="V532" t="n">
        <v>-0.00622473144903779</v>
      </c>
      <c r="W532" t="n">
        <v>0.03201565518975258</v>
      </c>
      <c r="X532" t="n">
        <v>0.01430811733007431</v>
      </c>
      <c r="Y532" t="n">
        <v>0.0171180497854948</v>
      </c>
      <c r="Z532" t="n">
        <v>-0.02811572887003422</v>
      </c>
      <c r="AA532" t="n">
        <v>-0.00688691483810544</v>
      </c>
      <c r="AB532" t="n">
        <v>0.04024786129593849</v>
      </c>
      <c r="AC532" t="n">
        <v>0.04459662362933159</v>
      </c>
      <c r="AD532" t="n">
        <v>-0.01428217068314552</v>
      </c>
      <c r="AE532" t="n">
        <v>0.1053721457719803</v>
      </c>
      <c r="AF532" t="n">
        <v>-0.08953721821308136</v>
      </c>
    </row>
    <row r="533">
      <c r="A533" t="n">
        <v>0.06317379325628281</v>
      </c>
      <c r="B533" t="n">
        <v>-0.006808127742260695</v>
      </c>
      <c r="C533" t="n">
        <v>0.009733171202242374</v>
      </c>
      <c r="D533" t="n">
        <v>0.005406551528722048</v>
      </c>
      <c r="E533" t="n">
        <v>-0.07555417716503143</v>
      </c>
      <c r="F533" t="n">
        <v>0.06043704226613045</v>
      </c>
      <c r="G533" t="n">
        <v>0.09923484921455383</v>
      </c>
      <c r="H533" t="n">
        <v>0.09220761060714722</v>
      </c>
      <c r="I533" t="n">
        <v>-0.02611795626580715</v>
      </c>
      <c r="J533" t="n">
        <v>0.04286209866404533</v>
      </c>
      <c r="K533" t="n">
        <v>0.05683276057243347</v>
      </c>
      <c r="L533" t="n">
        <v>-0.1184942945837975</v>
      </c>
      <c r="M533" t="n">
        <v>-0.01397504471242428</v>
      </c>
      <c r="N533" t="n">
        <v>0.01875495724380016</v>
      </c>
      <c r="O533" t="n">
        <v>0.0431952103972435</v>
      </c>
      <c r="P533" t="n">
        <v>0.02835053019225597</v>
      </c>
      <c r="Q533" t="n">
        <v>-0.0009031595545820892</v>
      </c>
      <c r="R533" t="n">
        <v>-0.01043170038610697</v>
      </c>
      <c r="S533" t="n">
        <v>-0.09189465641975403</v>
      </c>
      <c r="T533" t="n">
        <v>0.008086557500064373</v>
      </c>
      <c r="U533" t="n">
        <v>-0.02127750217914581</v>
      </c>
      <c r="V533" t="n">
        <v>0.1742585599422455</v>
      </c>
      <c r="W533" t="n">
        <v>0.001379879657179117</v>
      </c>
      <c r="X533" t="n">
        <v>0.02189068309962749</v>
      </c>
      <c r="Y533" t="n">
        <v>0.06840582191944122</v>
      </c>
      <c r="Z533" t="n">
        <v>-0.0211738720536232</v>
      </c>
      <c r="AA533" t="n">
        <v>-0.04179268330335617</v>
      </c>
      <c r="AB533" t="n">
        <v>0.06346835196018219</v>
      </c>
      <c r="AC533" t="n">
        <v>-0.0314876027405262</v>
      </c>
      <c r="AD533" t="n">
        <v>0.05147739499807358</v>
      </c>
      <c r="AE533" t="n">
        <v>0.03656945005059242</v>
      </c>
      <c r="AF533" t="n">
        <v>0.07301227748394012</v>
      </c>
    </row>
    <row r="534">
      <c r="A534" t="n">
        <v>-0.2184016853570938</v>
      </c>
      <c r="B534" t="n">
        <v>-0.5114832520484924</v>
      </c>
      <c r="C534" t="n">
        <v>-0.7346348762512207</v>
      </c>
      <c r="D534" t="n">
        <v>-0.006254359148442745</v>
      </c>
      <c r="E534" t="n">
        <v>0.0298373494297266</v>
      </c>
      <c r="F534" t="n">
        <v>0.2612373530864716</v>
      </c>
      <c r="G534" t="n">
        <v>-0.4767632782459259</v>
      </c>
      <c r="H534" t="n">
        <v>0.3179257810115814</v>
      </c>
      <c r="I534" t="n">
        <v>-0.5321586728096008</v>
      </c>
      <c r="J534" t="n">
        <v>-0.3399295210838318</v>
      </c>
      <c r="K534" t="n">
        <v>-0.04103535041213036</v>
      </c>
      <c r="L534" t="n">
        <v>0.01718892157077789</v>
      </c>
      <c r="M534" t="n">
        <v>-0.09894029051065445</v>
      </c>
      <c r="N534" t="n">
        <v>-0.3420608937740326</v>
      </c>
      <c r="O534" t="n">
        <v>-0.0284512173384428</v>
      </c>
      <c r="P534" t="n">
        <v>-0.002467061160132289</v>
      </c>
      <c r="Q534" t="n">
        <v>-0.2097157984972</v>
      </c>
      <c r="R534" t="n">
        <v>-0.195294201374054</v>
      </c>
      <c r="S534" t="n">
        <v>-0.0001994076155824587</v>
      </c>
      <c r="T534" t="n">
        <v>0.01453372556716204</v>
      </c>
      <c r="U534" t="n">
        <v>0.2769061326980591</v>
      </c>
      <c r="V534" t="n">
        <v>-0.2256909012794495</v>
      </c>
      <c r="W534" t="n">
        <v>-0.09417515248060226</v>
      </c>
      <c r="X534" t="n">
        <v>-0.08728382736444473</v>
      </c>
      <c r="Y534" t="n">
        <v>-0.5287128090858459</v>
      </c>
      <c r="Z534" t="n">
        <v>0.09954184293746948</v>
      </c>
      <c r="AA534" t="n">
        <v>-0.03765752911567688</v>
      </c>
      <c r="AB534" t="n">
        <v>-0.3011330962181091</v>
      </c>
      <c r="AC534" t="n">
        <v>0.3511423170566559</v>
      </c>
      <c r="AD534" t="n">
        <v>0.3149868845939636</v>
      </c>
      <c r="AE534" t="n">
        <v>-0.3231163024902344</v>
      </c>
      <c r="AF534" t="n">
        <v>0.1928689926862717</v>
      </c>
    </row>
    <row r="535">
      <c r="A535" t="n">
        <v>-0.4575370848178864</v>
      </c>
      <c r="B535" t="n">
        <v>-0.2908549010753632</v>
      </c>
      <c r="C535" t="n">
        <v>-0.7474641799926758</v>
      </c>
      <c r="D535" t="n">
        <v>-0.05916893482208252</v>
      </c>
      <c r="E535" t="n">
        <v>0.07205654680728912</v>
      </c>
      <c r="F535" t="n">
        <v>0.02741743996739388</v>
      </c>
      <c r="G535" t="n">
        <v>-0.465531200170517</v>
      </c>
      <c r="H535" t="n">
        <v>0.1464173346757889</v>
      </c>
      <c r="I535" t="n">
        <v>0.002994554117321968</v>
      </c>
      <c r="J535" t="n">
        <v>-0.04055200889706612</v>
      </c>
      <c r="K535" t="n">
        <v>-0.05121874809265137</v>
      </c>
      <c r="L535" t="n">
        <v>0.02145539410412312</v>
      </c>
      <c r="M535" t="n">
        <v>-0.01001277193427086</v>
      </c>
      <c r="N535" t="n">
        <v>-0.2826964855194092</v>
      </c>
      <c r="O535" t="n">
        <v>0.1800477504730225</v>
      </c>
      <c r="P535" t="n">
        <v>-0.20098015666008</v>
      </c>
      <c r="Q535" t="n">
        <v>-0.008763648569583893</v>
      </c>
      <c r="R535" t="n">
        <v>-0.002585163339972496</v>
      </c>
      <c r="S535" t="n">
        <v>0.006592514459043741</v>
      </c>
      <c r="T535" t="n">
        <v>0.1293925195932388</v>
      </c>
      <c r="U535" t="n">
        <v>0.5004475712776184</v>
      </c>
      <c r="V535" t="n">
        <v>-0.06814219057559967</v>
      </c>
      <c r="W535" t="n">
        <v>-0.0407048799097538</v>
      </c>
      <c r="X535" t="n">
        <v>-0.1721782982349396</v>
      </c>
      <c r="Y535" t="n">
        <v>-0.7794599533081055</v>
      </c>
      <c r="Z535" t="n">
        <v>0.1233381181955338</v>
      </c>
      <c r="AA535" t="n">
        <v>-0.03161723539233208</v>
      </c>
      <c r="AB535" t="n">
        <v>-0.2774832546710968</v>
      </c>
      <c r="AC535" t="n">
        <v>0.2114616930484772</v>
      </c>
      <c r="AD535" t="n">
        <v>-0.05461177229881287</v>
      </c>
      <c r="AE535" t="n">
        <v>0.08423331379890442</v>
      </c>
      <c r="AF535" t="n">
        <v>-0.1196343079209328</v>
      </c>
    </row>
    <row r="536">
      <c r="A536" t="n">
        <v>-0.6541159749031067</v>
      </c>
      <c r="B536" t="n">
        <v>-0.3245984613895416</v>
      </c>
      <c r="C536" t="n">
        <v>-0.1918460577726364</v>
      </c>
      <c r="D536" t="n">
        <v>-0.1025033816695213</v>
      </c>
      <c r="E536" t="n">
        <v>0.05424917489290237</v>
      </c>
      <c r="F536" t="n">
        <v>-0.1194698959589005</v>
      </c>
      <c r="G536" t="n">
        <v>-0.3713983595371246</v>
      </c>
      <c r="H536" t="n">
        <v>0.3053591847419739</v>
      </c>
      <c r="I536" t="n">
        <v>-0.00158724223729223</v>
      </c>
      <c r="J536" t="n">
        <v>0.1246017813682556</v>
      </c>
      <c r="K536" t="n">
        <v>0.1006454899907112</v>
      </c>
      <c r="L536" t="n">
        <v>-0.2912994623184204</v>
      </c>
      <c r="M536" t="n">
        <v>0.008362909778952599</v>
      </c>
      <c r="N536" t="n">
        <v>0.08666431158781052</v>
      </c>
      <c r="O536" t="n">
        <v>-0.008649656549096107</v>
      </c>
      <c r="P536" t="n">
        <v>-0.3932417631149292</v>
      </c>
      <c r="Q536" t="n">
        <v>-0.1001494824886322</v>
      </c>
      <c r="R536" t="n">
        <v>0.112895593047142</v>
      </c>
      <c r="S536" t="n">
        <v>-0.1369745880365372</v>
      </c>
      <c r="T536" t="n">
        <v>0.1046427562832832</v>
      </c>
      <c r="U536" t="n">
        <v>0.5048087239265442</v>
      </c>
      <c r="V536" t="n">
        <v>-0.03283372148871422</v>
      </c>
      <c r="W536" t="n">
        <v>0.003994178958237171</v>
      </c>
      <c r="X536" t="n">
        <v>-0.1919659227132797</v>
      </c>
      <c r="Y536" t="n">
        <v>-0.6281830072402954</v>
      </c>
      <c r="Z536" t="n">
        <v>-0.2359445095062256</v>
      </c>
      <c r="AA536" t="n">
        <v>-0.05099863931536674</v>
      </c>
      <c r="AB536" t="n">
        <v>-0.1579581946134567</v>
      </c>
      <c r="AC536" t="n">
        <v>0.366218090057373</v>
      </c>
      <c r="AD536" t="n">
        <v>0.08481164276599884</v>
      </c>
      <c r="AE536" t="n">
        <v>-0.01433554757386446</v>
      </c>
      <c r="AF536" t="n">
        <v>-0.09791678935289383</v>
      </c>
    </row>
    <row r="537">
      <c r="A537" t="n">
        <v>0.1238308027386665</v>
      </c>
      <c r="B537" t="n">
        <v>-0.04669180512428284</v>
      </c>
      <c r="C537" t="n">
        <v>-0.1272094398736954</v>
      </c>
      <c r="D537" t="n">
        <v>-0.01980406418442726</v>
      </c>
      <c r="E537" t="n">
        <v>0.04971887543797493</v>
      </c>
      <c r="F537" t="n">
        <v>-0.08472161740064621</v>
      </c>
      <c r="G537" t="n">
        <v>-0.4383090138435364</v>
      </c>
      <c r="H537" t="n">
        <v>0.1998114287853241</v>
      </c>
      <c r="I537" t="n">
        <v>0.0119062215089798</v>
      </c>
      <c r="J537" t="n">
        <v>0.0779021680355072</v>
      </c>
      <c r="K537" t="n">
        <v>-0.01204989943653345</v>
      </c>
      <c r="L537" t="n">
        <v>-0.5725874900817871</v>
      </c>
      <c r="M537" t="n">
        <v>-0.02757784351706505</v>
      </c>
      <c r="N537" t="n">
        <v>0.2008392810821533</v>
      </c>
      <c r="O537" t="n">
        <v>0.1141581609845161</v>
      </c>
      <c r="P537" t="n">
        <v>-0.1407990008592606</v>
      </c>
      <c r="Q537" t="n">
        <v>0.07631407678127289</v>
      </c>
      <c r="R537" t="n">
        <v>0.1532236188650131</v>
      </c>
      <c r="S537" t="n">
        <v>-0.160067230463028</v>
      </c>
      <c r="T537" t="n">
        <v>0.1243843734264374</v>
      </c>
      <c r="U537" t="n">
        <v>0.2222897857427597</v>
      </c>
      <c r="V537" t="n">
        <v>-0.1641130149364471</v>
      </c>
      <c r="W537" t="n">
        <v>0.01929118111729622</v>
      </c>
      <c r="X537" t="n">
        <v>-0.166817918419838</v>
      </c>
      <c r="Y537" t="n">
        <v>-0.4131886959075928</v>
      </c>
      <c r="Z537" t="n">
        <v>-0.5130102634429932</v>
      </c>
      <c r="AA537" t="n">
        <v>-0.05938086658716202</v>
      </c>
      <c r="AB537" t="n">
        <v>-0.2255908846855164</v>
      </c>
      <c r="AC537" t="n">
        <v>0.1279690861701965</v>
      </c>
      <c r="AD537" t="n">
        <v>-0.03478864580392838</v>
      </c>
      <c r="AE537" t="n">
        <v>0.09478595852851868</v>
      </c>
      <c r="AF537" t="n">
        <v>-0.198789656162262</v>
      </c>
    </row>
    <row r="538">
      <c r="A538" t="n">
        <v>0.5396127700805664</v>
      </c>
      <c r="B538" t="n">
        <v>0.1386991441249847</v>
      </c>
      <c r="C538" t="n">
        <v>-0.2219865769147873</v>
      </c>
      <c r="D538" t="n">
        <v>-0.0609152764081955</v>
      </c>
      <c r="E538" t="n">
        <v>0.1735682338476181</v>
      </c>
      <c r="F538" t="n">
        <v>-0.05987237393856049</v>
      </c>
      <c r="G538" t="n">
        <v>-0.1697223037481308</v>
      </c>
      <c r="H538" t="n">
        <v>0.198532372713089</v>
      </c>
      <c r="I538" t="n">
        <v>0.1318969875574112</v>
      </c>
      <c r="J538" t="n">
        <v>0.05378863587975502</v>
      </c>
      <c r="K538" t="n">
        <v>-0.2190228551626205</v>
      </c>
      <c r="L538" t="n">
        <v>-0.4425837993621826</v>
      </c>
      <c r="M538" t="n">
        <v>0.0203704871237278</v>
      </c>
      <c r="N538" t="n">
        <v>0.08872932940721512</v>
      </c>
      <c r="O538" t="n">
        <v>-0.1200056746602058</v>
      </c>
      <c r="P538" t="n">
        <v>-0.08131168782711029</v>
      </c>
      <c r="Q538" t="n">
        <v>0.02968072146177292</v>
      </c>
      <c r="R538" t="n">
        <v>0.1770240217447281</v>
      </c>
      <c r="S538" t="n">
        <v>0.01299053523689508</v>
      </c>
      <c r="T538" t="n">
        <v>-0.04099128022789955</v>
      </c>
      <c r="U538" t="n">
        <v>-0.1507583260536194</v>
      </c>
      <c r="V538" t="n">
        <v>-0.005227267742156982</v>
      </c>
      <c r="W538" t="n">
        <v>-0.01796843111515045</v>
      </c>
      <c r="X538" t="n">
        <v>-0.2423382252454758</v>
      </c>
      <c r="Y538" t="n">
        <v>-0.153729721903801</v>
      </c>
      <c r="Z538" t="n">
        <v>-0.5450243353843689</v>
      </c>
      <c r="AA538" t="n">
        <v>-0.02368796244263649</v>
      </c>
      <c r="AB538" t="n">
        <v>-0.1063521131873131</v>
      </c>
      <c r="AC538" t="n">
        <v>0.3274005651473999</v>
      </c>
      <c r="AD538" t="n">
        <v>0.00944480299949646</v>
      </c>
      <c r="AE538" t="n">
        <v>0.02992409281432629</v>
      </c>
      <c r="AF538" t="n">
        <v>-0.4313777983188629</v>
      </c>
    </row>
    <row r="539">
      <c r="A539" t="n">
        <v>0.4153102934360504</v>
      </c>
      <c r="B539" t="n">
        <v>0.2918851375579834</v>
      </c>
      <c r="C539" t="n">
        <v>-0.1628973484039307</v>
      </c>
      <c r="D539" t="n">
        <v>-0.0007930837455205619</v>
      </c>
      <c r="E539" t="n">
        <v>0.07789074629545212</v>
      </c>
      <c r="F539" t="n">
        <v>0.1213725656270981</v>
      </c>
      <c r="G539" t="n">
        <v>-0.09999705106019974</v>
      </c>
      <c r="H539" t="n">
        <v>0.02831904776394367</v>
      </c>
      <c r="I539" t="n">
        <v>-0.05696982890367508</v>
      </c>
      <c r="J539" t="n">
        <v>-0.0236821286380291</v>
      </c>
      <c r="K539" t="n">
        <v>-0.2601200640201569</v>
      </c>
      <c r="L539" t="n">
        <v>-0.07027918100357056</v>
      </c>
      <c r="M539" t="n">
        <v>0.03102209232747555</v>
      </c>
      <c r="N539" t="n">
        <v>0.006205262616276741</v>
      </c>
      <c r="O539" t="n">
        <v>-0.1737266182899475</v>
      </c>
      <c r="P539" t="n">
        <v>-0.003757611382752657</v>
      </c>
      <c r="Q539" t="n">
        <v>0.0659492015838623</v>
      </c>
      <c r="R539" t="n">
        <v>0.2708859741687775</v>
      </c>
      <c r="S539" t="n">
        <v>0.04695975407958031</v>
      </c>
      <c r="T539" t="n">
        <v>-0.1768167614936829</v>
      </c>
      <c r="U539" t="n">
        <v>-0.2212235927581787</v>
      </c>
      <c r="V539" t="n">
        <v>-0.08009154349565506</v>
      </c>
      <c r="W539" t="n">
        <v>0.0821622833609581</v>
      </c>
      <c r="X539" t="n">
        <v>-0.19935442507267</v>
      </c>
      <c r="Y539" t="n">
        <v>-0.1274991184473038</v>
      </c>
      <c r="Z539" t="n">
        <v>-0.3445944786071777</v>
      </c>
      <c r="AA539" t="n">
        <v>0.1504114419221878</v>
      </c>
      <c r="AB539" t="n">
        <v>0.1209355443716049</v>
      </c>
      <c r="AC539" t="n">
        <v>0.3950807750225067</v>
      </c>
      <c r="AD539" t="n">
        <v>-0.1129608154296875</v>
      </c>
      <c r="AE539" t="n">
        <v>0.0550185926258564</v>
      </c>
      <c r="AF539" t="n">
        <v>-0.5624840259552002</v>
      </c>
    </row>
    <row r="540">
      <c r="A540" t="n">
        <v>0.1239655390381813</v>
      </c>
      <c r="B540" t="n">
        <v>0.1659784615039825</v>
      </c>
      <c r="C540" t="n">
        <v>-0.1796872317790985</v>
      </c>
      <c r="D540" t="n">
        <v>0.1101367101073265</v>
      </c>
      <c r="E540" t="n">
        <v>-0.08403346687555313</v>
      </c>
      <c r="F540" t="n">
        <v>0.03413719311356544</v>
      </c>
      <c r="G540" t="n">
        <v>0.04598784074187279</v>
      </c>
      <c r="H540" t="n">
        <v>-0.03296194970607758</v>
      </c>
      <c r="I540" t="n">
        <v>0.1060108914971352</v>
      </c>
      <c r="J540" t="n">
        <v>0.00106967450119555</v>
      </c>
      <c r="K540" t="n">
        <v>-0.2557991445064545</v>
      </c>
      <c r="L540" t="n">
        <v>0.3197185099124908</v>
      </c>
      <c r="M540" t="n">
        <v>0.06294246762990952</v>
      </c>
      <c r="N540" t="n">
        <v>0.1165420413017273</v>
      </c>
      <c r="O540" t="n">
        <v>-0.01910994946956635</v>
      </c>
      <c r="P540" t="n">
        <v>-0.04696033149957657</v>
      </c>
      <c r="Q540" t="n">
        <v>-0.01486609317362309</v>
      </c>
      <c r="R540" t="n">
        <v>0.3183993101119995</v>
      </c>
      <c r="S540" t="n">
        <v>0.00966354738920927</v>
      </c>
      <c r="T540" t="n">
        <v>-0.05410099774599075</v>
      </c>
      <c r="U540" t="n">
        <v>-0.1541886776685715</v>
      </c>
      <c r="V540" t="n">
        <v>0.003123252419754863</v>
      </c>
      <c r="W540" t="n">
        <v>0.06225553154945374</v>
      </c>
      <c r="X540" t="n">
        <v>-0.1654110848903656</v>
      </c>
      <c r="Y540" t="n">
        <v>0.008392882533371449</v>
      </c>
      <c r="Z540" t="n">
        <v>-0.194002628326416</v>
      </c>
      <c r="AA540" t="n">
        <v>0.1205417662858963</v>
      </c>
      <c r="AB540" t="n">
        <v>0.04335089772939682</v>
      </c>
      <c r="AC540" t="n">
        <v>0.2915968000888824</v>
      </c>
      <c r="AD540" t="n">
        <v>-0.03198731690645218</v>
      </c>
      <c r="AE540" t="n">
        <v>-0.007337496150285006</v>
      </c>
      <c r="AF540" t="n">
        <v>-0.4148271679878235</v>
      </c>
    </row>
    <row r="541">
      <c r="A541" t="n">
        <v>-0.477842777967453</v>
      </c>
      <c r="B541" t="n">
        <v>0.1224481761455536</v>
      </c>
      <c r="C541" t="n">
        <v>-0.1657171696424484</v>
      </c>
      <c r="D541" t="n">
        <v>-0.0009030737564899027</v>
      </c>
      <c r="E541" t="n">
        <v>0.08065628260374069</v>
      </c>
      <c r="F541" t="n">
        <v>0.04688653349876404</v>
      </c>
      <c r="G541" t="n">
        <v>0.01127270702272654</v>
      </c>
      <c r="H541" t="n">
        <v>0.06585632264614105</v>
      </c>
      <c r="I541" t="n">
        <v>-0.06062070280313492</v>
      </c>
      <c r="J541" t="n">
        <v>0.1806327700614929</v>
      </c>
      <c r="K541" t="n">
        <v>-0.126031219959259</v>
      </c>
      <c r="L541" t="n">
        <v>0.3772229254245758</v>
      </c>
      <c r="M541" t="n">
        <v>-0.1141056418418884</v>
      </c>
      <c r="N541" t="n">
        <v>0.1753245294094086</v>
      </c>
      <c r="O541" t="n">
        <v>-0.03906163573265076</v>
      </c>
      <c r="P541" t="n">
        <v>-0.0275648720562458</v>
      </c>
      <c r="Q541" t="n">
        <v>0.0366019494831562</v>
      </c>
      <c r="R541" t="n">
        <v>-0.02921960316598415</v>
      </c>
      <c r="S541" t="n">
        <v>-0.1057774722576141</v>
      </c>
      <c r="T541" t="n">
        <v>0.1242936179041862</v>
      </c>
      <c r="U541" t="n">
        <v>-0.01170334313064814</v>
      </c>
      <c r="V541" t="n">
        <v>-0.1291643381118774</v>
      </c>
      <c r="W541" t="n">
        <v>-0.006736462004482746</v>
      </c>
      <c r="X541" t="n">
        <v>-0.1588701605796814</v>
      </c>
      <c r="Y541" t="n">
        <v>0.09375890344381332</v>
      </c>
      <c r="Z541" t="n">
        <v>-0.2303751856088638</v>
      </c>
      <c r="AA541" t="n">
        <v>0.04824276268482208</v>
      </c>
      <c r="AB541" t="n">
        <v>-0.1067226454615593</v>
      </c>
      <c r="AC541" t="n">
        <v>0.2031978666782379</v>
      </c>
      <c r="AD541" t="n">
        <v>-0.008898741565644741</v>
      </c>
      <c r="AE541" t="n">
        <v>-0.05294503644108772</v>
      </c>
      <c r="AF541" t="n">
        <v>-0.3469198644161224</v>
      </c>
    </row>
    <row r="542">
      <c r="A542" t="n">
        <v>-0.1752621084451675</v>
      </c>
      <c r="B542" t="n">
        <v>0.0164225697517395</v>
      </c>
      <c r="C542" t="n">
        <v>-0.1398985832929611</v>
      </c>
      <c r="D542" t="n">
        <v>-0.07288773357868195</v>
      </c>
      <c r="E542" t="n">
        <v>0.05325014889240265</v>
      </c>
      <c r="F542" t="n">
        <v>0.003522201906889677</v>
      </c>
      <c r="G542" t="n">
        <v>0.0440436489880085</v>
      </c>
      <c r="H542" t="n">
        <v>0.002866872353479266</v>
      </c>
      <c r="I542" t="n">
        <v>0.1979152858257294</v>
      </c>
      <c r="J542" t="n">
        <v>0.03121854364871979</v>
      </c>
      <c r="K542" t="n">
        <v>-0.05969982221722603</v>
      </c>
      <c r="L542" t="n">
        <v>-0.04445810616016388</v>
      </c>
      <c r="M542" t="n">
        <v>-0.05267375707626343</v>
      </c>
      <c r="N542" t="n">
        <v>0.07983626425266266</v>
      </c>
      <c r="O542" t="n">
        <v>0.08358003199100494</v>
      </c>
      <c r="P542" t="n">
        <v>-0.01160810329020023</v>
      </c>
      <c r="Q542" t="n">
        <v>0.1157427579164505</v>
      </c>
      <c r="R542" t="n">
        <v>0.09977710992097855</v>
      </c>
      <c r="S542" t="n">
        <v>-0.005548418033868074</v>
      </c>
      <c r="T542" t="n">
        <v>0.0657108873128891</v>
      </c>
      <c r="U542" t="n">
        <v>-0.1006665825843811</v>
      </c>
      <c r="V542" t="n">
        <v>-0.08373571932315826</v>
      </c>
      <c r="W542" t="n">
        <v>-0.1663435250520706</v>
      </c>
      <c r="X542" t="n">
        <v>-0.160823255777359</v>
      </c>
      <c r="Y542" t="n">
        <v>-0.0398046113550663</v>
      </c>
      <c r="Z542" t="n">
        <v>0.2276950925588608</v>
      </c>
      <c r="AA542" t="n">
        <v>0.05514775589108467</v>
      </c>
      <c r="AB542" t="n">
        <v>-0.08149916678667068</v>
      </c>
      <c r="AC542" t="n">
        <v>0.2358175665140152</v>
      </c>
      <c r="AD542" t="n">
        <v>-0.1837060898542404</v>
      </c>
      <c r="AE542" t="n">
        <v>0.05869558826088905</v>
      </c>
      <c r="AF542" t="n">
        <v>-0.02904846146702766</v>
      </c>
    </row>
    <row r="543">
      <c r="A543" t="n">
        <v>0.103521004319191</v>
      </c>
      <c r="B543" t="n">
        <v>0.06838538497686386</v>
      </c>
      <c r="C543" t="n">
        <v>-0.107094906270504</v>
      </c>
      <c r="D543" t="n">
        <v>0.1457358598709106</v>
      </c>
      <c r="E543" t="n">
        <v>0.0006391662172973156</v>
      </c>
      <c r="F543" t="n">
        <v>-0.0892258957028389</v>
      </c>
      <c r="G543" t="n">
        <v>-0.03693735972046852</v>
      </c>
      <c r="H543" t="n">
        <v>0.05148791149258614</v>
      </c>
      <c r="I543" t="n">
        <v>0.008548435755074024</v>
      </c>
      <c r="J543" t="n">
        <v>0.1547582596540451</v>
      </c>
      <c r="K543" t="n">
        <v>0.01324848551303148</v>
      </c>
      <c r="L543" t="n">
        <v>-0.06882463395595551</v>
      </c>
      <c r="M543" t="n">
        <v>0.006306797731667757</v>
      </c>
      <c r="N543" t="n">
        <v>0.04838386178016663</v>
      </c>
      <c r="O543" t="n">
        <v>0.01859971694648266</v>
      </c>
      <c r="P543" t="n">
        <v>0.1130363494157791</v>
      </c>
      <c r="Q543" t="n">
        <v>0.02146954834461212</v>
      </c>
      <c r="R543" t="n">
        <v>0.1929541081190109</v>
      </c>
      <c r="S543" t="n">
        <v>-0.06963060796260834</v>
      </c>
      <c r="T543" t="n">
        <v>0.009415865875780582</v>
      </c>
      <c r="U543" t="n">
        <v>-0.1962332427501678</v>
      </c>
      <c r="V543" t="n">
        <v>-0.0659245029091835</v>
      </c>
      <c r="W543" t="n">
        <v>-0.05178359523415565</v>
      </c>
      <c r="X543" t="n">
        <v>-0.06973619759082794</v>
      </c>
      <c r="Y543" t="n">
        <v>-0.0326647013425827</v>
      </c>
      <c r="Z543" t="n">
        <v>0.1544629037380219</v>
      </c>
      <c r="AA543" t="n">
        <v>0.01023729797452688</v>
      </c>
      <c r="AB543" t="n">
        <v>0.04198208823800087</v>
      </c>
      <c r="AC543" t="n">
        <v>0.04263704642653465</v>
      </c>
      <c r="AD543" t="n">
        <v>-0.08143030107021332</v>
      </c>
      <c r="AE543" t="n">
        <v>0.1100157722830772</v>
      </c>
      <c r="AF543" t="n">
        <v>-0.0425458624958992</v>
      </c>
    </row>
    <row r="544">
      <c r="A544" t="n">
        <v>0.1202178224921227</v>
      </c>
      <c r="B544" t="n">
        <v>0.09465399384498596</v>
      </c>
      <c r="C544" t="n">
        <v>-0.1340854167938232</v>
      </c>
      <c r="D544" t="n">
        <v>-0.06113214045763016</v>
      </c>
      <c r="E544" t="n">
        <v>-0.09873653948307037</v>
      </c>
      <c r="F544" t="n">
        <v>-0.0702059343457222</v>
      </c>
      <c r="G544" t="n">
        <v>0.07717560976743698</v>
      </c>
      <c r="H544" t="n">
        <v>0.04807136952877045</v>
      </c>
      <c r="I544" t="n">
        <v>0.1091333702206612</v>
      </c>
      <c r="J544" t="n">
        <v>-0.007702595554292202</v>
      </c>
      <c r="K544" t="n">
        <v>0.08680647611618042</v>
      </c>
      <c r="L544" t="n">
        <v>0.009148096665740013</v>
      </c>
      <c r="M544" t="n">
        <v>0.0669114738702774</v>
      </c>
      <c r="N544" t="n">
        <v>-0.08588751405477524</v>
      </c>
      <c r="O544" t="n">
        <v>-0.04912387952208519</v>
      </c>
      <c r="P544" t="n">
        <v>-0.00378805585205555</v>
      </c>
      <c r="Q544" t="n">
        <v>0.03087115474045277</v>
      </c>
      <c r="R544" t="n">
        <v>0.1446056962013245</v>
      </c>
      <c r="S544" t="n">
        <v>-0.1746179610490799</v>
      </c>
      <c r="T544" t="n">
        <v>-0.0255875252187252</v>
      </c>
      <c r="U544" t="n">
        <v>-0.1190107986330986</v>
      </c>
      <c r="V544" t="n">
        <v>0.1208832412958145</v>
      </c>
      <c r="W544" t="n">
        <v>0.09846886247396469</v>
      </c>
      <c r="X544" t="n">
        <v>0.0575304850935936</v>
      </c>
      <c r="Y544" t="n">
        <v>-0.05315668508410454</v>
      </c>
      <c r="Z544" t="n">
        <v>0.044242013245821</v>
      </c>
      <c r="AA544" t="n">
        <v>-0.1634570807218552</v>
      </c>
      <c r="AB544" t="n">
        <v>-0.04458417743444443</v>
      </c>
      <c r="AC544" t="n">
        <v>0.04423104971647263</v>
      </c>
      <c r="AD544" t="n">
        <v>-0.02542359568178654</v>
      </c>
      <c r="AE544" t="n">
        <v>0.03989032655954361</v>
      </c>
      <c r="AF544" t="n">
        <v>0.1017847284674644</v>
      </c>
    </row>
    <row r="545">
      <c r="A545" t="n">
        <v>-0.02308261021971703</v>
      </c>
      <c r="B545" t="n">
        <v>0.0223725438117981</v>
      </c>
      <c r="C545" t="n">
        <v>0.03078138083219528</v>
      </c>
      <c r="D545" t="n">
        <v>0.04817564412951469</v>
      </c>
      <c r="E545" t="n">
        <v>0.02272238582372665</v>
      </c>
      <c r="F545" t="n">
        <v>0.08854919672012329</v>
      </c>
      <c r="G545" t="n">
        <v>-0.02552269026637077</v>
      </c>
      <c r="H545" t="n">
        <v>0.1428354531526566</v>
      </c>
      <c r="I545" t="n">
        <v>0.1539484858512878</v>
      </c>
      <c r="J545" t="n">
        <v>-0.08721472322940826</v>
      </c>
      <c r="K545" t="n">
        <v>0.04713451489806175</v>
      </c>
      <c r="L545" t="n">
        <v>0.02786260098218918</v>
      </c>
      <c r="M545" t="n">
        <v>0.01689403131604195</v>
      </c>
      <c r="N545" t="n">
        <v>0.04315919801592827</v>
      </c>
      <c r="O545" t="n">
        <v>-0.05392260849475861</v>
      </c>
      <c r="P545" t="n">
        <v>-0.1333060264587402</v>
      </c>
      <c r="Q545" t="n">
        <v>0.1074139624834061</v>
      </c>
      <c r="R545" t="n">
        <v>-0.032948087900877</v>
      </c>
      <c r="S545" t="n">
        <v>-0.02200087532401085</v>
      </c>
      <c r="T545" t="n">
        <v>0.1102988943457603</v>
      </c>
      <c r="U545" t="n">
        <v>-0.08597132563591003</v>
      </c>
      <c r="V545" t="n">
        <v>0.1807898730039597</v>
      </c>
      <c r="W545" t="n">
        <v>-0.1268979907035828</v>
      </c>
      <c r="X545" t="n">
        <v>-0.03467293828725815</v>
      </c>
      <c r="Y545" t="n">
        <v>0.01428990717977285</v>
      </c>
      <c r="Z545" t="n">
        <v>0.05486751720309258</v>
      </c>
      <c r="AA545" t="n">
        <v>-0.05478613451123238</v>
      </c>
      <c r="AB545" t="n">
        <v>0.01817706972360611</v>
      </c>
      <c r="AC545" t="n">
        <v>-0.1735923439264297</v>
      </c>
      <c r="AD545" t="n">
        <v>0.0517054982483387</v>
      </c>
      <c r="AE545" t="n">
        <v>0.01341075263917446</v>
      </c>
      <c r="AF545" t="n">
        <v>0.1101044788956642</v>
      </c>
    </row>
    <row r="546">
      <c r="A546" t="n">
        <v>-0.02168386988341808</v>
      </c>
      <c r="B546" t="n">
        <v>0.04108100757002831</v>
      </c>
      <c r="C546" t="n">
        <v>-0.002261692192405462</v>
      </c>
      <c r="D546" t="n">
        <v>0.0362168475985527</v>
      </c>
      <c r="E546" t="n">
        <v>-0.1232021674513817</v>
      </c>
      <c r="F546" t="n">
        <v>0.0209769569337368</v>
      </c>
      <c r="G546" t="n">
        <v>0.05262125283479691</v>
      </c>
      <c r="H546" t="n">
        <v>0.01243352610617876</v>
      </c>
      <c r="I546" t="n">
        <v>0.2414477318525314</v>
      </c>
      <c r="J546" t="n">
        <v>-0.1366387605667114</v>
      </c>
      <c r="K546" t="n">
        <v>0.008619898930191994</v>
      </c>
      <c r="L546" t="n">
        <v>0.1719068288803101</v>
      </c>
      <c r="M546" t="n">
        <v>0.2034544199705124</v>
      </c>
      <c r="N546" t="n">
        <v>0.07753744721412659</v>
      </c>
      <c r="O546" t="n">
        <v>-0.04981841519474983</v>
      </c>
      <c r="P546" t="n">
        <v>0.009204952046275139</v>
      </c>
      <c r="Q546" t="n">
        <v>0.1327543258666992</v>
      </c>
      <c r="R546" t="n">
        <v>0.06161480024456978</v>
      </c>
      <c r="S546" t="n">
        <v>-0.007802324369549751</v>
      </c>
      <c r="T546" t="n">
        <v>-0.08104505389928818</v>
      </c>
      <c r="U546" t="n">
        <v>-0.0354158878326416</v>
      </c>
      <c r="V546" t="n">
        <v>0.2211674153804779</v>
      </c>
      <c r="W546" t="n">
        <v>-0.6245912313461304</v>
      </c>
      <c r="X546" t="n">
        <v>-0.05718308314681053</v>
      </c>
      <c r="Y546" t="n">
        <v>-0.01516380254179239</v>
      </c>
      <c r="Z546" t="n">
        <v>-0.1018287539482117</v>
      </c>
      <c r="AA546" t="n">
        <v>-0.1477916091680527</v>
      </c>
      <c r="AB546" t="n">
        <v>0.1385358572006226</v>
      </c>
      <c r="AC546" t="n">
        <v>-0.07046367228031158</v>
      </c>
      <c r="AD546" t="n">
        <v>0.07898083329200745</v>
      </c>
      <c r="AE546" t="n">
        <v>-0.07654325664043427</v>
      </c>
      <c r="AF546" t="n">
        <v>0.1211632266640663</v>
      </c>
    </row>
    <row r="547">
      <c r="A547" t="n">
        <v>0.05515334382653236</v>
      </c>
      <c r="B547" t="n">
        <v>0.07127367705106735</v>
      </c>
      <c r="C547" t="n">
        <v>0.1160223335027695</v>
      </c>
      <c r="D547" t="n">
        <v>-0.02806698717176914</v>
      </c>
      <c r="E547" t="n">
        <v>-0.1296506524085999</v>
      </c>
      <c r="F547" t="n">
        <v>-0.02087626606225967</v>
      </c>
      <c r="G547" t="n">
        <v>-0.02435355074703693</v>
      </c>
      <c r="H547" t="n">
        <v>0.089615598320961</v>
      </c>
      <c r="I547" t="n">
        <v>0.1509444862604141</v>
      </c>
      <c r="J547" t="n">
        <v>0.1294334083795547</v>
      </c>
      <c r="K547" t="n">
        <v>-0.1594914048910141</v>
      </c>
      <c r="L547" t="n">
        <v>-0.2016991078853607</v>
      </c>
      <c r="M547" t="n">
        <v>-0.05072825774550438</v>
      </c>
      <c r="N547" t="n">
        <v>0.120798759162426</v>
      </c>
      <c r="O547" t="n">
        <v>-0.111302375793457</v>
      </c>
      <c r="P547" t="n">
        <v>0.03730625286698341</v>
      </c>
      <c r="Q547" t="n">
        <v>0.05682539567351341</v>
      </c>
      <c r="R547" t="n">
        <v>-0.01321625150740147</v>
      </c>
      <c r="S547" t="n">
        <v>0.1512710750102997</v>
      </c>
      <c r="T547" t="n">
        <v>-0.1101065650582314</v>
      </c>
      <c r="U547" t="n">
        <v>-0.001738509745337069</v>
      </c>
      <c r="V547" t="n">
        <v>0.2817215919494629</v>
      </c>
      <c r="W547" t="n">
        <v>-0.460959404706955</v>
      </c>
      <c r="X547" t="n">
        <v>0.01959685981273651</v>
      </c>
      <c r="Y547" t="n">
        <v>0.01674696430563927</v>
      </c>
      <c r="Z547" t="n">
        <v>0.09584635496139526</v>
      </c>
      <c r="AA547" t="n">
        <v>-0.01396641694009304</v>
      </c>
      <c r="AB547" t="n">
        <v>0.05468831583857536</v>
      </c>
      <c r="AC547" t="n">
        <v>0.01654704660177231</v>
      </c>
      <c r="AD547" t="n">
        <v>0.269527792930603</v>
      </c>
      <c r="AE547" t="n">
        <v>-0.1044447273015976</v>
      </c>
      <c r="AF547" t="n">
        <v>0.05889208614826202</v>
      </c>
    </row>
    <row r="548">
      <c r="A548" t="n">
        <v>-0.02190524712204933</v>
      </c>
      <c r="B548" t="n">
        <v>-0.1550855040550232</v>
      </c>
      <c r="C548" t="n">
        <v>0.05167228728532791</v>
      </c>
      <c r="D548" t="n">
        <v>0.01455928385257721</v>
      </c>
      <c r="E548" t="n">
        <v>-0.07078069448471069</v>
      </c>
      <c r="F548" t="n">
        <v>0.01336740981787443</v>
      </c>
      <c r="G548" t="n">
        <v>0.09731257706880569</v>
      </c>
      <c r="H548" t="n">
        <v>-0.0001874597946880385</v>
      </c>
      <c r="I548" t="n">
        <v>0.2215692847967148</v>
      </c>
      <c r="J548" t="n">
        <v>0.1435808837413788</v>
      </c>
      <c r="K548" t="n">
        <v>0.1977460533380508</v>
      </c>
      <c r="L548" t="n">
        <v>0.01463216822594404</v>
      </c>
      <c r="M548" t="n">
        <v>0.01633466593921185</v>
      </c>
      <c r="N548" t="n">
        <v>0.0940670520067215</v>
      </c>
      <c r="O548" t="n">
        <v>0.02925187349319458</v>
      </c>
      <c r="P548" t="n">
        <v>-0.02108173072338104</v>
      </c>
      <c r="Q548" t="n">
        <v>0.03276300430297852</v>
      </c>
      <c r="R548" t="n">
        <v>-0.05147591978311539</v>
      </c>
      <c r="S548" t="n">
        <v>0.1693118512630463</v>
      </c>
      <c r="T548" t="n">
        <v>-0.1029798090457916</v>
      </c>
      <c r="U548" t="n">
        <v>0.008369891904294491</v>
      </c>
      <c r="V548" t="n">
        <v>0.07166090607643127</v>
      </c>
      <c r="W548" t="n">
        <v>-0.05620357394218445</v>
      </c>
      <c r="X548" t="n">
        <v>-0.08119132369756699</v>
      </c>
      <c r="Y548" t="n">
        <v>-0.01496199984103441</v>
      </c>
      <c r="Z548" t="n">
        <v>0.00402988214045763</v>
      </c>
      <c r="AA548" t="n">
        <v>-0.05285852774977684</v>
      </c>
      <c r="AB548" t="n">
        <v>0.02392768301069736</v>
      </c>
      <c r="AC548" t="n">
        <v>0.1134543344378471</v>
      </c>
      <c r="AD548" t="n">
        <v>0.09817080944776535</v>
      </c>
      <c r="AE548" t="n">
        <v>-0.0895809605717659</v>
      </c>
      <c r="AF548" t="n">
        <v>-0.07737214118242264</v>
      </c>
    </row>
    <row r="549">
      <c r="A549" t="n">
        <v>-0.003806256456300616</v>
      </c>
      <c r="B549" t="n">
        <v>0.01173763535916805</v>
      </c>
      <c r="C549" t="n">
        <v>-0.03632059693336487</v>
      </c>
      <c r="D549" t="n">
        <v>-0.07369928061962128</v>
      </c>
      <c r="E549" t="n">
        <v>-0.09523365646600723</v>
      </c>
      <c r="F549" t="n">
        <v>0.07913856208324432</v>
      </c>
      <c r="G549" t="n">
        <v>0.05226333439350128</v>
      </c>
      <c r="H549" t="n">
        <v>0.01676739193499088</v>
      </c>
      <c r="I549" t="n">
        <v>-0.06739239394664764</v>
      </c>
      <c r="J549" t="n">
        <v>0.133319303393364</v>
      </c>
      <c r="K549" t="n">
        <v>0.08042147010564804</v>
      </c>
      <c r="L549" t="n">
        <v>-0.07604128867387772</v>
      </c>
      <c r="M549" t="n">
        <v>0.105422742664814</v>
      </c>
      <c r="N549" t="n">
        <v>0.08048481494188309</v>
      </c>
      <c r="O549" t="n">
        <v>0.1311736702919006</v>
      </c>
      <c r="P549" t="n">
        <v>0.03515778481960297</v>
      </c>
      <c r="Q549" t="n">
        <v>-0.1932970136404037</v>
      </c>
      <c r="R549" t="n">
        <v>0.03702013567090034</v>
      </c>
      <c r="S549" t="n">
        <v>0.01854231394827366</v>
      </c>
      <c r="T549" t="n">
        <v>0.01741188764572144</v>
      </c>
      <c r="U549" t="n">
        <v>-0.05059938877820969</v>
      </c>
      <c r="V549" t="n">
        <v>0.006040531676262617</v>
      </c>
      <c r="W549" t="n">
        <v>0.1199707165360451</v>
      </c>
      <c r="X549" t="n">
        <v>-0.04624643176794052</v>
      </c>
      <c r="Y549" t="n">
        <v>-0.2014412432909012</v>
      </c>
      <c r="Z549" t="n">
        <v>0.1191127449274063</v>
      </c>
      <c r="AA549" t="n">
        <v>-0.06966324895620346</v>
      </c>
      <c r="AB549" t="n">
        <v>-0.03566389530897141</v>
      </c>
      <c r="AC549" t="n">
        <v>0.1017393842339516</v>
      </c>
      <c r="AD549" t="n">
        <v>0.09400583803653717</v>
      </c>
      <c r="AE549" t="n">
        <v>-0.1075171008706093</v>
      </c>
      <c r="AF549" t="n">
        <v>0.1611577123403549</v>
      </c>
    </row>
    <row r="550">
      <c r="A550" t="n">
        <v>0.01470742095261812</v>
      </c>
      <c r="B550" t="n">
        <v>0.0580126941204071</v>
      </c>
      <c r="C550" t="n">
        <v>-0.1641541421413422</v>
      </c>
      <c r="D550" t="n">
        <v>0.01821101270616055</v>
      </c>
      <c r="E550" t="n">
        <v>-0.05942768231034279</v>
      </c>
      <c r="F550" t="n">
        <v>0.02806016989052296</v>
      </c>
      <c r="G550" t="n">
        <v>0.1680665910243988</v>
      </c>
      <c r="H550" t="n">
        <v>-0.09552560746669769</v>
      </c>
      <c r="I550" t="n">
        <v>0.04282097518444061</v>
      </c>
      <c r="J550" t="n">
        <v>-0.0357041023671627</v>
      </c>
      <c r="K550" t="n">
        <v>-0.03564639016985893</v>
      </c>
      <c r="L550" t="n">
        <v>-0.09482359141111374</v>
      </c>
      <c r="M550" t="n">
        <v>0.07427593320608139</v>
      </c>
      <c r="N550" t="n">
        <v>0.04514986276626587</v>
      </c>
      <c r="O550" t="n">
        <v>0.06078412011265755</v>
      </c>
      <c r="P550" t="n">
        <v>0.05529777705669403</v>
      </c>
      <c r="Q550" t="n">
        <v>-0.03462041169404984</v>
      </c>
      <c r="R550" t="n">
        <v>0.009438798762857914</v>
      </c>
      <c r="S550" t="n">
        <v>-0.03773492947220802</v>
      </c>
      <c r="T550" t="n">
        <v>-0.133695051074028</v>
      </c>
      <c r="U550" t="n">
        <v>-0.1571249812841415</v>
      </c>
      <c r="V550" t="n">
        <v>-0.01949283480644226</v>
      </c>
      <c r="W550" t="n">
        <v>0.02386557124555111</v>
      </c>
      <c r="X550" t="n">
        <v>-0.2046919316053391</v>
      </c>
      <c r="Y550" t="n">
        <v>0.03652803972363472</v>
      </c>
      <c r="Z550" t="n">
        <v>0.1347558796405792</v>
      </c>
      <c r="AA550" t="n">
        <v>-0.001855227863416076</v>
      </c>
      <c r="AB550" t="n">
        <v>-0.07457970827817917</v>
      </c>
      <c r="AC550" t="n">
        <v>0.1891717165708542</v>
      </c>
      <c r="AD550" t="n">
        <v>-0.07884781807661057</v>
      </c>
      <c r="AE550" t="n">
        <v>-0.1050128862261772</v>
      </c>
      <c r="AF550" t="n">
        <v>0.02606949955224991</v>
      </c>
    </row>
    <row r="551">
      <c r="A551" t="n">
        <v>-0.05015556141734123</v>
      </c>
      <c r="B551" t="n">
        <v>0.1356977820396423</v>
      </c>
      <c r="C551" t="n">
        <v>-0.108160212635994</v>
      </c>
      <c r="D551" t="n">
        <v>-0.1205918788909912</v>
      </c>
      <c r="E551" t="n">
        <v>0.05038518458604813</v>
      </c>
      <c r="F551" t="n">
        <v>0.07481491565704346</v>
      </c>
      <c r="G551" t="n">
        <v>-0.01847633719444275</v>
      </c>
      <c r="H551" t="n">
        <v>-0.04302625358104706</v>
      </c>
      <c r="I551" t="n">
        <v>0.01050420571118593</v>
      </c>
      <c r="J551" t="n">
        <v>-0.02859888598322868</v>
      </c>
      <c r="K551" t="n">
        <v>-0.1089130416512489</v>
      </c>
      <c r="L551" t="n">
        <v>-0.03744411468505859</v>
      </c>
      <c r="M551" t="n">
        <v>0.06851010769605637</v>
      </c>
      <c r="N551" t="n">
        <v>-0.09784982353448868</v>
      </c>
      <c r="O551" t="n">
        <v>0.005507564637809992</v>
      </c>
      <c r="P551" t="n">
        <v>0.06295309960842133</v>
      </c>
      <c r="Q551" t="n">
        <v>-0.07292933017015457</v>
      </c>
      <c r="R551" t="n">
        <v>0.1182037740945816</v>
      </c>
      <c r="S551" t="n">
        <v>-0.05456859245896339</v>
      </c>
      <c r="T551" t="n">
        <v>-0.06742896139621735</v>
      </c>
      <c r="U551" t="n">
        <v>-0.2281181067228317</v>
      </c>
      <c r="V551" t="n">
        <v>-0.03778120875358582</v>
      </c>
      <c r="W551" t="n">
        <v>-0.01744093000888824</v>
      </c>
      <c r="X551" t="n">
        <v>-0.2341589033603668</v>
      </c>
      <c r="Y551" t="n">
        <v>-0.0008124380838125944</v>
      </c>
      <c r="Z551" t="n">
        <v>0.1668521761894226</v>
      </c>
      <c r="AA551" t="n">
        <v>-0.05807525292038918</v>
      </c>
      <c r="AB551" t="n">
        <v>-0.08689100295305252</v>
      </c>
      <c r="AC551" t="n">
        <v>0.06405032426118851</v>
      </c>
      <c r="AD551" t="n">
        <v>-0.0792737603187561</v>
      </c>
      <c r="AE551" t="n">
        <v>0.08439140766859055</v>
      </c>
      <c r="AF551" t="n">
        <v>0.03967888653278351</v>
      </c>
    </row>
    <row r="552">
      <c r="A552" t="n">
        <v>-0.2210347354412079</v>
      </c>
      <c r="B552" t="n">
        <v>0.06546033918857574</v>
      </c>
      <c r="C552" t="n">
        <v>-0.2173253297805786</v>
      </c>
      <c r="D552" t="n">
        <v>-0.06733328849077225</v>
      </c>
      <c r="E552" t="n">
        <v>0.121775284409523</v>
      </c>
      <c r="F552" t="n">
        <v>0.2256515473127365</v>
      </c>
      <c r="G552" t="n">
        <v>-0.01139476615935564</v>
      </c>
      <c r="H552" t="n">
        <v>-0.09760451316833496</v>
      </c>
      <c r="I552" t="n">
        <v>-0.02215854078531265</v>
      </c>
      <c r="J552" t="n">
        <v>0.03863486275076866</v>
      </c>
      <c r="K552" t="n">
        <v>-0.224924772977829</v>
      </c>
      <c r="L552" t="n">
        <v>0.06758273392915726</v>
      </c>
      <c r="M552" t="n">
        <v>0.1468728929758072</v>
      </c>
      <c r="N552" t="n">
        <v>-0.3510856330394745</v>
      </c>
      <c r="O552" t="n">
        <v>-0.09032925218343735</v>
      </c>
      <c r="P552" t="n">
        <v>-0.1256174892187119</v>
      </c>
      <c r="Q552" t="n">
        <v>-0.1195018962025642</v>
      </c>
      <c r="R552" t="n">
        <v>0.144873782992363</v>
      </c>
      <c r="S552" t="n">
        <v>0.01955027692019939</v>
      </c>
      <c r="T552" t="n">
        <v>-0.1447868049144745</v>
      </c>
      <c r="U552" t="n">
        <v>-0.1247197389602661</v>
      </c>
      <c r="V552" t="n">
        <v>-0.2027727663516998</v>
      </c>
      <c r="W552" t="n">
        <v>-0.1090134903788567</v>
      </c>
      <c r="X552" t="n">
        <v>-0.1062889769673347</v>
      </c>
      <c r="Y552" t="n">
        <v>0.02357054688036442</v>
      </c>
      <c r="Z552" t="n">
        <v>0.1163369938731194</v>
      </c>
      <c r="AA552" t="n">
        <v>0.05806756019592285</v>
      </c>
      <c r="AB552" t="n">
        <v>-0.01727621257305145</v>
      </c>
      <c r="AC552" t="n">
        <v>0.1633264422416687</v>
      </c>
      <c r="AD552" t="n">
        <v>-0.1673569828271866</v>
      </c>
      <c r="AE552" t="n">
        <v>0.03369247913360596</v>
      </c>
      <c r="AF552" t="n">
        <v>-0.1421789675951004</v>
      </c>
    </row>
    <row r="553">
      <c r="A553" t="n">
        <v>-0.06484416872262955</v>
      </c>
      <c r="B553" t="n">
        <v>0.3168534934520721</v>
      </c>
      <c r="C553" t="n">
        <v>-0.05999403819441795</v>
      </c>
      <c r="D553" t="n">
        <v>-0.07097072899341583</v>
      </c>
      <c r="E553" t="n">
        <v>-0.03372044861316681</v>
      </c>
      <c r="F553" t="n">
        <v>0.1389193683862686</v>
      </c>
      <c r="G553" t="n">
        <v>-0.009097155183553696</v>
      </c>
      <c r="H553" t="n">
        <v>-0.05522963777184486</v>
      </c>
      <c r="I553" t="n">
        <v>0.2311930805444717</v>
      </c>
      <c r="J553" t="n">
        <v>-0.03920800238847733</v>
      </c>
      <c r="K553" t="n">
        <v>-0.2790082395076752</v>
      </c>
      <c r="L553" t="n">
        <v>0.1208995953202248</v>
      </c>
      <c r="M553" t="n">
        <v>0.2233135998249054</v>
      </c>
      <c r="N553" t="n">
        <v>-0.2603105902671814</v>
      </c>
      <c r="O553" t="n">
        <v>0.212402269244194</v>
      </c>
      <c r="P553" t="n">
        <v>-0.07610436528921127</v>
      </c>
      <c r="Q553" t="n">
        <v>-0.07601585984230042</v>
      </c>
      <c r="R553" t="n">
        <v>0.09144119173288345</v>
      </c>
      <c r="S553" t="n">
        <v>0.1034610122442245</v>
      </c>
      <c r="T553" t="n">
        <v>-0.1011006012558937</v>
      </c>
      <c r="U553" t="n">
        <v>0.04409992322325706</v>
      </c>
      <c r="V553" t="n">
        <v>0.04182586818933487</v>
      </c>
      <c r="W553" t="n">
        <v>-0.1814834773540497</v>
      </c>
      <c r="X553" t="n">
        <v>-0.1278902590274811</v>
      </c>
      <c r="Y553" t="n">
        <v>0.1325651705265045</v>
      </c>
      <c r="Z553" t="n">
        <v>0.2092029005289078</v>
      </c>
      <c r="AA553" t="n">
        <v>0.06807281076908112</v>
      </c>
      <c r="AB553" t="n">
        <v>0.06106839701533318</v>
      </c>
      <c r="AC553" t="n">
        <v>0.3133779168128967</v>
      </c>
      <c r="AD553" t="n">
        <v>-0.03350390121340752</v>
      </c>
      <c r="AE553" t="n">
        <v>-0.01135148294270039</v>
      </c>
      <c r="AF553" t="n">
        <v>-0.2014064937829971</v>
      </c>
    </row>
    <row r="554">
      <c r="A554" t="n">
        <v>0.08728939294815063</v>
      </c>
      <c r="B554" t="n">
        <v>0.1977555304765701</v>
      </c>
      <c r="C554" t="n">
        <v>-0.01944070495665073</v>
      </c>
      <c r="D554" t="n">
        <v>-0.07391651719808578</v>
      </c>
      <c r="E554" t="n">
        <v>0.01310183387249708</v>
      </c>
      <c r="F554" t="n">
        <v>0.2374159097671509</v>
      </c>
      <c r="G554" t="n">
        <v>-0.1457745879888535</v>
      </c>
      <c r="H554" t="n">
        <v>0.08674345165491104</v>
      </c>
      <c r="I554" t="n">
        <v>0.07535149157047272</v>
      </c>
      <c r="J554" t="n">
        <v>-0.104935809969902</v>
      </c>
      <c r="K554" t="n">
        <v>-0.3691495656967163</v>
      </c>
      <c r="L554" t="n">
        <v>0.07440949976444244</v>
      </c>
      <c r="M554" t="n">
        <v>0.09888244420289993</v>
      </c>
      <c r="N554" t="n">
        <v>-0.2377045601606369</v>
      </c>
      <c r="O554" t="n">
        <v>0.1077364459633827</v>
      </c>
      <c r="P554" t="n">
        <v>-0.0214318111538887</v>
      </c>
      <c r="Q554" t="n">
        <v>-0.1670508235692978</v>
      </c>
      <c r="R554" t="n">
        <v>0.2100894898176193</v>
      </c>
      <c r="S554" t="n">
        <v>0.02258269675076008</v>
      </c>
      <c r="T554" t="n">
        <v>-0.09463955461978912</v>
      </c>
      <c r="U554" t="n">
        <v>-0.01440449059009552</v>
      </c>
      <c r="V554" t="n">
        <v>-0.1236562207341194</v>
      </c>
      <c r="W554" t="n">
        <v>-0.03603552654385567</v>
      </c>
      <c r="X554" t="n">
        <v>-0.1687493920326233</v>
      </c>
      <c r="Y554" t="n">
        <v>0.004735168535262346</v>
      </c>
      <c r="Z554" t="n">
        <v>0.2232800424098969</v>
      </c>
      <c r="AA554" t="n">
        <v>-0.02687010541558266</v>
      </c>
      <c r="AB554" t="n">
        <v>0.08152680844068527</v>
      </c>
      <c r="AC554" t="n">
        <v>0.2402568012475967</v>
      </c>
      <c r="AD554" t="n">
        <v>-0.07199551165103912</v>
      </c>
      <c r="AE554" t="n">
        <v>0.07292131334543228</v>
      </c>
      <c r="AF554" t="n">
        <v>-0.5803574919700623</v>
      </c>
    </row>
    <row r="555">
      <c r="A555" t="n">
        <v>-0.005536299664527178</v>
      </c>
      <c r="B555" t="n">
        <v>0.273773193359375</v>
      </c>
      <c r="C555" t="n">
        <v>-0.002403965452685952</v>
      </c>
      <c r="D555" t="n">
        <v>-0.02352403476834297</v>
      </c>
      <c r="E555" t="n">
        <v>0.1771783977746964</v>
      </c>
      <c r="F555" t="n">
        <v>0.05285593494772911</v>
      </c>
      <c r="G555" t="n">
        <v>-0.3703577518463135</v>
      </c>
      <c r="H555" t="n">
        <v>0.06587450206279755</v>
      </c>
      <c r="I555" t="n">
        <v>-0.09413822740316391</v>
      </c>
      <c r="J555" t="n">
        <v>-0.0509830117225647</v>
      </c>
      <c r="K555" t="n">
        <v>-0.2182722091674805</v>
      </c>
      <c r="L555" t="n">
        <v>0.0104928957298398</v>
      </c>
      <c r="M555" t="n">
        <v>0.1399444192647934</v>
      </c>
      <c r="N555" t="n">
        <v>-0.5145626664161682</v>
      </c>
      <c r="O555" t="n">
        <v>0.1645096838474274</v>
      </c>
      <c r="P555" t="n">
        <v>-0.03749754652380943</v>
      </c>
      <c r="Q555" t="n">
        <v>0.06117387488484383</v>
      </c>
      <c r="R555" t="n">
        <v>0.1179924532771111</v>
      </c>
      <c r="S555" t="n">
        <v>0.07792974263429642</v>
      </c>
      <c r="T555" t="n">
        <v>-0.06928705424070358</v>
      </c>
      <c r="U555" t="n">
        <v>0.07401236146688461</v>
      </c>
      <c r="V555" t="n">
        <v>-0.05123986303806305</v>
      </c>
      <c r="W555" t="n">
        <v>-0.128819614648819</v>
      </c>
      <c r="X555" t="n">
        <v>-0.1029785573482513</v>
      </c>
      <c r="Y555" t="n">
        <v>-0.1621405929327011</v>
      </c>
      <c r="Z555" t="n">
        <v>0.2506735026836395</v>
      </c>
      <c r="AA555" t="n">
        <v>0.1436788141727448</v>
      </c>
      <c r="AB555" t="n">
        <v>0.04812728241086006</v>
      </c>
      <c r="AC555" t="n">
        <v>0.1304583698511124</v>
      </c>
      <c r="AD555" t="n">
        <v>0.03699297830462456</v>
      </c>
      <c r="AE555" t="n">
        <v>0.1720217764377594</v>
      </c>
      <c r="AF555" t="n">
        <v>-0.6870331764221191</v>
      </c>
    </row>
    <row r="556">
      <c r="A556" t="n">
        <v>0.05699731782078743</v>
      </c>
      <c r="B556" t="n">
        <v>-0.09383200854063034</v>
      </c>
      <c r="C556" t="n">
        <v>-0.1277338564395905</v>
      </c>
      <c r="D556" t="n">
        <v>0.01446861773729324</v>
      </c>
      <c r="E556" t="n">
        <v>0.08019199222326279</v>
      </c>
      <c r="F556" t="n">
        <v>-0.1350717544555664</v>
      </c>
      <c r="G556" t="n">
        <v>-0.2117312997579575</v>
      </c>
      <c r="H556" t="n">
        <v>0.08226342499256134</v>
      </c>
      <c r="I556" t="n">
        <v>-0.0199991762638092</v>
      </c>
      <c r="J556" t="n">
        <v>0.06182821840047836</v>
      </c>
      <c r="K556" t="n">
        <v>-0.02024019509553909</v>
      </c>
      <c r="L556" t="n">
        <v>-0.1773840039968491</v>
      </c>
      <c r="M556" t="n">
        <v>-0.06200011819601059</v>
      </c>
      <c r="N556" t="n">
        <v>-0.3124508857727051</v>
      </c>
      <c r="O556" t="n">
        <v>0.003329266328364611</v>
      </c>
      <c r="P556" t="n">
        <v>0.05964899435639381</v>
      </c>
      <c r="Q556" t="n">
        <v>0.001316040637902915</v>
      </c>
      <c r="R556" t="n">
        <v>0.0896976962685585</v>
      </c>
      <c r="S556" t="n">
        <v>0.005800120066851377</v>
      </c>
      <c r="T556" t="n">
        <v>-0.06596660614013672</v>
      </c>
      <c r="U556" t="n">
        <v>0.08581747859716415</v>
      </c>
      <c r="V556" t="n">
        <v>-0.002264762762933969</v>
      </c>
      <c r="W556" t="n">
        <v>-0.1784125715494156</v>
      </c>
      <c r="X556" t="n">
        <v>-0.3000421524047852</v>
      </c>
      <c r="Y556" t="n">
        <v>-0.03037611767649651</v>
      </c>
      <c r="Z556" t="n">
        <v>0.1427980810403824</v>
      </c>
      <c r="AA556" t="n">
        <v>-0.08854161947965622</v>
      </c>
      <c r="AB556" t="n">
        <v>0.0241693239659071</v>
      </c>
      <c r="AC556" t="n">
        <v>-0.03218791261315346</v>
      </c>
      <c r="AD556" t="n">
        <v>0.02946856245398521</v>
      </c>
      <c r="AE556" t="n">
        <v>0.008046786300837994</v>
      </c>
      <c r="AF556" t="n">
        <v>-0.2093932330608368</v>
      </c>
    </row>
    <row r="557">
      <c r="A557" t="n">
        <v>-0.2125332653522491</v>
      </c>
      <c r="B557" t="n">
        <v>-0.1447504758834839</v>
      </c>
      <c r="C557" t="n">
        <v>-0.3627358973026276</v>
      </c>
      <c r="D557" t="n">
        <v>0.1065449491143227</v>
      </c>
      <c r="E557" t="n">
        <v>0.1690545529127121</v>
      </c>
      <c r="F557" t="n">
        <v>-0.1016821563243866</v>
      </c>
      <c r="G557" t="n">
        <v>-0.3513638079166412</v>
      </c>
      <c r="H557" t="n">
        <v>0.1077047660946846</v>
      </c>
      <c r="I557" t="n">
        <v>0.03601478785276413</v>
      </c>
      <c r="J557" t="n">
        <v>-0.02016741968691349</v>
      </c>
      <c r="K557" t="n">
        <v>0.0738765075802803</v>
      </c>
      <c r="L557" t="n">
        <v>-0.3341820538043976</v>
      </c>
      <c r="M557" t="n">
        <v>-0.1456629633903503</v>
      </c>
      <c r="N557" t="n">
        <v>-0.005086516961455345</v>
      </c>
      <c r="O557" t="n">
        <v>-0.08568069338798523</v>
      </c>
      <c r="P557" t="n">
        <v>-0.03517769649624825</v>
      </c>
      <c r="Q557" t="n">
        <v>-0.08742786943912506</v>
      </c>
      <c r="R557" t="n">
        <v>-0.0423155389726162</v>
      </c>
      <c r="S557" t="n">
        <v>-0.2374043315649033</v>
      </c>
      <c r="T557" t="n">
        <v>0.02408911474049091</v>
      </c>
      <c r="U557" t="n">
        <v>0.3365180492401123</v>
      </c>
      <c r="V557" t="n">
        <v>0.1537683755159378</v>
      </c>
      <c r="W557" t="n">
        <v>-0.05336260795593262</v>
      </c>
      <c r="X557" t="n">
        <v>-0.3099088668823242</v>
      </c>
      <c r="Y557" t="n">
        <v>-0.3135486841201782</v>
      </c>
      <c r="Z557" t="n">
        <v>-0.008546858094632626</v>
      </c>
      <c r="AA557" t="n">
        <v>-0.05471539869904518</v>
      </c>
      <c r="AB557" t="n">
        <v>-0.1927194893360138</v>
      </c>
      <c r="AC557" t="n">
        <v>0.08603183925151825</v>
      </c>
      <c r="AD557" t="n">
        <v>0.04347878322005272</v>
      </c>
      <c r="AE557" t="n">
        <v>-0.01508014183491468</v>
      </c>
      <c r="AF557" t="n">
        <v>-0.1995017230510712</v>
      </c>
    </row>
    <row r="558">
      <c r="A558" t="n">
        <v>-0.1694909483194351</v>
      </c>
      <c r="B558" t="n">
        <v>-0.08322060108184814</v>
      </c>
      <c r="C558" t="n">
        <v>-0.3771367073059082</v>
      </c>
      <c r="D558" t="n">
        <v>0.1305493712425232</v>
      </c>
      <c r="E558" t="n">
        <v>0.140194833278656</v>
      </c>
      <c r="F558" t="n">
        <v>-0.03245327994227409</v>
      </c>
      <c r="G558" t="n">
        <v>-0.4263981878757477</v>
      </c>
      <c r="H558" t="n">
        <v>0.06773253530263901</v>
      </c>
      <c r="I558" t="n">
        <v>-0.1362310796976089</v>
      </c>
      <c r="J558" t="n">
        <v>0.2265185415744781</v>
      </c>
      <c r="K558" t="n">
        <v>0.01524684764444828</v>
      </c>
      <c r="L558" t="n">
        <v>-0.1670245975255966</v>
      </c>
      <c r="M558" t="n">
        <v>0.08301976323127747</v>
      </c>
      <c r="N558" t="n">
        <v>-0.09117024391889572</v>
      </c>
      <c r="O558" t="n">
        <v>-0.111405223608017</v>
      </c>
      <c r="P558" t="n">
        <v>0.1615020632743835</v>
      </c>
      <c r="Q558" t="n">
        <v>-0.02612925134599209</v>
      </c>
      <c r="R558" t="n">
        <v>-0.03107013180851936</v>
      </c>
      <c r="S558" t="n">
        <v>-0.2733190357685089</v>
      </c>
      <c r="T558" t="n">
        <v>-0.1716535985469818</v>
      </c>
      <c r="U558" t="n">
        <v>0.1432918012142181</v>
      </c>
      <c r="V558" t="n">
        <v>-0.006946769077330828</v>
      </c>
      <c r="W558" t="n">
        <v>-0.1156452149152756</v>
      </c>
      <c r="X558" t="n">
        <v>-0.2446896582841873</v>
      </c>
      <c r="Y558" t="n">
        <v>-0.2354708164930344</v>
      </c>
      <c r="Z558" t="n">
        <v>0.2218316495418549</v>
      </c>
      <c r="AA558" t="n">
        <v>-0.07472637295722961</v>
      </c>
      <c r="AB558" t="n">
        <v>-0.3686800897121429</v>
      </c>
      <c r="AC558" t="n">
        <v>-0.08995313197374344</v>
      </c>
      <c r="AD558" t="n">
        <v>-0.09657739102840424</v>
      </c>
      <c r="AE558" t="n">
        <v>-0.0993325337767601</v>
      </c>
      <c r="AF558" t="n">
        <v>-0.1910669505596161</v>
      </c>
    </row>
    <row r="559">
      <c r="A559" t="n">
        <v>0.001548135536722839</v>
      </c>
      <c r="B559" t="n">
        <v>-0.2301465570926666</v>
      </c>
      <c r="C559" t="n">
        <v>-0.1221130564808846</v>
      </c>
      <c r="D559" t="n">
        <v>0.1661704331636429</v>
      </c>
      <c r="E559" t="n">
        <v>0.2484068274497986</v>
      </c>
      <c r="F559" t="n">
        <v>-0.2409114837646484</v>
      </c>
      <c r="G559" t="n">
        <v>-0.2684484720230103</v>
      </c>
      <c r="H559" t="n">
        <v>0.1281253844499588</v>
      </c>
      <c r="I559" t="n">
        <v>-0.1959773600101471</v>
      </c>
      <c r="J559" t="n">
        <v>-0.3189062476158142</v>
      </c>
      <c r="K559" t="n">
        <v>-0.1477301567792892</v>
      </c>
      <c r="L559" t="n">
        <v>-0.1330883800983429</v>
      </c>
      <c r="M559" t="n">
        <v>-0.2757460176944733</v>
      </c>
      <c r="N559" t="n">
        <v>-0.4154331386089325</v>
      </c>
      <c r="O559" t="n">
        <v>-0.3094156682491302</v>
      </c>
      <c r="P559" t="n">
        <v>0.1892013549804688</v>
      </c>
      <c r="Q559" t="n">
        <v>-0.1873748600482941</v>
      </c>
      <c r="R559" t="n">
        <v>-0.1808935254812241</v>
      </c>
      <c r="S559" t="n">
        <v>-0.1859403103590012</v>
      </c>
      <c r="T559" t="n">
        <v>-0.2049317210912704</v>
      </c>
      <c r="U559" t="n">
        <v>-0.1031695753335953</v>
      </c>
      <c r="V559" t="n">
        <v>-0.1023010686039925</v>
      </c>
      <c r="W559" t="n">
        <v>0.1649445593357086</v>
      </c>
      <c r="X559" t="n">
        <v>-0.2122507095336914</v>
      </c>
      <c r="Y559" t="n">
        <v>0.2128908038139343</v>
      </c>
      <c r="Z559" t="n">
        <v>0.3065144419670105</v>
      </c>
      <c r="AA559" t="n">
        <v>0.1934265494346619</v>
      </c>
      <c r="AB559" t="n">
        <v>-0.3718729615211487</v>
      </c>
      <c r="AC559" t="n">
        <v>0.06768296658992767</v>
      </c>
      <c r="AD559" t="n">
        <v>0.02977352775633335</v>
      </c>
      <c r="AE559" t="n">
        <v>-0.07163527607917786</v>
      </c>
      <c r="AF559" t="n">
        <v>0.03693594411015511</v>
      </c>
    </row>
    <row r="560">
      <c r="A560" t="n">
        <v>0.01368030440062284</v>
      </c>
      <c r="B560" t="n">
        <v>0.03563867881894112</v>
      </c>
      <c r="C560" t="n">
        <v>-0.05977168306708336</v>
      </c>
      <c r="D560" t="n">
        <v>0.03930934891104698</v>
      </c>
      <c r="E560" t="n">
        <v>-0.02133750729262829</v>
      </c>
      <c r="F560" t="n">
        <v>-0.01429318636655807</v>
      </c>
      <c r="G560" t="n">
        <v>-0.08005475997924805</v>
      </c>
      <c r="H560" t="n">
        <v>-0.115791454911232</v>
      </c>
      <c r="I560" t="n">
        <v>0.03275918960571289</v>
      </c>
      <c r="J560" t="n">
        <v>-0.01151574403047562</v>
      </c>
      <c r="K560" t="n">
        <v>0.07181128859519958</v>
      </c>
      <c r="L560" t="n">
        <v>0.0151106845587492</v>
      </c>
      <c r="M560" t="n">
        <v>-0.008381800726056099</v>
      </c>
      <c r="N560" t="n">
        <v>-0.002740571973845363</v>
      </c>
      <c r="O560" t="n">
        <v>0.1252948641777039</v>
      </c>
      <c r="P560" t="n">
        <v>-0.01168644893914461</v>
      </c>
      <c r="Q560" t="n">
        <v>0.05335834249854088</v>
      </c>
      <c r="R560" t="n">
        <v>0.02105790004134178</v>
      </c>
      <c r="S560" t="n">
        <v>-0.01728298701345921</v>
      </c>
      <c r="T560" t="n">
        <v>-0.006118457298725843</v>
      </c>
      <c r="U560" t="n">
        <v>-0.05720727145671844</v>
      </c>
      <c r="V560" t="n">
        <v>0.1195117384195328</v>
      </c>
      <c r="W560" t="n">
        <v>0.00516904890537262</v>
      </c>
      <c r="X560" t="n">
        <v>-0.05729934945702553</v>
      </c>
      <c r="Y560" t="n">
        <v>0.02548827230930328</v>
      </c>
      <c r="Z560" t="n">
        <v>0.01855945773422718</v>
      </c>
      <c r="AA560" t="n">
        <v>0.01277522929012775</v>
      </c>
      <c r="AB560" t="n">
        <v>0.03467780724167824</v>
      </c>
      <c r="AC560" t="n">
        <v>0.06025106832385063</v>
      </c>
      <c r="AD560" t="n">
        <v>0.03014853969216347</v>
      </c>
      <c r="AE560" t="n">
        <v>0.0556563027203083</v>
      </c>
      <c r="AF560" t="n">
        <v>0.001923340605571866</v>
      </c>
    </row>
    <row r="561">
      <c r="A561" t="n">
        <v>-0.1047559008002281</v>
      </c>
      <c r="B561" t="n">
        <v>-0.01837092638015747</v>
      </c>
      <c r="C561" t="n">
        <v>-0.06485492736101151</v>
      </c>
      <c r="D561" t="n">
        <v>-0.0552128404378891</v>
      </c>
      <c r="E561" t="n">
        <v>-0.00817551463842392</v>
      </c>
      <c r="F561" t="n">
        <v>0.003854772308841348</v>
      </c>
      <c r="G561" t="n">
        <v>0.006236069370061159</v>
      </c>
      <c r="H561" t="n">
        <v>-0.02064223028719425</v>
      </c>
      <c r="I561" t="n">
        <v>0.02002711966633797</v>
      </c>
      <c r="J561" t="n">
        <v>0.05405880138278008</v>
      </c>
      <c r="K561" t="n">
        <v>0.004730746150016785</v>
      </c>
      <c r="L561" t="n">
        <v>-0.0177389420568943</v>
      </c>
      <c r="M561" t="n">
        <v>0.03878943249583244</v>
      </c>
      <c r="N561" t="n">
        <v>0.03518211841583252</v>
      </c>
      <c r="O561" t="n">
        <v>0.05892391502857208</v>
      </c>
      <c r="P561" t="n">
        <v>-0.05926308035850525</v>
      </c>
      <c r="Q561" t="n">
        <v>0.006516967434436083</v>
      </c>
      <c r="R561" t="n">
        <v>-0.003119025379419327</v>
      </c>
      <c r="S561" t="n">
        <v>-0.04829033464193344</v>
      </c>
      <c r="T561" t="n">
        <v>0.01337277330458164</v>
      </c>
      <c r="U561" t="n">
        <v>-0.001379021792672575</v>
      </c>
      <c r="V561" t="n">
        <v>0.02555059269070625</v>
      </c>
      <c r="W561" t="n">
        <v>-0.0616435743868351</v>
      </c>
      <c r="X561" t="n">
        <v>0.04409055039286613</v>
      </c>
      <c r="Y561" t="n">
        <v>0.05522250384092331</v>
      </c>
      <c r="Z561" t="n">
        <v>0.1205771118402481</v>
      </c>
      <c r="AA561" t="n">
        <v>0.03053169324994087</v>
      </c>
      <c r="AB561" t="n">
        <v>0.02452795766294003</v>
      </c>
      <c r="AC561" t="n">
        <v>0.04115236923098564</v>
      </c>
      <c r="AD561" t="n">
        <v>-0.05591133609414101</v>
      </c>
      <c r="AE561" t="n">
        <v>0.00675910385325551</v>
      </c>
      <c r="AF561" t="n">
        <v>-0.0259207971394062</v>
      </c>
    </row>
    <row r="562">
      <c r="A562" t="n">
        <v>-0.1810500174760818</v>
      </c>
      <c r="B562" t="n">
        <v>-0.2895746231079102</v>
      </c>
      <c r="C562" t="n">
        <v>-0.6409091353416443</v>
      </c>
      <c r="D562" t="n">
        <v>0.3126446902751923</v>
      </c>
      <c r="E562" t="n">
        <v>0.06294489651918411</v>
      </c>
      <c r="F562" t="n">
        <v>-0.01354420557618141</v>
      </c>
      <c r="G562" t="n">
        <v>-0.3044200241565704</v>
      </c>
      <c r="H562" t="n">
        <v>0.2477488368749619</v>
      </c>
      <c r="I562" t="n">
        <v>-0.1444019079208374</v>
      </c>
      <c r="J562" t="n">
        <v>-0.5345873832702637</v>
      </c>
      <c r="K562" t="n">
        <v>0.0853729248046875</v>
      </c>
      <c r="L562" t="n">
        <v>-0.1799013167619705</v>
      </c>
      <c r="M562" t="n">
        <v>-0.3309171199798584</v>
      </c>
      <c r="N562" t="n">
        <v>-0.1608253419399261</v>
      </c>
      <c r="O562" t="n">
        <v>-0.09481623768806458</v>
      </c>
      <c r="P562" t="n">
        <v>-0.145426020026207</v>
      </c>
      <c r="Q562" t="n">
        <v>-0.4466319680213928</v>
      </c>
      <c r="R562" t="n">
        <v>-0.1976256221532822</v>
      </c>
      <c r="S562" t="n">
        <v>0.2900477647781372</v>
      </c>
      <c r="T562" t="n">
        <v>0.3554026186466217</v>
      </c>
      <c r="U562" t="n">
        <v>0.150874063372612</v>
      </c>
      <c r="V562" t="n">
        <v>-0.01176425535231829</v>
      </c>
      <c r="W562" t="n">
        <v>0.06068685278296471</v>
      </c>
      <c r="X562" t="n">
        <v>0.0825827419757843</v>
      </c>
      <c r="Y562" t="n">
        <v>-0.3371870815753937</v>
      </c>
      <c r="Z562" t="n">
        <v>0.02889323979616165</v>
      </c>
      <c r="AA562" t="n">
        <v>-0.1045994162559509</v>
      </c>
      <c r="AB562" t="n">
        <v>-0.5621820688247681</v>
      </c>
      <c r="AC562" t="n">
        <v>0.3827196359634399</v>
      </c>
      <c r="AD562" t="n">
        <v>-0.001192667754366994</v>
      </c>
      <c r="AE562" t="n">
        <v>-0.1622575670480728</v>
      </c>
      <c r="AF562" t="n">
        <v>-0.01711625419557095</v>
      </c>
    </row>
    <row r="563">
      <c r="A563" t="n">
        <v>-0.5925300717353821</v>
      </c>
      <c r="B563" t="n">
        <v>-0.1717597246170044</v>
      </c>
      <c r="C563" t="n">
        <v>-0.5307648181915283</v>
      </c>
      <c r="D563" t="n">
        <v>0.2441847771406174</v>
      </c>
      <c r="E563" t="n">
        <v>-0.03375037387013435</v>
      </c>
      <c r="F563" t="n">
        <v>-0.1262611895799637</v>
      </c>
      <c r="G563" t="n">
        <v>-0.3072247207164764</v>
      </c>
      <c r="H563" t="n">
        <v>0.2169649004936218</v>
      </c>
      <c r="I563" t="n">
        <v>-0.06062481179833412</v>
      </c>
      <c r="J563" t="n">
        <v>-0.06162123754620552</v>
      </c>
      <c r="K563" t="n">
        <v>-0.02009212970733643</v>
      </c>
      <c r="L563" t="n">
        <v>-0.1270786970853806</v>
      </c>
      <c r="M563" t="n">
        <v>-0.1901296377182007</v>
      </c>
      <c r="N563" t="n">
        <v>-0.2263647615909576</v>
      </c>
      <c r="O563" t="n">
        <v>0.02171111293137074</v>
      </c>
      <c r="P563" t="n">
        <v>-0.1058156341314316</v>
      </c>
      <c r="Q563" t="n">
        <v>-0.1229158341884613</v>
      </c>
      <c r="R563" t="n">
        <v>-0.05017954111099243</v>
      </c>
      <c r="S563" t="n">
        <v>-0.1092189028859138</v>
      </c>
      <c r="T563" t="n">
        <v>0.1153698414564133</v>
      </c>
      <c r="U563" t="n">
        <v>0.3162244558334351</v>
      </c>
      <c r="V563" t="n">
        <v>0.1056463047862053</v>
      </c>
      <c r="W563" t="n">
        <v>0.01628317683935165</v>
      </c>
      <c r="X563" t="n">
        <v>-0.06540928781032562</v>
      </c>
      <c r="Y563" t="n">
        <v>-0.4425468146800995</v>
      </c>
      <c r="Z563" t="n">
        <v>0.164794847369194</v>
      </c>
      <c r="AA563" t="n">
        <v>0.01706343702971935</v>
      </c>
      <c r="AB563" t="n">
        <v>-0.3021499812602997</v>
      </c>
      <c r="AC563" t="n">
        <v>0.413408100605011</v>
      </c>
      <c r="AD563" t="n">
        <v>-0.03555724024772644</v>
      </c>
      <c r="AE563" t="n">
        <v>0.08256669342517853</v>
      </c>
      <c r="AF563" t="n">
        <v>-0.2688972353935242</v>
      </c>
    </row>
    <row r="564">
      <c r="A564" t="n">
        <v>-0.8281298279762268</v>
      </c>
      <c r="B564" t="n">
        <v>-0.0734558030962944</v>
      </c>
      <c r="C564" t="n">
        <v>-0.2347055673599243</v>
      </c>
      <c r="D564" t="n">
        <v>0.07513406127691269</v>
      </c>
      <c r="E564" t="n">
        <v>-0.1573227047920227</v>
      </c>
      <c r="F564" t="n">
        <v>-0.2358322590589523</v>
      </c>
      <c r="G564" t="n">
        <v>-0.1567181348800659</v>
      </c>
      <c r="H564" t="n">
        <v>0.2543708384037018</v>
      </c>
      <c r="I564" t="n">
        <v>0.07065878063440323</v>
      </c>
      <c r="J564" t="n">
        <v>0.1732574105262756</v>
      </c>
      <c r="K564" t="n">
        <v>-0.1332977861166</v>
      </c>
      <c r="L564" t="n">
        <v>-0.2173895239830017</v>
      </c>
      <c r="M564" t="n">
        <v>-0.2004865407943726</v>
      </c>
      <c r="N564" t="n">
        <v>0.2027570009231567</v>
      </c>
      <c r="O564" t="n">
        <v>-0.0484253391623497</v>
      </c>
      <c r="P564" t="n">
        <v>-0.04062724113464355</v>
      </c>
      <c r="Q564" t="n">
        <v>-0.3106032609939575</v>
      </c>
      <c r="R564" t="n">
        <v>-0.0491989403963089</v>
      </c>
      <c r="S564" t="n">
        <v>-0.1831843852996826</v>
      </c>
      <c r="T564" t="n">
        <v>0.02223210036754608</v>
      </c>
      <c r="U564" t="n">
        <v>0.4516512751579285</v>
      </c>
      <c r="V564" t="n">
        <v>-0.002715998329222202</v>
      </c>
      <c r="W564" t="n">
        <v>0.1036374047398567</v>
      </c>
      <c r="X564" t="n">
        <v>-0.2298476845026016</v>
      </c>
      <c r="Y564" t="n">
        <v>-0.3828741908073425</v>
      </c>
      <c r="Z564" t="n">
        <v>-0.3400920629501343</v>
      </c>
      <c r="AA564" t="n">
        <v>0.03864255547523499</v>
      </c>
      <c r="AB564" t="n">
        <v>0.001298338756896555</v>
      </c>
      <c r="AC564" t="n">
        <v>0.1655834764242172</v>
      </c>
      <c r="AD564" t="n">
        <v>0.08609771728515625</v>
      </c>
      <c r="AE564" t="n">
        <v>0.1401472240686417</v>
      </c>
      <c r="AF564" t="n">
        <v>-0.2890792489051819</v>
      </c>
    </row>
    <row r="565">
      <c r="A565" t="n">
        <v>0.1064777448773384</v>
      </c>
      <c r="B565" t="n">
        <v>-0.02173968590795994</v>
      </c>
      <c r="C565" t="n">
        <v>-0.02966102212667465</v>
      </c>
      <c r="D565" t="n">
        <v>0.2778038680553436</v>
      </c>
      <c r="E565" t="n">
        <v>0.07157851010560989</v>
      </c>
      <c r="F565" t="n">
        <v>0.05750825256109238</v>
      </c>
      <c r="G565" t="n">
        <v>-0.4887814819812775</v>
      </c>
      <c r="H565" t="n">
        <v>0.2016056329011917</v>
      </c>
      <c r="I565" t="n">
        <v>0.006655738223344088</v>
      </c>
      <c r="J565" t="n">
        <v>0.1359557509422302</v>
      </c>
      <c r="K565" t="n">
        <v>-0.04604825749993324</v>
      </c>
      <c r="L565" t="n">
        <v>-0.4943274855613708</v>
      </c>
      <c r="M565" t="n">
        <v>-0.0176226980984211</v>
      </c>
      <c r="N565" t="n">
        <v>0.1006560325622559</v>
      </c>
      <c r="O565" t="n">
        <v>-0.09186973422765732</v>
      </c>
      <c r="P565" t="n">
        <v>-0.02609417960047722</v>
      </c>
      <c r="Q565" t="n">
        <v>-0.05603279918432236</v>
      </c>
      <c r="R565" t="n">
        <v>-0.1452927738428116</v>
      </c>
      <c r="S565" t="n">
        <v>-0.2318466752767563</v>
      </c>
      <c r="T565" t="n">
        <v>0.0102563314139843</v>
      </c>
      <c r="U565" t="n">
        <v>0.3607729375362396</v>
      </c>
      <c r="V565" t="n">
        <v>-0.01624473184347153</v>
      </c>
      <c r="W565" t="n">
        <v>-0.02146514318883419</v>
      </c>
      <c r="X565" t="n">
        <v>-0.193045049905777</v>
      </c>
      <c r="Y565" t="n">
        <v>-0.1265585422515869</v>
      </c>
      <c r="Z565" t="n">
        <v>-0.5028454065322876</v>
      </c>
      <c r="AA565" t="n">
        <v>-0.09312079101800919</v>
      </c>
      <c r="AB565" t="n">
        <v>0.05697828531265259</v>
      </c>
      <c r="AC565" t="n">
        <v>0.1406518518924713</v>
      </c>
      <c r="AD565" t="n">
        <v>0.03582579270005226</v>
      </c>
      <c r="AE565" t="n">
        <v>-0.0592019334435463</v>
      </c>
      <c r="AF565" t="n">
        <v>-0.5377417802810669</v>
      </c>
    </row>
    <row r="566">
      <c r="A566" t="n">
        <v>0.5050479173660278</v>
      </c>
      <c r="B566" t="n">
        <v>0.1233929544687271</v>
      </c>
      <c r="C566" t="n">
        <v>-0.05641702190041542</v>
      </c>
      <c r="D566" t="n">
        <v>0.08994234353303909</v>
      </c>
      <c r="E566" t="n">
        <v>0.06275203824043274</v>
      </c>
      <c r="F566" t="n">
        <v>0.003690942889079452</v>
      </c>
      <c r="G566" t="n">
        <v>-0.3053631782531738</v>
      </c>
      <c r="H566" t="n">
        <v>0.2370850741863251</v>
      </c>
      <c r="I566" t="n">
        <v>-0.09120451658964157</v>
      </c>
      <c r="J566" t="n">
        <v>-0.02700741961598396</v>
      </c>
      <c r="K566" t="n">
        <v>-0.1019835844635963</v>
      </c>
      <c r="L566" t="n">
        <v>-0.6001242995262146</v>
      </c>
      <c r="M566" t="n">
        <v>0.08357138931751251</v>
      </c>
      <c r="N566" t="n">
        <v>0.117806002497673</v>
      </c>
      <c r="O566" t="n">
        <v>-0.0407293327152729</v>
      </c>
      <c r="P566" t="n">
        <v>-0.004338382743299007</v>
      </c>
      <c r="Q566" t="n">
        <v>-0.07317276298999786</v>
      </c>
      <c r="R566" t="n">
        <v>0.08124330639839172</v>
      </c>
      <c r="S566" t="n">
        <v>-0.04863946884870529</v>
      </c>
      <c r="T566" t="n">
        <v>-0.01227312069386244</v>
      </c>
      <c r="U566" t="n">
        <v>-0.1168322041630745</v>
      </c>
      <c r="V566" t="n">
        <v>0.1109950020909309</v>
      </c>
      <c r="W566" t="n">
        <v>-0.005339889787137508</v>
      </c>
      <c r="X566" t="n">
        <v>-0.1178590804338455</v>
      </c>
      <c r="Y566" t="n">
        <v>0.05022828280925751</v>
      </c>
      <c r="Z566" t="n">
        <v>-0.5231770873069763</v>
      </c>
      <c r="AA566" t="n">
        <v>0.01155705004930496</v>
      </c>
      <c r="AB566" t="n">
        <v>0.132928192615509</v>
      </c>
      <c r="AC566" t="n">
        <v>0.2192544788122177</v>
      </c>
      <c r="AD566" t="n">
        <v>0.1185908019542694</v>
      </c>
      <c r="AE566" t="n">
        <v>0.07725654542446136</v>
      </c>
      <c r="AF566" t="n">
        <v>-0.6582054495811462</v>
      </c>
    </row>
    <row r="567">
      <c r="A567" t="n">
        <v>0.3253267109394073</v>
      </c>
      <c r="B567" t="n">
        <v>0.2691656649112701</v>
      </c>
      <c r="C567" t="n">
        <v>-0.1488186120986938</v>
      </c>
      <c r="D567" t="n">
        <v>0.1098679378628731</v>
      </c>
      <c r="E567" t="n">
        <v>-0.111540786921978</v>
      </c>
      <c r="F567" t="n">
        <v>0.04066667705774307</v>
      </c>
      <c r="G567" t="n">
        <v>-0.2006269842386246</v>
      </c>
      <c r="H567" t="n">
        <v>0.1000161543488503</v>
      </c>
      <c r="I567" t="n">
        <v>-0.1580607444047928</v>
      </c>
      <c r="J567" t="n">
        <v>-0.04144419729709625</v>
      </c>
      <c r="K567" t="n">
        <v>-0.1532329767942429</v>
      </c>
      <c r="L567" t="n">
        <v>-0.1030266955494881</v>
      </c>
      <c r="M567" t="n">
        <v>0.0995030403137207</v>
      </c>
      <c r="N567" t="n">
        <v>-0.04444785788655281</v>
      </c>
      <c r="O567" t="n">
        <v>-0.1417443156242371</v>
      </c>
      <c r="P567" t="n">
        <v>0.009546337649226189</v>
      </c>
      <c r="Q567" t="n">
        <v>0.0003245816333219409</v>
      </c>
      <c r="R567" t="n">
        <v>0.1508746445178986</v>
      </c>
      <c r="S567" t="n">
        <v>-0.09267007559537888</v>
      </c>
      <c r="T567" t="n">
        <v>-0.07636434584856033</v>
      </c>
      <c r="U567" t="n">
        <v>-0.1786609590053558</v>
      </c>
      <c r="V567" t="n">
        <v>0.09399332851171494</v>
      </c>
      <c r="W567" t="n">
        <v>-0.05348111689090729</v>
      </c>
      <c r="X567" t="n">
        <v>-0.1815954446792603</v>
      </c>
      <c r="Y567" t="n">
        <v>0.03950774669647217</v>
      </c>
      <c r="Z567" t="n">
        <v>-0.1493402421474457</v>
      </c>
      <c r="AA567" t="n">
        <v>-0.04904104769229889</v>
      </c>
      <c r="AB567" t="n">
        <v>0.02959287166595459</v>
      </c>
      <c r="AC567" t="n">
        <v>0.2419126629829407</v>
      </c>
      <c r="AD567" t="n">
        <v>-0.1316535919904709</v>
      </c>
      <c r="AE567" t="n">
        <v>0.1565122008323669</v>
      </c>
      <c r="AF567" t="n">
        <v>-0.6184042692184448</v>
      </c>
    </row>
    <row r="568">
      <c r="A568" t="n">
        <v>0.1424934715032578</v>
      </c>
      <c r="B568" t="n">
        <v>0.2652522325515747</v>
      </c>
      <c r="C568" t="n">
        <v>-0.05944100022315979</v>
      </c>
      <c r="D568" t="n">
        <v>0.153106689453125</v>
      </c>
      <c r="E568" t="n">
        <v>-0.0059987329877913</v>
      </c>
      <c r="F568" t="n">
        <v>0.05242603272199631</v>
      </c>
      <c r="G568" t="n">
        <v>-0.09231586009263992</v>
      </c>
      <c r="H568" t="n">
        <v>0.04267765954136848</v>
      </c>
      <c r="I568" t="n">
        <v>0.08768785744905472</v>
      </c>
      <c r="J568" t="n">
        <v>0.06549717485904694</v>
      </c>
      <c r="K568" t="n">
        <v>-0.2999856472015381</v>
      </c>
      <c r="L568" t="n">
        <v>0.2749672830104828</v>
      </c>
      <c r="M568" t="n">
        <v>0.1191674992442131</v>
      </c>
      <c r="N568" t="n">
        <v>0.1854512542486191</v>
      </c>
      <c r="O568" t="n">
        <v>-0.01708400435745716</v>
      </c>
      <c r="P568" t="n">
        <v>-0.06951657682657242</v>
      </c>
      <c r="Q568" t="n">
        <v>0.04017438367009163</v>
      </c>
      <c r="R568" t="n">
        <v>0.1958250999450684</v>
      </c>
      <c r="S568" t="n">
        <v>-0.05608799308538437</v>
      </c>
      <c r="T568" t="n">
        <v>0.03683833032846451</v>
      </c>
      <c r="U568" t="n">
        <v>0.01908775605261326</v>
      </c>
      <c r="V568" t="n">
        <v>0.1163713708519936</v>
      </c>
      <c r="W568" t="n">
        <v>-0.01385069917887449</v>
      </c>
      <c r="X568" t="n">
        <v>0.002359455917030573</v>
      </c>
      <c r="Y568" t="n">
        <v>0.2021239846944809</v>
      </c>
      <c r="Z568" t="n">
        <v>-0.1909466534852982</v>
      </c>
      <c r="AA568" t="n">
        <v>-0.06049388647079468</v>
      </c>
      <c r="AB568" t="n">
        <v>-0.01138738263398409</v>
      </c>
      <c r="AC568" t="n">
        <v>0.3042198121547699</v>
      </c>
      <c r="AD568" t="n">
        <v>0.04338566586375237</v>
      </c>
      <c r="AE568" t="n">
        <v>-0.0009376095258630812</v>
      </c>
      <c r="AF568" t="n">
        <v>-0.418620228767395</v>
      </c>
    </row>
    <row r="569">
      <c r="A569" t="n">
        <v>-0.4159424901008606</v>
      </c>
      <c r="B569" t="n">
        <v>0.06120486930012703</v>
      </c>
      <c r="C569" t="n">
        <v>-0.08826260268688202</v>
      </c>
      <c r="D569" t="n">
        <v>0.03322314843535423</v>
      </c>
      <c r="E569" t="n">
        <v>0.1927690654993057</v>
      </c>
      <c r="F569" t="n">
        <v>-0.04443007707595825</v>
      </c>
      <c r="G569" t="n">
        <v>-0.1860387921333313</v>
      </c>
      <c r="H569" t="n">
        <v>0.07271916419267654</v>
      </c>
      <c r="I569" t="n">
        <v>0.0111321909353137</v>
      </c>
      <c r="J569" t="n">
        <v>0.1248685494065285</v>
      </c>
      <c r="K569" t="n">
        <v>-0.166174128651619</v>
      </c>
      <c r="L569" t="n">
        <v>0.2069913446903229</v>
      </c>
      <c r="M569" t="n">
        <v>0.1204015463590622</v>
      </c>
      <c r="N569" t="n">
        <v>0.1958047896623611</v>
      </c>
      <c r="O569" t="n">
        <v>0.06300877034664154</v>
      </c>
      <c r="P569" t="n">
        <v>0.1004093140363693</v>
      </c>
      <c r="Q569" t="n">
        <v>-0.04871027171611786</v>
      </c>
      <c r="R569" t="n">
        <v>0.2092163413763046</v>
      </c>
      <c r="S569" t="n">
        <v>0.07347601652145386</v>
      </c>
      <c r="T569" t="n">
        <v>0.1947233527898788</v>
      </c>
      <c r="U569" t="n">
        <v>0.1065875068306923</v>
      </c>
      <c r="V569" t="n">
        <v>0.1048794165253639</v>
      </c>
      <c r="W569" t="n">
        <v>0.05114973708987236</v>
      </c>
      <c r="X569" t="n">
        <v>-0.0886470302939415</v>
      </c>
      <c r="Y569" t="n">
        <v>0.2129545956850052</v>
      </c>
      <c r="Z569" t="n">
        <v>-0.1966857761144638</v>
      </c>
      <c r="AA569" t="n">
        <v>-0.02575101144611835</v>
      </c>
      <c r="AB569" t="n">
        <v>-0.04565786197781563</v>
      </c>
      <c r="AC569" t="n">
        <v>0.1533081084489822</v>
      </c>
      <c r="AD569" t="n">
        <v>-0.128827229142189</v>
      </c>
      <c r="AE569" t="n">
        <v>0.04755133390426636</v>
      </c>
      <c r="AF569" t="n">
        <v>-0.3258229494094849</v>
      </c>
    </row>
    <row r="570">
      <c r="A570" t="n">
        <v>-0.3586468696594238</v>
      </c>
      <c r="B570" t="n">
        <v>-0.1309719830751419</v>
      </c>
      <c r="C570" t="n">
        <v>-0.05025652423501015</v>
      </c>
      <c r="D570" t="n">
        <v>-0.05715339630842209</v>
      </c>
      <c r="E570" t="n">
        <v>0.04956737533211708</v>
      </c>
      <c r="F570" t="n">
        <v>0.08125271648168564</v>
      </c>
      <c r="G570" t="n">
        <v>-0.1838704645633698</v>
      </c>
      <c r="H570" t="n">
        <v>0.08283594995737076</v>
      </c>
      <c r="I570" t="n">
        <v>0.0722033903002739</v>
      </c>
      <c r="J570" t="n">
        <v>0.01244272198528051</v>
      </c>
      <c r="K570" t="n">
        <v>-0.05621222034096718</v>
      </c>
      <c r="L570" t="n">
        <v>0.03859828040003777</v>
      </c>
      <c r="M570" t="n">
        <v>-0.01872039772570133</v>
      </c>
      <c r="N570" t="n">
        <v>0.09865133464336395</v>
      </c>
      <c r="O570" t="n">
        <v>0.0007266303291544318</v>
      </c>
      <c r="P570" t="n">
        <v>0.04144466668367386</v>
      </c>
      <c r="Q570" t="n">
        <v>0.02257227897644043</v>
      </c>
      <c r="R570" t="n">
        <v>0.1981936395168304</v>
      </c>
      <c r="S570" t="n">
        <v>-0.01122526731342077</v>
      </c>
      <c r="T570" t="n">
        <v>-0.06993532180786133</v>
      </c>
      <c r="U570" t="n">
        <v>-0.05199206620454788</v>
      </c>
      <c r="V570" t="n">
        <v>-0.1145998015999794</v>
      </c>
      <c r="W570" t="n">
        <v>0.1292563825845718</v>
      </c>
      <c r="X570" t="n">
        <v>0.03565579652786255</v>
      </c>
      <c r="Y570" t="n">
        <v>0.1292968839406967</v>
      </c>
      <c r="Z570" t="n">
        <v>0.46574467420578</v>
      </c>
      <c r="AA570" t="n">
        <v>-0.05412857979536057</v>
      </c>
      <c r="AB570" t="n">
        <v>-0.08519766479730606</v>
      </c>
      <c r="AC570" t="n">
        <v>0.3223440647125244</v>
      </c>
      <c r="AD570" t="n">
        <v>0.01871922798454762</v>
      </c>
      <c r="AE570" t="n">
        <v>0.02996184676885605</v>
      </c>
      <c r="AF570" t="n">
        <v>-0.1173351481556892</v>
      </c>
    </row>
    <row r="571">
      <c r="A571" t="n">
        <v>0.1083304882049561</v>
      </c>
      <c r="B571" t="n">
        <v>-0.08876420557498932</v>
      </c>
      <c r="C571" t="n">
        <v>-0.1118218749761581</v>
      </c>
      <c r="D571" t="n">
        <v>0.05396585166454315</v>
      </c>
      <c r="E571" t="n">
        <v>-0.004502250347286463</v>
      </c>
      <c r="F571" t="n">
        <v>-0.0835789367556572</v>
      </c>
      <c r="G571" t="n">
        <v>0.05589805170893669</v>
      </c>
      <c r="H571" t="n">
        <v>0.02393702045083046</v>
      </c>
      <c r="I571" t="n">
        <v>0.00748099060729146</v>
      </c>
      <c r="J571" t="n">
        <v>0.1704750955104828</v>
      </c>
      <c r="K571" t="n">
        <v>-0.1317876875400543</v>
      </c>
      <c r="L571" t="n">
        <v>-0.1531270146369934</v>
      </c>
      <c r="M571" t="n">
        <v>-0.1301112174987793</v>
      </c>
      <c r="N571" t="n">
        <v>0.05652888491749763</v>
      </c>
      <c r="O571" t="n">
        <v>0.08923294395208359</v>
      </c>
      <c r="P571" t="n">
        <v>-0.1041376665234566</v>
      </c>
      <c r="Q571" t="n">
        <v>0.1354358345270157</v>
      </c>
      <c r="R571" t="n">
        <v>-0.0006118920864537358</v>
      </c>
      <c r="S571" t="n">
        <v>-0.09115376323461533</v>
      </c>
      <c r="T571" t="n">
        <v>-0.0922856405377388</v>
      </c>
      <c r="U571" t="n">
        <v>-0.1573211252689362</v>
      </c>
      <c r="V571" t="n">
        <v>-0.09563453495502472</v>
      </c>
      <c r="W571" t="n">
        <v>0.1576580256223679</v>
      </c>
      <c r="X571" t="n">
        <v>0.1041818037629128</v>
      </c>
      <c r="Y571" t="n">
        <v>0.1338898241519928</v>
      </c>
      <c r="Z571" t="n">
        <v>0.1916790008544922</v>
      </c>
      <c r="AA571" t="n">
        <v>-0.0758940726518631</v>
      </c>
      <c r="AB571" t="n">
        <v>-0.04444712772965431</v>
      </c>
      <c r="AC571" t="n">
        <v>0.1564970314502716</v>
      </c>
      <c r="AD571" t="n">
        <v>-0.09672936797142029</v>
      </c>
      <c r="AE571" t="n">
        <v>0.02879246696829796</v>
      </c>
      <c r="AF571" t="n">
        <v>0.126249760389328</v>
      </c>
    </row>
    <row r="572">
      <c r="A572" t="n">
        <v>0.09050238132476807</v>
      </c>
      <c r="B572" t="n">
        <v>0.1367241442203522</v>
      </c>
      <c r="C572" t="n">
        <v>0.01151171699166298</v>
      </c>
      <c r="D572" t="n">
        <v>0.02293435297906399</v>
      </c>
      <c r="E572" t="n">
        <v>0.131401389837265</v>
      </c>
      <c r="F572" t="n">
        <v>-0.07887477427721024</v>
      </c>
      <c r="G572" t="n">
        <v>0.1494684517383575</v>
      </c>
      <c r="H572" t="n">
        <v>0.04087847471237183</v>
      </c>
      <c r="I572" t="n">
        <v>-0.06590883433818817</v>
      </c>
      <c r="J572" t="n">
        <v>0.07384683936834335</v>
      </c>
      <c r="K572" t="n">
        <v>0.09810245782136917</v>
      </c>
      <c r="L572" t="n">
        <v>-0.1273164302110672</v>
      </c>
      <c r="M572" t="n">
        <v>-0.03183398395776749</v>
      </c>
      <c r="N572" t="n">
        <v>0.03720706701278687</v>
      </c>
      <c r="O572" t="n">
        <v>0.08977451920509338</v>
      </c>
      <c r="P572" t="n">
        <v>-0.08303432911634445</v>
      </c>
      <c r="Q572" t="n">
        <v>0.1620195657014847</v>
      </c>
      <c r="R572" t="n">
        <v>0.02892646566033363</v>
      </c>
      <c r="S572" t="n">
        <v>-0.1045098230242729</v>
      </c>
      <c r="T572" t="n">
        <v>-0.01885757222771645</v>
      </c>
      <c r="U572" t="n">
        <v>-0.1461004614830017</v>
      </c>
      <c r="V572" t="n">
        <v>0.09181972593069077</v>
      </c>
      <c r="W572" t="n">
        <v>0.09107302874326706</v>
      </c>
      <c r="X572" t="n">
        <v>-0.00705979997292161</v>
      </c>
      <c r="Y572" t="n">
        <v>-0.02293990738689899</v>
      </c>
      <c r="Z572" t="n">
        <v>0.2032432407140732</v>
      </c>
      <c r="AA572" t="n">
        <v>-0.1856883019208908</v>
      </c>
      <c r="AB572" t="n">
        <v>-0.02221373096108437</v>
      </c>
      <c r="AC572" t="n">
        <v>0.01610818319022655</v>
      </c>
      <c r="AD572" t="n">
        <v>0.04461097717285156</v>
      </c>
      <c r="AE572" t="n">
        <v>-0.06311531364917755</v>
      </c>
      <c r="AF572" t="n">
        <v>0.2023522406816483</v>
      </c>
    </row>
    <row r="573">
      <c r="A573" t="n">
        <v>0.1578974723815918</v>
      </c>
      <c r="B573" t="n">
        <v>0.04173187911510468</v>
      </c>
      <c r="C573" t="n">
        <v>0.03497061133384705</v>
      </c>
      <c r="D573" t="n">
        <v>0.1834239512681961</v>
      </c>
      <c r="E573" t="n">
        <v>0.3033982813358307</v>
      </c>
      <c r="F573" t="n">
        <v>0.04130645841360092</v>
      </c>
      <c r="G573" t="n">
        <v>-0.02871138416230679</v>
      </c>
      <c r="H573" t="n">
        <v>0.114692784845829</v>
      </c>
      <c r="I573" t="n">
        <v>0.006441330537199974</v>
      </c>
      <c r="J573" t="n">
        <v>0.003719468135386705</v>
      </c>
      <c r="K573" t="n">
        <v>0.2043570131063461</v>
      </c>
      <c r="L573" t="n">
        <v>0.009084827266633511</v>
      </c>
      <c r="M573" t="n">
        <v>0.01507471036165953</v>
      </c>
      <c r="N573" t="n">
        <v>0.05932117998600006</v>
      </c>
      <c r="O573" t="n">
        <v>-0.126207172870636</v>
      </c>
      <c r="P573" t="n">
        <v>-0.07652737200260162</v>
      </c>
      <c r="Q573" t="n">
        <v>0.1635133326053619</v>
      </c>
      <c r="R573" t="n">
        <v>-0.01411073748022318</v>
      </c>
      <c r="S573" t="n">
        <v>0.04507786780595779</v>
      </c>
      <c r="T573" t="n">
        <v>0.07998877018690109</v>
      </c>
      <c r="U573" t="n">
        <v>0.002673693932592869</v>
      </c>
      <c r="V573" t="n">
        <v>0.1425596624612808</v>
      </c>
      <c r="W573" t="n">
        <v>-0.1549056619405746</v>
      </c>
      <c r="X573" t="n">
        <v>-0.08462110906839371</v>
      </c>
      <c r="Y573" t="n">
        <v>0.05073540285229683</v>
      </c>
      <c r="Z573" t="n">
        <v>0.02688842825591564</v>
      </c>
      <c r="AA573" t="n">
        <v>-0.1585246175527573</v>
      </c>
      <c r="AB573" t="n">
        <v>0.1424030214548111</v>
      </c>
      <c r="AC573" t="n">
        <v>-0.1358109414577484</v>
      </c>
      <c r="AD573" t="n">
        <v>0.03532064333558083</v>
      </c>
      <c r="AE573" t="n">
        <v>0.002413536421954632</v>
      </c>
      <c r="AF573" t="n">
        <v>0.2149813622236252</v>
      </c>
    </row>
    <row r="574">
      <c r="A574" t="n">
        <v>0.1100285425782204</v>
      </c>
      <c r="B574" t="n">
        <v>0.0668218806385994</v>
      </c>
      <c r="C574" t="n">
        <v>0.1090894415974617</v>
      </c>
      <c r="D574" t="n">
        <v>0.09039218723773956</v>
      </c>
      <c r="E574" t="n">
        <v>0.03643915429711342</v>
      </c>
      <c r="F574" t="n">
        <v>-0.02300749346613884</v>
      </c>
      <c r="G574" t="n">
        <v>0.1376569718122482</v>
      </c>
      <c r="H574" t="n">
        <v>0.01228931732475758</v>
      </c>
      <c r="I574" t="n">
        <v>0.1052717491984367</v>
      </c>
      <c r="J574" t="n">
        <v>0.04118183627724648</v>
      </c>
      <c r="K574" t="n">
        <v>0.1946721971035004</v>
      </c>
      <c r="L574" t="n">
        <v>-0.01085265725851059</v>
      </c>
      <c r="M574" t="n">
        <v>0.1424929201602936</v>
      </c>
      <c r="N574" t="n">
        <v>-0.06290851533412933</v>
      </c>
      <c r="O574" t="n">
        <v>-0.04361536726355553</v>
      </c>
      <c r="P574" t="n">
        <v>0.07259359955787659</v>
      </c>
      <c r="Q574" t="n">
        <v>0.1488863527774811</v>
      </c>
      <c r="R574" t="n">
        <v>-0.04283129423856735</v>
      </c>
      <c r="S574" t="n">
        <v>-0.03991365805268288</v>
      </c>
      <c r="T574" t="n">
        <v>0.2786872386932373</v>
      </c>
      <c r="U574" t="n">
        <v>-0.07513246685266495</v>
      </c>
      <c r="V574" t="n">
        <v>0.1330187618732452</v>
      </c>
      <c r="W574" t="n">
        <v>-0.4814260900020599</v>
      </c>
      <c r="X574" t="n">
        <v>-0.0609881654381752</v>
      </c>
      <c r="Y574" t="n">
        <v>0.224485456943512</v>
      </c>
      <c r="Z574" t="n">
        <v>0.09597862511873245</v>
      </c>
      <c r="AA574" t="n">
        <v>-0.1765830516815186</v>
      </c>
      <c r="AB574" t="n">
        <v>0.1403448134660721</v>
      </c>
      <c r="AC574" t="n">
        <v>0.02192125469446182</v>
      </c>
      <c r="AD574" t="n">
        <v>-0.008296494372189045</v>
      </c>
      <c r="AE574" t="n">
        <v>0.0662490576505661</v>
      </c>
      <c r="AF574" t="n">
        <v>0.253154993057251</v>
      </c>
    </row>
    <row r="575">
      <c r="A575" t="n">
        <v>0.0195972453802824</v>
      </c>
      <c r="B575" t="n">
        <v>0.07064250111579895</v>
      </c>
      <c r="C575" t="n">
        <v>0.09609204530715942</v>
      </c>
      <c r="D575" t="n">
        <v>0.01982258632779121</v>
      </c>
      <c r="E575" t="n">
        <v>-0.2001831829547882</v>
      </c>
      <c r="F575" t="n">
        <v>0.01998679898679256</v>
      </c>
      <c r="G575" t="n">
        <v>0.07479526847600937</v>
      </c>
      <c r="H575" t="n">
        <v>-0.001411645207554102</v>
      </c>
      <c r="I575" t="n">
        <v>0.06478175520896912</v>
      </c>
      <c r="J575" t="n">
        <v>0.1071086600422859</v>
      </c>
      <c r="K575" t="n">
        <v>0.193514421582222</v>
      </c>
      <c r="L575" t="n">
        <v>0.006650075782090425</v>
      </c>
      <c r="M575" t="n">
        <v>0.123197503387928</v>
      </c>
      <c r="N575" t="n">
        <v>0.04785997420549393</v>
      </c>
      <c r="O575" t="n">
        <v>0.0582251213490963</v>
      </c>
      <c r="P575" t="n">
        <v>0.08538048714399338</v>
      </c>
      <c r="Q575" t="n">
        <v>-0.01999669335782528</v>
      </c>
      <c r="R575" t="n">
        <v>0.01740420609712601</v>
      </c>
      <c r="S575" t="n">
        <v>0.1448724716901779</v>
      </c>
      <c r="T575" t="n">
        <v>0.1115912273526192</v>
      </c>
      <c r="U575" t="n">
        <v>0.00217901892028749</v>
      </c>
      <c r="V575" t="n">
        <v>0.1380113810300827</v>
      </c>
      <c r="W575" t="n">
        <v>-0.3216215372085571</v>
      </c>
      <c r="X575" t="n">
        <v>-0.04424791783094406</v>
      </c>
      <c r="Y575" t="n">
        <v>0.1813744753599167</v>
      </c>
      <c r="Z575" t="n">
        <v>0.09194231033325195</v>
      </c>
      <c r="AA575" t="n">
        <v>-0.06826039403676987</v>
      </c>
      <c r="AB575" t="n">
        <v>0.05087459832429886</v>
      </c>
      <c r="AC575" t="n">
        <v>-0.01394051406532526</v>
      </c>
      <c r="AD575" t="n">
        <v>0.03612534701824188</v>
      </c>
      <c r="AE575" t="n">
        <v>-0.05374353006482124</v>
      </c>
      <c r="AF575" t="n">
        <v>0.02542903088033199</v>
      </c>
    </row>
    <row r="576">
      <c r="A576" t="n">
        <v>-0.02873036451637745</v>
      </c>
      <c r="B576" t="n">
        <v>-0.05414247512817383</v>
      </c>
      <c r="C576" t="n">
        <v>0.03156230598688126</v>
      </c>
      <c r="D576" t="n">
        <v>0.06968892365694046</v>
      </c>
      <c r="E576" t="n">
        <v>-0.04654926434159279</v>
      </c>
      <c r="F576" t="n">
        <v>0.03548836708068848</v>
      </c>
      <c r="G576" t="n">
        <v>0.0600891150534153</v>
      </c>
      <c r="H576" t="n">
        <v>0.01727389357984066</v>
      </c>
      <c r="I576" t="n">
        <v>0.114081896841526</v>
      </c>
      <c r="J576" t="n">
        <v>-0.01951666176319122</v>
      </c>
      <c r="K576" t="n">
        <v>0.1452508568763733</v>
      </c>
      <c r="L576" t="n">
        <v>0.04817421361804008</v>
      </c>
      <c r="M576" t="n">
        <v>0.03985302895307541</v>
      </c>
      <c r="N576" t="n">
        <v>0.1145413890480995</v>
      </c>
      <c r="O576" t="n">
        <v>0.07116903364658356</v>
      </c>
      <c r="P576" t="n">
        <v>0.1078033223748207</v>
      </c>
      <c r="Q576" t="n">
        <v>0.1453590244054794</v>
      </c>
      <c r="R576" t="n">
        <v>0.01125072035938501</v>
      </c>
      <c r="S576" t="n">
        <v>0.2309250086545944</v>
      </c>
      <c r="T576" t="n">
        <v>0.007139712106436491</v>
      </c>
      <c r="U576" t="n">
        <v>-0.03652837499976158</v>
      </c>
      <c r="V576" t="n">
        <v>-0.01034956518560648</v>
      </c>
      <c r="W576" t="n">
        <v>-0.05771337822079659</v>
      </c>
      <c r="X576" t="n">
        <v>-0.1659390032291412</v>
      </c>
      <c r="Y576" t="n">
        <v>0.0360952764749527</v>
      </c>
      <c r="Z576" t="n">
        <v>-0.1008773073554039</v>
      </c>
      <c r="AA576" t="n">
        <v>-0.0545010156929493</v>
      </c>
      <c r="AB576" t="n">
        <v>0.01794139668345451</v>
      </c>
      <c r="AC576" t="n">
        <v>0.04586946964263916</v>
      </c>
      <c r="AD576" t="n">
        <v>0.01483585126698017</v>
      </c>
      <c r="AE576" t="n">
        <v>-0.08102164417505264</v>
      </c>
      <c r="AF576" t="n">
        <v>-0.04571826383471489</v>
      </c>
    </row>
    <row r="577">
      <c r="A577" t="n">
        <v>0.03667470812797546</v>
      </c>
      <c r="B577" t="n">
        <v>0.04503803327679634</v>
      </c>
      <c r="C577" t="n">
        <v>0.01383327692747116</v>
      </c>
      <c r="D577" t="n">
        <v>-0.08060777932405472</v>
      </c>
      <c r="E577" t="n">
        <v>0.1132626309990883</v>
      </c>
      <c r="F577" t="n">
        <v>0.03051692433655262</v>
      </c>
      <c r="G577" t="n">
        <v>0.1147534847259521</v>
      </c>
      <c r="H577" t="n">
        <v>-0.1039238497614861</v>
      </c>
      <c r="I577" t="n">
        <v>-0.03636130318045616</v>
      </c>
      <c r="J577" t="n">
        <v>0.131265789270401</v>
      </c>
      <c r="K577" t="n">
        <v>-0.02763113379478455</v>
      </c>
      <c r="L577" t="n">
        <v>-0.183015838265419</v>
      </c>
      <c r="M577" t="n">
        <v>0.05509784445166588</v>
      </c>
      <c r="N577" t="n">
        <v>0.1048386171460152</v>
      </c>
      <c r="O577" t="n">
        <v>0.1436592936515808</v>
      </c>
      <c r="P577" t="n">
        <v>0.07083839923143387</v>
      </c>
      <c r="Q577" t="n">
        <v>0.02315480820834637</v>
      </c>
      <c r="R577" t="n">
        <v>-0.04437948390841484</v>
      </c>
      <c r="S577" t="n">
        <v>0.1268877983093262</v>
      </c>
      <c r="T577" t="n">
        <v>0.04569845646619797</v>
      </c>
      <c r="U577" t="n">
        <v>-0.05260264873504639</v>
      </c>
      <c r="V577" t="n">
        <v>0.001061836257576942</v>
      </c>
      <c r="W577" t="n">
        <v>0.07877616584300995</v>
      </c>
      <c r="X577" t="n">
        <v>-0.05618354678153992</v>
      </c>
      <c r="Y577" t="n">
        <v>0.1145075038075447</v>
      </c>
      <c r="Z577" t="n">
        <v>-0.04170983284711838</v>
      </c>
      <c r="AA577" t="n">
        <v>-0.07094982266426086</v>
      </c>
      <c r="AB577" t="n">
        <v>-0.05568096786737442</v>
      </c>
      <c r="AC577" t="n">
        <v>0.0930994525551796</v>
      </c>
      <c r="AD577" t="n">
        <v>-0.09218291938304901</v>
      </c>
      <c r="AE577" t="n">
        <v>0.05309364199638367</v>
      </c>
      <c r="AF577" t="n">
        <v>0.09894413501024246</v>
      </c>
    </row>
    <row r="578">
      <c r="A578" t="n">
        <v>0.04916266351938248</v>
      </c>
      <c r="B578" t="n">
        <v>0.02959606051445007</v>
      </c>
      <c r="C578" t="n">
        <v>0.1316376477479935</v>
      </c>
      <c r="D578" t="n">
        <v>-0.01207339018583298</v>
      </c>
      <c r="E578" t="n">
        <v>0.08252833783626556</v>
      </c>
      <c r="F578" t="n">
        <v>-0.1062101796269417</v>
      </c>
      <c r="G578" t="n">
        <v>0.08305759727954865</v>
      </c>
      <c r="H578" t="n">
        <v>-0.003844957100227475</v>
      </c>
      <c r="I578" t="n">
        <v>-0.08151658624410629</v>
      </c>
      <c r="J578" t="n">
        <v>0.00586592173203826</v>
      </c>
      <c r="K578" t="n">
        <v>-0.02762904204428196</v>
      </c>
      <c r="L578" t="n">
        <v>0.06825443357229233</v>
      </c>
      <c r="M578" t="n">
        <v>0.0007843755884096026</v>
      </c>
      <c r="N578" t="n">
        <v>0.1513833403587341</v>
      </c>
      <c r="O578" t="n">
        <v>-0.005636343266814947</v>
      </c>
      <c r="P578" t="n">
        <v>0.04275462776422501</v>
      </c>
      <c r="Q578" t="n">
        <v>-0.01329699065536261</v>
      </c>
      <c r="R578" t="n">
        <v>-0.1528783440589905</v>
      </c>
      <c r="S578" t="n">
        <v>0.04814019054174423</v>
      </c>
      <c r="T578" t="n">
        <v>0.009675552137196064</v>
      </c>
      <c r="U578" t="n">
        <v>-0.00931463111191988</v>
      </c>
      <c r="V578" t="n">
        <v>-0.1444616466760635</v>
      </c>
      <c r="W578" t="n">
        <v>0.1271855533123016</v>
      </c>
      <c r="X578" t="n">
        <v>-0.03731182962656021</v>
      </c>
      <c r="Y578" t="n">
        <v>0.009660403244197369</v>
      </c>
      <c r="Z578" t="n">
        <v>0.1647440046072006</v>
      </c>
      <c r="AA578" t="n">
        <v>-0.08780056238174438</v>
      </c>
      <c r="AB578" t="n">
        <v>-0.08520328998565674</v>
      </c>
      <c r="AC578" t="n">
        <v>0.2036639750003815</v>
      </c>
      <c r="AD578" t="n">
        <v>-0.007367326412349939</v>
      </c>
      <c r="AE578" t="n">
        <v>0.06489044427871704</v>
      </c>
      <c r="AF578" t="n">
        <v>0.0274520143866539</v>
      </c>
    </row>
    <row r="579">
      <c r="A579" t="n">
        <v>0.0852259173989296</v>
      </c>
      <c r="B579" t="n">
        <v>0.1111539229750633</v>
      </c>
      <c r="C579" t="n">
        <v>-0.03625894710421562</v>
      </c>
      <c r="D579" t="n">
        <v>-0.06937577575445175</v>
      </c>
      <c r="E579" t="n">
        <v>0.08097434788942337</v>
      </c>
      <c r="F579" t="n">
        <v>0.0717707946896553</v>
      </c>
      <c r="G579" t="n">
        <v>-0.1511000692844391</v>
      </c>
      <c r="H579" t="n">
        <v>-0.01841667480766773</v>
      </c>
      <c r="I579" t="n">
        <v>0.01908054575324059</v>
      </c>
      <c r="J579" t="n">
        <v>-0.02860091812908649</v>
      </c>
      <c r="K579" t="n">
        <v>-0.1913716048002243</v>
      </c>
      <c r="L579" t="n">
        <v>-0.07868469506502151</v>
      </c>
      <c r="M579" t="n">
        <v>0.0360226109623909</v>
      </c>
      <c r="N579" t="n">
        <v>-0.05782835930585861</v>
      </c>
      <c r="O579" t="n">
        <v>0.03558747470378876</v>
      </c>
      <c r="P579" t="n">
        <v>0.08419682830572128</v>
      </c>
      <c r="Q579" t="n">
        <v>-0.1091871187090874</v>
      </c>
      <c r="R579" t="n">
        <v>0.0448315404355526</v>
      </c>
      <c r="S579" t="n">
        <v>-0.009759915061295033</v>
      </c>
      <c r="T579" t="n">
        <v>-0.105676107108593</v>
      </c>
      <c r="U579" t="n">
        <v>-0.1297501027584076</v>
      </c>
      <c r="V579" t="n">
        <v>0.07919508218765259</v>
      </c>
      <c r="W579" t="n">
        <v>0.0381132997572422</v>
      </c>
      <c r="X579" t="n">
        <v>-0.2124118953943253</v>
      </c>
      <c r="Y579" t="n">
        <v>-0.1265321224927902</v>
      </c>
      <c r="Z579" t="n">
        <v>0.1315795630216599</v>
      </c>
      <c r="AA579" t="n">
        <v>-0.09900468587875366</v>
      </c>
      <c r="AB579" t="n">
        <v>-0.1119717434048653</v>
      </c>
      <c r="AC579" t="n">
        <v>0.2027798146009445</v>
      </c>
      <c r="AD579" t="n">
        <v>0.04814963787794113</v>
      </c>
      <c r="AE579" t="n">
        <v>-0.02011309191584587</v>
      </c>
      <c r="AF579" t="n">
        <v>-0.005243925843387842</v>
      </c>
    </row>
    <row r="580">
      <c r="A580" t="n">
        <v>0.01529235672205687</v>
      </c>
      <c r="B580" t="n">
        <v>0.04140858724713326</v>
      </c>
      <c r="C580" t="n">
        <v>-0.02957656979560852</v>
      </c>
      <c r="D580" t="n">
        <v>0.02119668759405613</v>
      </c>
      <c r="E580" t="n">
        <v>0.004719189833849669</v>
      </c>
      <c r="F580" t="n">
        <v>0.01208747085183859</v>
      </c>
      <c r="G580" t="n">
        <v>-0.09428800642490387</v>
      </c>
      <c r="H580" t="n">
        <v>-0.1018009930849075</v>
      </c>
      <c r="I580" t="n">
        <v>-0.1144984439015388</v>
      </c>
      <c r="J580" t="n">
        <v>-0.009885575622320175</v>
      </c>
      <c r="K580" t="n">
        <v>-0.3844187557697296</v>
      </c>
      <c r="L580" t="n">
        <v>0.007005326449871063</v>
      </c>
      <c r="M580" t="n">
        <v>0.1851625591516495</v>
      </c>
      <c r="N580" t="n">
        <v>-0.3966264426708221</v>
      </c>
      <c r="O580" t="n">
        <v>-0.08958732336759567</v>
      </c>
      <c r="P580" t="n">
        <v>-0.02328055538237095</v>
      </c>
      <c r="Q580" t="n">
        <v>-0.1166166812181473</v>
      </c>
      <c r="R580" t="n">
        <v>-0.07970374077558517</v>
      </c>
      <c r="S580" t="n">
        <v>-0.1202569454908371</v>
      </c>
      <c r="T580" t="n">
        <v>-0.0008187692728824914</v>
      </c>
      <c r="U580" t="n">
        <v>0.04051061719655991</v>
      </c>
      <c r="V580" t="n">
        <v>0.08382380753755569</v>
      </c>
      <c r="W580" t="n">
        <v>0.1169676184654236</v>
      </c>
      <c r="X580" t="n">
        <v>-0.06159401684999466</v>
      </c>
      <c r="Y580" t="n">
        <v>0.02707465551793575</v>
      </c>
      <c r="Z580" t="n">
        <v>0.1913682222366333</v>
      </c>
      <c r="AA580" t="n">
        <v>-0.1155004054307938</v>
      </c>
      <c r="AB580" t="n">
        <v>-0.1006515175104141</v>
      </c>
      <c r="AC580" t="n">
        <v>0.3234743475914001</v>
      </c>
      <c r="AD580" t="n">
        <v>-0.03777952492237091</v>
      </c>
      <c r="AE580" t="n">
        <v>-0.05071968212723732</v>
      </c>
      <c r="AF580" t="n">
        <v>-0.02620117366313934</v>
      </c>
    </row>
    <row r="581">
      <c r="A581" t="n">
        <v>-0.03948499634861946</v>
      </c>
      <c r="B581" t="n">
        <v>0.1803204417228699</v>
      </c>
      <c r="C581" t="n">
        <v>-0.07216503471136093</v>
      </c>
      <c r="D581" t="n">
        <v>0.002520642708986998</v>
      </c>
      <c r="E581" t="n">
        <v>-0.07921240478754044</v>
      </c>
      <c r="F581" t="n">
        <v>-0.02044226042926311</v>
      </c>
      <c r="G581" t="n">
        <v>-0.1906762570142746</v>
      </c>
      <c r="H581" t="n">
        <v>-0.04964993894100189</v>
      </c>
      <c r="I581" t="n">
        <v>-0.03796585276722908</v>
      </c>
      <c r="J581" t="n">
        <v>0.09239483624696732</v>
      </c>
      <c r="K581" t="n">
        <v>-0.3914220035076141</v>
      </c>
      <c r="L581" t="n">
        <v>0.1450001299381256</v>
      </c>
      <c r="M581" t="n">
        <v>0.05071393772959709</v>
      </c>
      <c r="N581" t="n">
        <v>-0.3224430084228516</v>
      </c>
      <c r="O581" t="n">
        <v>-0.05881414189934731</v>
      </c>
      <c r="P581" t="n">
        <v>-0.04080595448613167</v>
      </c>
      <c r="Q581" t="n">
        <v>-0.03137157112360001</v>
      </c>
      <c r="R581" t="n">
        <v>-0.01873311959207058</v>
      </c>
      <c r="S581" t="n">
        <v>-0.007135708350688219</v>
      </c>
      <c r="T581" t="n">
        <v>0.01107059139758348</v>
      </c>
      <c r="U581" t="n">
        <v>-0.06201066449284554</v>
      </c>
      <c r="V581" t="n">
        <v>0.1884750127792358</v>
      </c>
      <c r="W581" t="n">
        <v>-0.1762606203556061</v>
      </c>
      <c r="X581" t="n">
        <v>-0.118516631424427</v>
      </c>
      <c r="Y581" t="n">
        <v>-0.1067563518881798</v>
      </c>
      <c r="Z581" t="n">
        <v>0.256411224603653</v>
      </c>
      <c r="AA581" t="n">
        <v>-0.08062661439180374</v>
      </c>
      <c r="AB581" t="n">
        <v>0.04497210681438446</v>
      </c>
      <c r="AC581" t="n">
        <v>0.221850648522377</v>
      </c>
      <c r="AD581" t="n">
        <v>0.1942435204982758</v>
      </c>
      <c r="AE581" t="n">
        <v>0.05883574858307838</v>
      </c>
      <c r="AF581" t="n">
        <v>-0.2965317070484161</v>
      </c>
    </row>
    <row r="582">
      <c r="A582" t="n">
        <v>0.08220139145851135</v>
      </c>
      <c r="B582" t="n">
        <v>0.1438397169113159</v>
      </c>
      <c r="C582" t="n">
        <v>-0.07893259078264236</v>
      </c>
      <c r="D582" t="n">
        <v>0.174943819642067</v>
      </c>
      <c r="E582" t="n">
        <v>0.05943473055958748</v>
      </c>
      <c r="F582" t="n">
        <v>0.05843506753444672</v>
      </c>
      <c r="G582" t="n">
        <v>-0.1334982961416245</v>
      </c>
      <c r="H582" t="n">
        <v>0.06372610479593277</v>
      </c>
      <c r="I582" t="n">
        <v>-0.008267402648925781</v>
      </c>
      <c r="J582" t="n">
        <v>-0.1160806491971016</v>
      </c>
      <c r="K582" t="n">
        <v>-0.3465437591075897</v>
      </c>
      <c r="L582" t="n">
        <v>-0.06459618359804153</v>
      </c>
      <c r="M582" t="n">
        <v>0.02664200775325298</v>
      </c>
      <c r="N582" t="n">
        <v>-0.2793346047401428</v>
      </c>
      <c r="O582" t="n">
        <v>0.01434055063873529</v>
      </c>
      <c r="P582" t="n">
        <v>-0.2213513404130936</v>
      </c>
      <c r="Q582" t="n">
        <v>0.1206165552139282</v>
      </c>
      <c r="R582" t="n">
        <v>0.0729348212480545</v>
      </c>
      <c r="S582" t="n">
        <v>0.07948829978704453</v>
      </c>
      <c r="T582" t="n">
        <v>0.100439578294754</v>
      </c>
      <c r="U582" t="n">
        <v>-0.07486660778522491</v>
      </c>
      <c r="V582" t="n">
        <v>0.04058260470628738</v>
      </c>
      <c r="W582" t="n">
        <v>0.08051896840333939</v>
      </c>
      <c r="X582" t="n">
        <v>-0.1652220487594604</v>
      </c>
      <c r="Y582" t="n">
        <v>0.008412430062890053</v>
      </c>
      <c r="Z582" t="n">
        <v>0.2009992152452469</v>
      </c>
      <c r="AA582" t="n">
        <v>-0.02918059006333351</v>
      </c>
      <c r="AB582" t="n">
        <v>0.03528402000665665</v>
      </c>
      <c r="AC582" t="n">
        <v>0.1330915540456772</v>
      </c>
      <c r="AD582" t="n">
        <v>0.3073590397834778</v>
      </c>
      <c r="AE582" t="n">
        <v>-0.1336431801319122</v>
      </c>
      <c r="AF582" t="n">
        <v>-0.4361570179462433</v>
      </c>
    </row>
    <row r="583">
      <c r="A583" t="n">
        <v>0.1427130997180939</v>
      </c>
      <c r="B583" t="n">
        <v>0.004474927205592394</v>
      </c>
      <c r="C583" t="n">
        <v>-0.08710268139839172</v>
      </c>
      <c r="D583" t="n">
        <v>0.0470275916159153</v>
      </c>
      <c r="E583" t="n">
        <v>-0.1881813108921051</v>
      </c>
      <c r="F583" t="n">
        <v>-0.1244460493326187</v>
      </c>
      <c r="G583" t="n">
        <v>-0.2738429009914398</v>
      </c>
      <c r="H583" t="n">
        <v>0.02181768976151943</v>
      </c>
      <c r="I583" t="n">
        <v>0.01176494639366865</v>
      </c>
      <c r="J583" t="n">
        <v>-0.07417603582143784</v>
      </c>
      <c r="K583" t="n">
        <v>-0.08155857771635056</v>
      </c>
      <c r="L583" t="n">
        <v>-0.02744726650416851</v>
      </c>
      <c r="M583" t="n">
        <v>-0.06987551599740982</v>
      </c>
      <c r="N583" t="n">
        <v>-0.461801677942276</v>
      </c>
      <c r="O583" t="n">
        <v>0.2176272869110107</v>
      </c>
      <c r="P583" t="n">
        <v>-0.09469752758741379</v>
      </c>
      <c r="Q583" t="n">
        <v>0.1212023943662643</v>
      </c>
      <c r="R583" t="n">
        <v>-0.08195438235998154</v>
      </c>
      <c r="S583" t="n">
        <v>-0.01268615759909153</v>
      </c>
      <c r="T583" t="n">
        <v>0.002294965088367462</v>
      </c>
      <c r="U583" t="n">
        <v>0.0880298987030983</v>
      </c>
      <c r="V583" t="n">
        <v>-0.1754858493804932</v>
      </c>
      <c r="W583" t="n">
        <v>0.01593420654535294</v>
      </c>
      <c r="X583" t="n">
        <v>-0.1943683475255966</v>
      </c>
      <c r="Y583" t="n">
        <v>-0.09984288364648819</v>
      </c>
      <c r="Z583" t="n">
        <v>0.1429214030504227</v>
      </c>
      <c r="AA583" t="n">
        <v>-0.02728556841611862</v>
      </c>
      <c r="AB583" t="n">
        <v>-0.02811594866216183</v>
      </c>
      <c r="AC583" t="n">
        <v>0.00126607995480299</v>
      </c>
      <c r="AD583" t="n">
        <v>0.1370867490768433</v>
      </c>
      <c r="AE583" t="n">
        <v>0.03275052085518837</v>
      </c>
      <c r="AF583" t="n">
        <v>-0.7687251567840576</v>
      </c>
    </row>
    <row r="584">
      <c r="A584" t="n">
        <v>0.002387578831985593</v>
      </c>
      <c r="B584" t="n">
        <v>-0.1913350224494934</v>
      </c>
      <c r="C584" t="n">
        <v>-0.1572911888360977</v>
      </c>
      <c r="D584" t="n">
        <v>0.2125751674175262</v>
      </c>
      <c r="E584" t="n">
        <v>-0.03859617561101913</v>
      </c>
      <c r="F584" t="n">
        <v>-0.1066226959228516</v>
      </c>
      <c r="G584" t="n">
        <v>-0.09250763803720474</v>
      </c>
      <c r="H584" t="n">
        <v>0.04184358939528465</v>
      </c>
      <c r="I584" t="n">
        <v>0.05296014994382858</v>
      </c>
      <c r="J584" t="n">
        <v>-0.04450300708413124</v>
      </c>
      <c r="K584" t="n">
        <v>0.2069665193557739</v>
      </c>
      <c r="L584" t="n">
        <v>-0.1836413443088531</v>
      </c>
      <c r="M584" t="n">
        <v>0.1002505943179131</v>
      </c>
      <c r="N584" t="n">
        <v>-0.2592291235923767</v>
      </c>
      <c r="O584" t="n">
        <v>0.1063126847147942</v>
      </c>
      <c r="P584" t="n">
        <v>0.01986468955874443</v>
      </c>
      <c r="Q584" t="n">
        <v>-0.1046062335371971</v>
      </c>
      <c r="R584" t="n">
        <v>0.1814425885677338</v>
      </c>
      <c r="S584" t="n">
        <v>0.14301498234272</v>
      </c>
      <c r="T584" t="n">
        <v>-0.2259297221899033</v>
      </c>
      <c r="U584" t="n">
        <v>0.1807261407375336</v>
      </c>
      <c r="V584" t="n">
        <v>-0.2144721448421478</v>
      </c>
      <c r="W584" t="n">
        <v>0.06777000427246094</v>
      </c>
      <c r="X584" t="n">
        <v>-0.1687367409467697</v>
      </c>
      <c r="Y584" t="n">
        <v>0.03599359467625618</v>
      </c>
      <c r="Z584" t="n">
        <v>-0.06826815009117126</v>
      </c>
      <c r="AA584" t="n">
        <v>-0.04572370648384094</v>
      </c>
      <c r="AB584" t="n">
        <v>0.0902014747262001</v>
      </c>
      <c r="AC584" t="n">
        <v>0.09600254148244858</v>
      </c>
      <c r="AD584" t="n">
        <v>0.07609087228775024</v>
      </c>
      <c r="AE584" t="n">
        <v>-0.2405585050582886</v>
      </c>
      <c r="AF584" t="n">
        <v>-0.7341376543045044</v>
      </c>
    </row>
    <row r="585">
      <c r="A585" t="n">
        <v>-0.2528685629367828</v>
      </c>
      <c r="B585" t="n">
        <v>-0.0659961998462677</v>
      </c>
      <c r="C585" t="n">
        <v>-0.4604773819446564</v>
      </c>
      <c r="D585" t="n">
        <v>0.09392967075109482</v>
      </c>
      <c r="E585" t="n">
        <v>0.1447363048791885</v>
      </c>
      <c r="F585" t="n">
        <v>-0.0923805758357048</v>
      </c>
      <c r="G585" t="n">
        <v>-0.3890374302864075</v>
      </c>
      <c r="H585" t="n">
        <v>0.126469150185585</v>
      </c>
      <c r="I585" t="n">
        <v>-0.04393206164240837</v>
      </c>
      <c r="J585" t="n">
        <v>0.04827531054615974</v>
      </c>
      <c r="K585" t="n">
        <v>0.08992788940668106</v>
      </c>
      <c r="L585" t="n">
        <v>-0.4652504026889801</v>
      </c>
      <c r="M585" t="n">
        <v>-0.05763427168130875</v>
      </c>
      <c r="N585" t="n">
        <v>-0.1738298386335373</v>
      </c>
      <c r="O585" t="n">
        <v>0.2068047970533371</v>
      </c>
      <c r="P585" t="n">
        <v>-0.2261521965265274</v>
      </c>
      <c r="Q585" t="n">
        <v>-0.1306292861700058</v>
      </c>
      <c r="R585" t="n">
        <v>-0.07052444666624069</v>
      </c>
      <c r="S585" t="n">
        <v>0.04610396549105644</v>
      </c>
      <c r="T585" t="n">
        <v>-0.01159881893545389</v>
      </c>
      <c r="U585" t="n">
        <v>0.1869730800390244</v>
      </c>
      <c r="V585" t="n">
        <v>-0.05647685378789902</v>
      </c>
      <c r="W585" t="n">
        <v>-0.09999266266822815</v>
      </c>
      <c r="X585" t="n">
        <v>-0.3697025775909424</v>
      </c>
      <c r="Y585" t="n">
        <v>-0.1764348298311234</v>
      </c>
      <c r="Z585" t="n">
        <v>0.008746117353439331</v>
      </c>
      <c r="AA585" t="n">
        <v>-0.04608677700161934</v>
      </c>
      <c r="AB585" t="n">
        <v>0.03095374256372452</v>
      </c>
      <c r="AC585" t="n">
        <v>0.1156438887119293</v>
      </c>
      <c r="AD585" t="n">
        <v>0.06350870430469513</v>
      </c>
      <c r="AE585" t="n">
        <v>-0.1282123625278473</v>
      </c>
      <c r="AF585" t="n">
        <v>-0.5642697811126709</v>
      </c>
    </row>
    <row r="586">
      <c r="A586" t="n">
        <v>-0.08091552555561066</v>
      </c>
      <c r="B586" t="n">
        <v>-0.05410430952906609</v>
      </c>
      <c r="C586" t="n">
        <v>-0.3338418006896973</v>
      </c>
      <c r="D586" t="n">
        <v>0.08057917654514313</v>
      </c>
      <c r="E586" t="n">
        <v>0.07885690033435822</v>
      </c>
      <c r="F586" t="n">
        <v>0.1714214235544205</v>
      </c>
      <c r="G586" t="n">
        <v>-0.5049871802330017</v>
      </c>
      <c r="H586" t="n">
        <v>0.07480731606483459</v>
      </c>
      <c r="I586" t="n">
        <v>-0.02440803684294224</v>
      </c>
      <c r="J586" t="n">
        <v>0.06693338602781296</v>
      </c>
      <c r="K586" t="n">
        <v>0.008856398053467274</v>
      </c>
      <c r="L586" t="n">
        <v>-0.3468221426010132</v>
      </c>
      <c r="M586" t="n">
        <v>0.07043129950761795</v>
      </c>
      <c r="N586" t="n">
        <v>-0.0423823781311512</v>
      </c>
      <c r="O586" t="n">
        <v>-0.009345040656626225</v>
      </c>
      <c r="P586" t="n">
        <v>0.02890836447477341</v>
      </c>
      <c r="Q586" t="n">
        <v>-0.1646487265825272</v>
      </c>
      <c r="R586" t="n">
        <v>-0.03198327124118805</v>
      </c>
      <c r="S586" t="n">
        <v>-0.05988098308444023</v>
      </c>
      <c r="T586" t="n">
        <v>0.06379207968711853</v>
      </c>
      <c r="U586" t="n">
        <v>0.2900446951389313</v>
      </c>
      <c r="V586" t="n">
        <v>0.09314391762018204</v>
      </c>
      <c r="W586" t="n">
        <v>0.1835094094276428</v>
      </c>
      <c r="X586" t="n">
        <v>-0.3711074888706207</v>
      </c>
      <c r="Y586" t="n">
        <v>-0.02012448385357857</v>
      </c>
      <c r="Z586" t="n">
        <v>0.3279903531074524</v>
      </c>
      <c r="AA586" t="n">
        <v>-0.04495445638895035</v>
      </c>
      <c r="AB586" t="n">
        <v>-0.1591741889715195</v>
      </c>
      <c r="AC586" t="n">
        <v>0.1348864287137985</v>
      </c>
      <c r="AD586" t="n">
        <v>0.06720969080924988</v>
      </c>
      <c r="AE586" t="n">
        <v>-0.1179867535829544</v>
      </c>
      <c r="AF586" t="n">
        <v>-0.3055558204650879</v>
      </c>
    </row>
    <row r="587">
      <c r="A587" t="n">
        <v>-0.06506821513175964</v>
      </c>
      <c r="B587" t="n">
        <v>-0.2766844630241394</v>
      </c>
      <c r="C587" t="n">
        <v>0.03393347188830376</v>
      </c>
      <c r="D587" t="n">
        <v>0.2695738077163696</v>
      </c>
      <c r="E587" t="n">
        <v>0.2668720185756683</v>
      </c>
      <c r="F587" t="n">
        <v>0.04314132779836655</v>
      </c>
      <c r="G587" t="n">
        <v>-0.112569086253643</v>
      </c>
      <c r="H587" t="n">
        <v>0.01849802769720554</v>
      </c>
      <c r="I587" t="n">
        <v>-0.1172385066747665</v>
      </c>
      <c r="J587" t="n">
        <v>-0.1659534424543381</v>
      </c>
      <c r="K587" t="n">
        <v>0.03519035503268242</v>
      </c>
      <c r="L587" t="n">
        <v>-0.4214158058166504</v>
      </c>
      <c r="M587" t="n">
        <v>-0.3239636421203613</v>
      </c>
      <c r="N587" t="n">
        <v>-0.1701637655496597</v>
      </c>
      <c r="O587" t="n">
        <v>-0.2514441609382629</v>
      </c>
      <c r="P587" t="n">
        <v>0.181767612695694</v>
      </c>
      <c r="Q587" t="n">
        <v>0.2418488562107086</v>
      </c>
      <c r="R587" t="n">
        <v>0.004343115258961916</v>
      </c>
      <c r="S587" t="n">
        <v>-0.01521051954478025</v>
      </c>
      <c r="T587" t="n">
        <v>0.3142307102680206</v>
      </c>
      <c r="U587" t="n">
        <v>-0.01316195819526911</v>
      </c>
      <c r="V587" t="n">
        <v>0.1582475751638412</v>
      </c>
      <c r="W587" t="n">
        <v>0.2133589684963226</v>
      </c>
      <c r="X587" t="n">
        <v>-0.1039892956614494</v>
      </c>
      <c r="Y587" t="n">
        <v>0.3211684823036194</v>
      </c>
      <c r="Z587" t="n">
        <v>0.2627427875995636</v>
      </c>
      <c r="AA587" t="n">
        <v>0.3592509925365448</v>
      </c>
      <c r="AB587" t="n">
        <v>-0.2753104865550995</v>
      </c>
      <c r="AC587" t="n">
        <v>0.1749844402074814</v>
      </c>
      <c r="AD587" t="n">
        <v>-0.02782838605344296</v>
      </c>
      <c r="AE587" t="n">
        <v>-0.2426056861877441</v>
      </c>
      <c r="AF587" t="n">
        <v>0.02628346160054207</v>
      </c>
    </row>
    <row r="588">
      <c r="A588" t="n">
        <v>0.08863411098718643</v>
      </c>
      <c r="B588" t="n">
        <v>0.09358280897140503</v>
      </c>
      <c r="C588" t="n">
        <v>0.03380057215690613</v>
      </c>
      <c r="D588" t="n">
        <v>-0.05034732073545456</v>
      </c>
      <c r="E588" t="n">
        <v>0.04827706515789032</v>
      </c>
      <c r="F588" t="n">
        <v>-0.04277363419532776</v>
      </c>
      <c r="G588" t="n">
        <v>0.08165928721427917</v>
      </c>
      <c r="H588" t="n">
        <v>0.006206356454640627</v>
      </c>
      <c r="I588" t="n">
        <v>-0.03100009076297283</v>
      </c>
      <c r="J588" t="n">
        <v>-0.03774455189704895</v>
      </c>
      <c r="K588" t="n">
        <v>0.02430601045489311</v>
      </c>
      <c r="L588" t="n">
        <v>0.01142098102718592</v>
      </c>
      <c r="M588" t="n">
        <v>0.05769151821732521</v>
      </c>
      <c r="N588" t="n">
        <v>-0.07183422893285751</v>
      </c>
      <c r="O588" t="n">
        <v>0.01879166066646576</v>
      </c>
      <c r="P588" t="n">
        <v>0.05838858708739281</v>
      </c>
      <c r="Q588" t="n">
        <v>-0.05932699143886566</v>
      </c>
      <c r="R588" t="n">
        <v>-0.01688396371901035</v>
      </c>
      <c r="S588" t="n">
        <v>-0.005651840008795261</v>
      </c>
      <c r="T588" t="n">
        <v>0.0338970273733139</v>
      </c>
      <c r="U588" t="n">
        <v>-0.0108551811426878</v>
      </c>
      <c r="V588" t="n">
        <v>-0.03115486539900303</v>
      </c>
      <c r="W588" t="n">
        <v>0.06498004496097565</v>
      </c>
      <c r="X588" t="n">
        <v>-0.007879207842051983</v>
      </c>
      <c r="Y588" t="n">
        <v>0.09767843037843704</v>
      </c>
      <c r="Z588" t="n">
        <v>0.03445471823215485</v>
      </c>
      <c r="AA588" t="n">
        <v>0.03353730589151382</v>
      </c>
      <c r="AB588" t="n">
        <v>0.007456576451659203</v>
      </c>
      <c r="AC588" t="n">
        <v>0.04754292964935303</v>
      </c>
      <c r="AD588" t="n">
        <v>0.07157674431800842</v>
      </c>
      <c r="AE588" t="n">
        <v>0.03461556881666183</v>
      </c>
      <c r="AF588" t="n">
        <v>0.03134138509631157</v>
      </c>
    </row>
    <row r="589">
      <c r="A589" t="n">
        <v>-0.01508905831724405</v>
      </c>
      <c r="B589" t="n">
        <v>0.02067842520773411</v>
      </c>
      <c r="C589" t="n">
        <v>0.1221250146627426</v>
      </c>
      <c r="D589" t="n">
        <v>0.06612223386764526</v>
      </c>
      <c r="E589" t="n">
        <v>0.01542740128934383</v>
      </c>
      <c r="F589" t="n">
        <v>0.01725369319319725</v>
      </c>
      <c r="G589" t="n">
        <v>-0.004185796249657869</v>
      </c>
      <c r="H589" t="n">
        <v>-0.01870260387659073</v>
      </c>
      <c r="I589" t="n">
        <v>0.002376759191974998</v>
      </c>
      <c r="J589" t="n">
        <v>0.00092452357057482</v>
      </c>
      <c r="K589" t="n">
        <v>0.01024470012634993</v>
      </c>
      <c r="L589" t="n">
        <v>0.02328957617282867</v>
      </c>
      <c r="M589" t="n">
        <v>0.04973233491182327</v>
      </c>
      <c r="N589" t="n">
        <v>-0.01566391251981258</v>
      </c>
      <c r="O589" t="n">
        <v>0.0155682610347867</v>
      </c>
      <c r="P589" t="n">
        <v>-0.01872752234339714</v>
      </c>
      <c r="Q589" t="n">
        <v>-0.04504717141389847</v>
      </c>
      <c r="R589" t="n">
        <v>-0.01223284006118774</v>
      </c>
      <c r="S589" t="n">
        <v>0.0006843131268396974</v>
      </c>
      <c r="T589" t="n">
        <v>0.03066942095756531</v>
      </c>
      <c r="U589" t="n">
        <v>-0.04644724726676941</v>
      </c>
      <c r="V589" t="n">
        <v>0.06601709127426147</v>
      </c>
      <c r="W589" t="n">
        <v>-0.0006041456363163888</v>
      </c>
      <c r="X589" t="n">
        <v>0.02413748763501644</v>
      </c>
      <c r="Y589" t="n">
        <v>-0.01791666075587273</v>
      </c>
      <c r="Z589" t="n">
        <v>0.00455407565459609</v>
      </c>
      <c r="AA589" t="n">
        <v>-0.06158372014760971</v>
      </c>
      <c r="AB589" t="n">
        <v>0.003770342562347651</v>
      </c>
      <c r="AC589" t="n">
        <v>-0.01856604591012001</v>
      </c>
      <c r="AD589" t="n">
        <v>0.01327753812074661</v>
      </c>
      <c r="AE589" t="n">
        <v>0.01465508993715048</v>
      </c>
      <c r="AF589" t="n">
        <v>0.09663098305463791</v>
      </c>
    </row>
    <row r="590">
      <c r="A590" t="n">
        <v>-0.3353636562824249</v>
      </c>
      <c r="B590" t="n">
        <v>-0.3099134564399719</v>
      </c>
      <c r="C590" t="n">
        <v>-0.4363961517810822</v>
      </c>
      <c r="D590" t="n">
        <v>0.4177730083465576</v>
      </c>
      <c r="E590" t="n">
        <v>0.1249130442738533</v>
      </c>
      <c r="F590" t="n">
        <v>-0.03305783495306969</v>
      </c>
      <c r="G590" t="n">
        <v>-0.2243461161851883</v>
      </c>
      <c r="H590" t="n">
        <v>0.110739178955555</v>
      </c>
      <c r="I590" t="n">
        <v>0.003285928163677454</v>
      </c>
      <c r="J590" t="n">
        <v>-0.225680410861969</v>
      </c>
      <c r="K590" t="n">
        <v>-0.03686606511473656</v>
      </c>
      <c r="L590" t="n">
        <v>-0.1410373449325562</v>
      </c>
      <c r="M590" t="n">
        <v>-0.2772393226623535</v>
      </c>
      <c r="N590" t="n">
        <v>-0.2535465657711029</v>
      </c>
      <c r="O590" t="n">
        <v>-0.4186172783374786</v>
      </c>
      <c r="P590" t="n">
        <v>-0.1741377413272858</v>
      </c>
      <c r="Q590" t="n">
        <v>-0.1746485978364944</v>
      </c>
      <c r="R590" t="n">
        <v>-0.09048982709646225</v>
      </c>
      <c r="S590" t="n">
        <v>-0.1284739226102829</v>
      </c>
      <c r="T590" t="n">
        <v>0.3561535775661469</v>
      </c>
      <c r="U590" t="n">
        <v>0.2413168400526047</v>
      </c>
      <c r="V590" t="n">
        <v>0.02651483379304409</v>
      </c>
      <c r="W590" t="n">
        <v>0.2330473363399506</v>
      </c>
      <c r="X590" t="n">
        <v>0.02000952512025833</v>
      </c>
      <c r="Y590" t="n">
        <v>-0.3165418803691864</v>
      </c>
      <c r="Z590" t="n">
        <v>0.4342092275619507</v>
      </c>
      <c r="AA590" t="n">
        <v>-0.3237021267414093</v>
      </c>
      <c r="AB590" t="n">
        <v>-0.2947825491428375</v>
      </c>
      <c r="AC590" t="n">
        <v>0.09489462524652481</v>
      </c>
      <c r="AD590" t="n">
        <v>-0.3810166716575623</v>
      </c>
      <c r="AE590" t="n">
        <v>-0.09491913765668869</v>
      </c>
      <c r="AF590" t="n">
        <v>-0.245199903845787</v>
      </c>
    </row>
    <row r="591">
      <c r="A591" t="n">
        <v>-0.729392945766449</v>
      </c>
      <c r="B591" t="n">
        <v>-0.1243980675935745</v>
      </c>
      <c r="C591" t="n">
        <v>-0.3495464026927948</v>
      </c>
      <c r="D591" t="n">
        <v>0.1880800575017929</v>
      </c>
      <c r="E591" t="n">
        <v>-0.2139227539300919</v>
      </c>
      <c r="F591" t="n">
        <v>0.005398322362452745</v>
      </c>
      <c r="G591" t="n">
        <v>-0.1593941301107407</v>
      </c>
      <c r="H591" t="n">
        <v>0.2822599709033966</v>
      </c>
      <c r="I591" t="n">
        <v>0.1000648736953735</v>
      </c>
      <c r="J591" t="n">
        <v>-0.08812525868415833</v>
      </c>
      <c r="K591" t="n">
        <v>0.1607230752706528</v>
      </c>
      <c r="L591" t="n">
        <v>-0.08477237820625305</v>
      </c>
      <c r="M591" t="n">
        <v>-0.08181996643543243</v>
      </c>
      <c r="N591" t="n">
        <v>-0.1275060921907425</v>
      </c>
      <c r="O591" t="n">
        <v>-0.145228236913681</v>
      </c>
      <c r="P591" t="n">
        <v>-0.2187129110097885</v>
      </c>
      <c r="Q591" t="n">
        <v>0.04881464317440987</v>
      </c>
      <c r="R591" t="n">
        <v>0.09190327674150467</v>
      </c>
      <c r="S591" t="n">
        <v>-0.1912975609302521</v>
      </c>
      <c r="T591" t="n">
        <v>0.1369331181049347</v>
      </c>
      <c r="U591" t="n">
        <v>0.3468925654888153</v>
      </c>
      <c r="V591" t="n">
        <v>-0.04663474857807159</v>
      </c>
      <c r="W591" t="n">
        <v>0.2085119485855103</v>
      </c>
      <c r="X591" t="n">
        <v>0.1132667288184166</v>
      </c>
      <c r="Y591" t="n">
        <v>-0.3131169080734253</v>
      </c>
      <c r="Z591" t="n">
        <v>0.3186028599739075</v>
      </c>
      <c r="AA591" t="n">
        <v>-0.05887771025300026</v>
      </c>
      <c r="AB591" t="n">
        <v>-0.2600055336952209</v>
      </c>
      <c r="AC591" t="n">
        <v>0.3030224740505219</v>
      </c>
      <c r="AD591" t="n">
        <v>-0.1034385487437248</v>
      </c>
      <c r="AE591" t="n">
        <v>0.1645083874464035</v>
      </c>
      <c r="AF591" t="n">
        <v>-0.3326999545097351</v>
      </c>
    </row>
    <row r="592">
      <c r="A592" t="n">
        <v>-0.8356562256813049</v>
      </c>
      <c r="B592" t="n">
        <v>-0.1794103533029556</v>
      </c>
      <c r="C592" t="n">
        <v>-0.2252777963876724</v>
      </c>
      <c r="D592" t="n">
        <v>0.1952843368053436</v>
      </c>
      <c r="E592" t="n">
        <v>-0.1081505417823792</v>
      </c>
      <c r="F592" t="n">
        <v>-0.1397538334131241</v>
      </c>
      <c r="G592" t="n">
        <v>-0.06566572934389114</v>
      </c>
      <c r="H592" t="n">
        <v>0.273784875869751</v>
      </c>
      <c r="I592" t="n">
        <v>0.1067984700202942</v>
      </c>
      <c r="J592" t="n">
        <v>0.07714839279651642</v>
      </c>
      <c r="K592" t="n">
        <v>-0.008058829233050346</v>
      </c>
      <c r="L592" t="n">
        <v>-0.1974421888589859</v>
      </c>
      <c r="M592" t="n">
        <v>-0.08427444845438004</v>
      </c>
      <c r="N592" t="n">
        <v>0.1604433506727219</v>
      </c>
      <c r="O592" t="n">
        <v>0.06024956703186035</v>
      </c>
      <c r="P592" t="n">
        <v>-0.003902077674865723</v>
      </c>
      <c r="Q592" t="n">
        <v>0.1218954846262932</v>
      </c>
      <c r="R592" t="n">
        <v>-0.086208775639534</v>
      </c>
      <c r="S592" t="n">
        <v>-0.1725943833589554</v>
      </c>
      <c r="T592" t="n">
        <v>0.06791403889656067</v>
      </c>
      <c r="U592" t="n">
        <v>0.4364966452121735</v>
      </c>
      <c r="V592" t="n">
        <v>0.01520898379385471</v>
      </c>
      <c r="W592" t="n">
        <v>-0.06082788854837418</v>
      </c>
      <c r="X592" t="n">
        <v>-0.1165748760104179</v>
      </c>
      <c r="Y592" t="n">
        <v>-0.07706068456172943</v>
      </c>
      <c r="Z592" t="n">
        <v>-0.1299909949302673</v>
      </c>
      <c r="AA592" t="n">
        <v>-0.09269309788942337</v>
      </c>
      <c r="AB592" t="n">
        <v>-0.06230730563402176</v>
      </c>
      <c r="AC592" t="n">
        <v>0.07526872307062149</v>
      </c>
      <c r="AD592" t="n">
        <v>-0.02456639520823956</v>
      </c>
      <c r="AE592" t="n">
        <v>0.1507214605808258</v>
      </c>
      <c r="AF592" t="n">
        <v>-0.5288559794425964</v>
      </c>
    </row>
    <row r="593">
      <c r="A593" t="n">
        <v>0.08229710906744003</v>
      </c>
      <c r="B593" t="n">
        <v>-0.03061201982200146</v>
      </c>
      <c r="C593" t="n">
        <v>-0.2031102180480957</v>
      </c>
      <c r="D593" t="n">
        <v>0.2597758173942566</v>
      </c>
      <c r="E593" t="n">
        <v>-0.1140141859650612</v>
      </c>
      <c r="F593" t="n">
        <v>-0.002408548491075635</v>
      </c>
      <c r="G593" t="n">
        <v>-0.2146594822406769</v>
      </c>
      <c r="H593" t="n">
        <v>0.2862498462200165</v>
      </c>
      <c r="I593" t="n">
        <v>-0.06635675579309464</v>
      </c>
      <c r="J593" t="n">
        <v>0.02964620664715767</v>
      </c>
      <c r="K593" t="n">
        <v>0.02967200987040997</v>
      </c>
      <c r="L593" t="n">
        <v>-0.5013560056686401</v>
      </c>
      <c r="M593" t="n">
        <v>0.05329954996705055</v>
      </c>
      <c r="N593" t="n">
        <v>0.129947155714035</v>
      </c>
      <c r="O593" t="n">
        <v>0.006109115201979876</v>
      </c>
      <c r="P593" t="n">
        <v>-0.01736374944448471</v>
      </c>
      <c r="Q593" t="n">
        <v>0.07777885347604752</v>
      </c>
      <c r="R593" t="n">
        <v>0.07960840314626694</v>
      </c>
      <c r="S593" t="n">
        <v>-0.1669254750013351</v>
      </c>
      <c r="T593" t="n">
        <v>0.05452512949705124</v>
      </c>
      <c r="U593" t="n">
        <v>0.270930290222168</v>
      </c>
      <c r="V593" t="n">
        <v>-0.03982501477003098</v>
      </c>
      <c r="W593" t="n">
        <v>-0.006723237689584494</v>
      </c>
      <c r="X593" t="n">
        <v>0.05969400331377983</v>
      </c>
      <c r="Y593" t="n">
        <v>0.1544718742370605</v>
      </c>
      <c r="Z593" t="n">
        <v>-0.5688055753707886</v>
      </c>
      <c r="AA593" t="n">
        <v>0.07781670242547989</v>
      </c>
      <c r="AB593" t="n">
        <v>0.1211827099323273</v>
      </c>
      <c r="AC593" t="n">
        <v>0.1152249276638031</v>
      </c>
      <c r="AD593" t="n">
        <v>0.0253740232437849</v>
      </c>
      <c r="AE593" t="n">
        <v>0.09193777292966843</v>
      </c>
      <c r="AF593" t="n">
        <v>-0.474824458360672</v>
      </c>
    </row>
    <row r="594">
      <c r="A594" t="n">
        <v>0.6223394274711609</v>
      </c>
      <c r="B594" t="n">
        <v>0.1939812898635864</v>
      </c>
      <c r="C594" t="n">
        <v>-0.2504378855228424</v>
      </c>
      <c r="D594" t="n">
        <v>0.07346388697624207</v>
      </c>
      <c r="E594" t="n">
        <v>-0.04076289385557175</v>
      </c>
      <c r="F594" t="n">
        <v>-0.05787229910492897</v>
      </c>
      <c r="G594" t="n">
        <v>-0.07256807386875153</v>
      </c>
      <c r="H594" t="n">
        <v>0.1829461604356766</v>
      </c>
      <c r="I594" t="n">
        <v>0.06149831041693687</v>
      </c>
      <c r="J594" t="n">
        <v>-0.01982771046459675</v>
      </c>
      <c r="K594" t="n">
        <v>0.1400468647480011</v>
      </c>
      <c r="L594" t="n">
        <v>-0.2950732409954071</v>
      </c>
      <c r="M594" t="n">
        <v>0.07682257890701294</v>
      </c>
      <c r="N594" t="n">
        <v>0.0114824716001749</v>
      </c>
      <c r="O594" t="n">
        <v>-0.1805852651596069</v>
      </c>
      <c r="P594" t="n">
        <v>0.003115298924967647</v>
      </c>
      <c r="Q594" t="n">
        <v>0.04897117242217064</v>
      </c>
      <c r="R594" t="n">
        <v>-0.08400125801563263</v>
      </c>
      <c r="S594" t="n">
        <v>-0.0009383084252476692</v>
      </c>
      <c r="T594" t="n">
        <v>0.07964163273572922</v>
      </c>
      <c r="U594" t="n">
        <v>-0.03324190899729729</v>
      </c>
      <c r="V594" t="n">
        <v>0.0536494106054306</v>
      </c>
      <c r="W594" t="n">
        <v>-0.103910967707634</v>
      </c>
      <c r="X594" t="n">
        <v>-0.05233708024024963</v>
      </c>
      <c r="Y594" t="n">
        <v>0.2500856816768646</v>
      </c>
      <c r="Z594" t="n">
        <v>-0.4709126055240631</v>
      </c>
      <c r="AA594" t="n">
        <v>0.1088462471961975</v>
      </c>
      <c r="AB594" t="n">
        <v>0.05057393014431</v>
      </c>
      <c r="AC594" t="n">
        <v>0.1350570172071457</v>
      </c>
      <c r="AD594" t="n">
        <v>-0.01294828113168478</v>
      </c>
      <c r="AE594" t="n">
        <v>-0.003876518923789263</v>
      </c>
      <c r="AF594" t="n">
        <v>-0.575630247592926</v>
      </c>
    </row>
    <row r="595">
      <c r="A595" t="n">
        <v>0.3868513703346252</v>
      </c>
      <c r="B595" t="n">
        <v>0.1871713399887085</v>
      </c>
      <c r="C595" t="n">
        <v>-0.1404597610235214</v>
      </c>
      <c r="D595" t="n">
        <v>0.1567157059907913</v>
      </c>
      <c r="E595" t="n">
        <v>-0.1100253388285637</v>
      </c>
      <c r="F595" t="n">
        <v>0.05131705477833748</v>
      </c>
      <c r="G595" t="n">
        <v>-0.06014568358659744</v>
      </c>
      <c r="H595" t="n">
        <v>0.09911356121301651</v>
      </c>
      <c r="I595" t="n">
        <v>-0.06441767513751984</v>
      </c>
      <c r="J595" t="n">
        <v>0.05261896178126335</v>
      </c>
      <c r="K595" t="n">
        <v>0.02015018276870251</v>
      </c>
      <c r="L595" t="n">
        <v>0.06794089823961258</v>
      </c>
      <c r="M595" t="n">
        <v>-0.1323660612106323</v>
      </c>
      <c r="N595" t="n">
        <v>0.03385347500443459</v>
      </c>
      <c r="O595" t="n">
        <v>-0.01489520817995071</v>
      </c>
      <c r="P595" t="n">
        <v>-0.01469359826296568</v>
      </c>
      <c r="Q595" t="n">
        <v>0.04516582190990448</v>
      </c>
      <c r="R595" t="n">
        <v>0.009385411627590656</v>
      </c>
      <c r="S595" t="n">
        <v>-0.0190405398607254</v>
      </c>
      <c r="T595" t="n">
        <v>-0.0146744716912508</v>
      </c>
      <c r="U595" t="n">
        <v>-0.07210469990968704</v>
      </c>
      <c r="V595" t="n">
        <v>0.1240187138319016</v>
      </c>
      <c r="W595" t="n">
        <v>0.0090317502617836</v>
      </c>
      <c r="X595" t="n">
        <v>0.0548454113304615</v>
      </c>
      <c r="Y595" t="n">
        <v>0.3973421156406403</v>
      </c>
      <c r="Z595" t="n">
        <v>-0.2428619265556335</v>
      </c>
      <c r="AA595" t="n">
        <v>0.01163181848824024</v>
      </c>
      <c r="AB595" t="n">
        <v>-0.02108482085168362</v>
      </c>
      <c r="AC595" t="n">
        <v>0.1321545243263245</v>
      </c>
      <c r="AD595" t="n">
        <v>0.1182440519332886</v>
      </c>
      <c r="AE595" t="n">
        <v>0.04762955382466316</v>
      </c>
      <c r="AF595" t="n">
        <v>-0.1886653453111649</v>
      </c>
    </row>
    <row r="596">
      <c r="A596" t="n">
        <v>0.2243708223104477</v>
      </c>
      <c r="B596" t="n">
        <v>0.08783489465713501</v>
      </c>
      <c r="C596" t="n">
        <v>-0.1790997833013535</v>
      </c>
      <c r="D596" t="n">
        <v>0.05518979951739311</v>
      </c>
      <c r="E596" t="n">
        <v>0.0855562835931778</v>
      </c>
      <c r="F596" t="n">
        <v>0.09236248582601547</v>
      </c>
      <c r="G596" t="n">
        <v>-0.1568863838911057</v>
      </c>
      <c r="H596" t="n">
        <v>-0.03807054087519646</v>
      </c>
      <c r="I596" t="n">
        <v>0.03525058180093765</v>
      </c>
      <c r="J596" t="n">
        <v>-0.04461817070841789</v>
      </c>
      <c r="K596" t="n">
        <v>-0.1359654068946838</v>
      </c>
      <c r="L596" t="n">
        <v>0.3221749663352966</v>
      </c>
      <c r="M596" t="n">
        <v>-0.0226471796631813</v>
      </c>
      <c r="N596" t="n">
        <v>0.197986826300621</v>
      </c>
      <c r="O596" t="n">
        <v>-0.1153225898742676</v>
      </c>
      <c r="P596" t="n">
        <v>-0.003783256746828556</v>
      </c>
      <c r="Q596" t="n">
        <v>-0.02526090666651726</v>
      </c>
      <c r="R596" t="n">
        <v>0.1425398737192154</v>
      </c>
      <c r="S596" t="n">
        <v>0.02691242657601833</v>
      </c>
      <c r="T596" t="n">
        <v>-0.009380725212395191</v>
      </c>
      <c r="U596" t="n">
        <v>-0.1127137914299965</v>
      </c>
      <c r="V596" t="n">
        <v>0.1814067512750626</v>
      </c>
      <c r="W596" t="n">
        <v>-0.05093055218458176</v>
      </c>
      <c r="X596" t="n">
        <v>-0.06638163328170776</v>
      </c>
      <c r="Y596" t="n">
        <v>0.3651541173458099</v>
      </c>
      <c r="Z596" t="n">
        <v>-0.2978322207927704</v>
      </c>
      <c r="AA596" t="n">
        <v>0.01115634944289923</v>
      </c>
      <c r="AB596" t="n">
        <v>0.0396558903157711</v>
      </c>
      <c r="AC596" t="n">
        <v>0.04118038713932037</v>
      </c>
      <c r="AD596" t="n">
        <v>0.2604307234287262</v>
      </c>
      <c r="AE596" t="n">
        <v>-0.0624806173145771</v>
      </c>
      <c r="AF596" t="n">
        <v>0.01242278050631285</v>
      </c>
    </row>
    <row r="597">
      <c r="A597" t="n">
        <v>-0.2018095701932907</v>
      </c>
      <c r="B597" t="n">
        <v>0.071973517537117</v>
      </c>
      <c r="C597" t="n">
        <v>-0.1970529407262802</v>
      </c>
      <c r="D597" t="n">
        <v>0.01353706978261471</v>
      </c>
      <c r="E597" t="n">
        <v>0.1590828448534012</v>
      </c>
      <c r="F597" t="n">
        <v>0.06890182942152023</v>
      </c>
      <c r="G597" t="n">
        <v>-0.05868366360664368</v>
      </c>
      <c r="H597" t="n">
        <v>-0.07538930326700211</v>
      </c>
      <c r="I597" t="n">
        <v>-0.157574325799942</v>
      </c>
      <c r="J597" t="n">
        <v>-0.137908935546875</v>
      </c>
      <c r="K597" t="n">
        <v>-0.1483760178089142</v>
      </c>
      <c r="L597" t="n">
        <v>0.361565887928009</v>
      </c>
      <c r="M597" t="n">
        <v>0.05836830660700798</v>
      </c>
      <c r="N597" t="n">
        <v>0.1442455500364304</v>
      </c>
      <c r="O597" t="n">
        <v>0.1140980646014214</v>
      </c>
      <c r="P597" t="n">
        <v>0.00318723963573575</v>
      </c>
      <c r="Q597" t="n">
        <v>-0.08645962178707123</v>
      </c>
      <c r="R597" t="n">
        <v>0.1072430163621902</v>
      </c>
      <c r="S597" t="n">
        <v>0.05615084990859032</v>
      </c>
      <c r="T597" t="n">
        <v>0.1888453662395477</v>
      </c>
      <c r="U597" t="n">
        <v>0.09458481520414352</v>
      </c>
      <c r="V597" t="n">
        <v>0.04845281317830086</v>
      </c>
      <c r="W597" t="n">
        <v>-0.00411560945212841</v>
      </c>
      <c r="X597" t="n">
        <v>-0.1091856360435486</v>
      </c>
      <c r="Y597" t="n">
        <v>0.1754069179296494</v>
      </c>
      <c r="Z597" t="n">
        <v>-0.03732858225703239</v>
      </c>
      <c r="AA597" t="n">
        <v>-0.08869502693414688</v>
      </c>
      <c r="AB597" t="n">
        <v>-0.1101102381944656</v>
      </c>
      <c r="AC597" t="n">
        <v>0.1016317456960678</v>
      </c>
      <c r="AD597" t="n">
        <v>-0.025782385841012</v>
      </c>
      <c r="AE597" t="n">
        <v>-0.003011167980730534</v>
      </c>
      <c r="AF597" t="n">
        <v>0.03390130773186684</v>
      </c>
    </row>
    <row r="598">
      <c r="A598" t="n">
        <v>-0.4439745545387268</v>
      </c>
      <c r="B598" t="n">
        <v>-0.04780090972781181</v>
      </c>
      <c r="C598" t="n">
        <v>-0.1019406691193581</v>
      </c>
      <c r="D598" t="n">
        <v>-0.007333043497055769</v>
      </c>
      <c r="E598" t="n">
        <v>0.2438976019620895</v>
      </c>
      <c r="F598" t="n">
        <v>0.006594588980078697</v>
      </c>
      <c r="G598" t="n">
        <v>0.02645313553512096</v>
      </c>
      <c r="H598" t="n">
        <v>-0.1406433135271072</v>
      </c>
      <c r="I598" t="n">
        <v>0.06923269480466843</v>
      </c>
      <c r="J598" t="n">
        <v>0.002960681216791272</v>
      </c>
      <c r="K598" t="n">
        <v>-0.1343849450349808</v>
      </c>
      <c r="L598" t="n">
        <v>0.1441807746887207</v>
      </c>
      <c r="M598" t="n">
        <v>0.06340164691209793</v>
      </c>
      <c r="N598" t="n">
        <v>0.09853143244981766</v>
      </c>
      <c r="O598" t="n">
        <v>0.0127460528165102</v>
      </c>
      <c r="P598" t="n">
        <v>-0.01181310974061489</v>
      </c>
      <c r="Q598" t="n">
        <v>-0.04947613552212715</v>
      </c>
      <c r="R598" t="n">
        <v>0.130376011133194</v>
      </c>
      <c r="S598" t="n">
        <v>-0.05917564034461975</v>
      </c>
      <c r="T598" t="n">
        <v>-0.09307484328746796</v>
      </c>
      <c r="U598" t="n">
        <v>-0.08096807450056076</v>
      </c>
      <c r="V598" t="n">
        <v>-0.001353100291453302</v>
      </c>
      <c r="W598" t="n">
        <v>0.1161567568778992</v>
      </c>
      <c r="X598" t="n">
        <v>-0.08618004620075226</v>
      </c>
      <c r="Y598" t="n">
        <v>-0.05586930364370346</v>
      </c>
      <c r="Z598" t="n">
        <v>0.3133961260318756</v>
      </c>
      <c r="AA598" t="n">
        <v>-0.09638542681932449</v>
      </c>
      <c r="AB598" t="n">
        <v>-0.000504562514834106</v>
      </c>
      <c r="AC598" t="n">
        <v>0.1696121990680695</v>
      </c>
      <c r="AD598" t="n">
        <v>0.03798792511224747</v>
      </c>
      <c r="AE598" t="n">
        <v>0.002841422334313393</v>
      </c>
      <c r="AF598" t="n">
        <v>0.189484104514122</v>
      </c>
    </row>
    <row r="599">
      <c r="A599" t="n">
        <v>0.03924397379159927</v>
      </c>
      <c r="B599" t="n">
        <v>0.03046481311321259</v>
      </c>
      <c r="C599" t="n">
        <v>-0.03318480029702187</v>
      </c>
      <c r="D599" t="n">
        <v>-0.05448902398347855</v>
      </c>
      <c r="E599" t="n">
        <v>0.305137038230896</v>
      </c>
      <c r="F599" t="n">
        <v>0.1083664819598198</v>
      </c>
      <c r="G599" t="n">
        <v>-0.04192760586738586</v>
      </c>
      <c r="H599" t="n">
        <v>-0.09617812931537628</v>
      </c>
      <c r="I599" t="n">
        <v>-0.001925699762068689</v>
      </c>
      <c r="J599" t="n">
        <v>0.1629935055971146</v>
      </c>
      <c r="K599" t="n">
        <v>-0.1659409254789352</v>
      </c>
      <c r="L599" t="n">
        <v>-0.1941270530223846</v>
      </c>
      <c r="M599" t="n">
        <v>0.0477275624871254</v>
      </c>
      <c r="N599" t="n">
        <v>0.0005781715735793114</v>
      </c>
      <c r="O599" t="n">
        <v>-0.1139896884560585</v>
      </c>
      <c r="P599" t="n">
        <v>-0.2128640860319138</v>
      </c>
      <c r="Q599" t="n">
        <v>0.1303785145282745</v>
      </c>
      <c r="R599" t="n">
        <v>0.0507359467446804</v>
      </c>
      <c r="S599" t="n">
        <v>-0.01365782972425222</v>
      </c>
      <c r="T599" t="n">
        <v>-0.1328645646572113</v>
      </c>
      <c r="U599" t="n">
        <v>-0.1559659242630005</v>
      </c>
      <c r="V599" t="n">
        <v>-0.0756557360291481</v>
      </c>
      <c r="W599" t="n">
        <v>0.03716735914349556</v>
      </c>
      <c r="X599" t="n">
        <v>-0.1991968154907227</v>
      </c>
      <c r="Y599" t="n">
        <v>-0.1232742592692375</v>
      </c>
      <c r="Z599" t="n">
        <v>0.2494625449180603</v>
      </c>
      <c r="AA599" t="n">
        <v>-0.2210483700037003</v>
      </c>
      <c r="AB599" t="n">
        <v>-0.08280473202466965</v>
      </c>
      <c r="AC599" t="n">
        <v>0.06427923589944839</v>
      </c>
      <c r="AD599" t="n">
        <v>0.06235746666789055</v>
      </c>
      <c r="AE599" t="n">
        <v>0.06563775986433029</v>
      </c>
      <c r="AF599" t="n">
        <v>0.133950799703598</v>
      </c>
    </row>
    <row r="600">
      <c r="A600" t="n">
        <v>0.0159319806843996</v>
      </c>
      <c r="B600" t="n">
        <v>0.02467683888971806</v>
      </c>
      <c r="C600" t="n">
        <v>-0.02139385975897312</v>
      </c>
      <c r="D600" t="n">
        <v>0.1395896971225739</v>
      </c>
      <c r="E600" t="n">
        <v>0.1527889519929886</v>
      </c>
      <c r="F600" t="n">
        <v>-0.09026064723730087</v>
      </c>
      <c r="G600" t="n">
        <v>0.02864367142319679</v>
      </c>
      <c r="H600" t="n">
        <v>0.01455864496529102</v>
      </c>
      <c r="I600" t="n">
        <v>-0.09203045815229416</v>
      </c>
      <c r="J600" t="n">
        <v>-0.167732909321785</v>
      </c>
      <c r="K600" t="n">
        <v>-0.003365385811775923</v>
      </c>
      <c r="L600" t="n">
        <v>-0.01700384169816971</v>
      </c>
      <c r="M600" t="n">
        <v>0.0129146333783865</v>
      </c>
      <c r="N600" t="n">
        <v>0.0774538442492485</v>
      </c>
      <c r="O600" t="n">
        <v>0.0007511023432016373</v>
      </c>
      <c r="P600" t="n">
        <v>-0.0689542293548584</v>
      </c>
      <c r="Q600" t="n">
        <v>-0.06324540078639984</v>
      </c>
      <c r="R600" t="n">
        <v>0.03950738906860352</v>
      </c>
      <c r="S600" t="n">
        <v>-0.05397634208202362</v>
      </c>
      <c r="T600" t="n">
        <v>-0.007982021197676659</v>
      </c>
      <c r="U600" t="n">
        <v>-0.2594189345836639</v>
      </c>
      <c r="V600" t="n">
        <v>-0.06942944973707199</v>
      </c>
      <c r="W600" t="n">
        <v>0.007973050698637962</v>
      </c>
      <c r="X600" t="n">
        <v>0.01641887240111828</v>
      </c>
      <c r="Y600" t="n">
        <v>-0.1521915346384048</v>
      </c>
      <c r="Z600" t="n">
        <v>0.192646250128746</v>
      </c>
      <c r="AA600" t="n">
        <v>-0.09449099004268646</v>
      </c>
      <c r="AB600" t="n">
        <v>0.06263716518878937</v>
      </c>
      <c r="AC600" t="n">
        <v>-0.005441682413220406</v>
      </c>
      <c r="AD600" t="n">
        <v>-0.1274091303348541</v>
      </c>
      <c r="AE600" t="n">
        <v>0.004815521184355021</v>
      </c>
      <c r="AF600" t="n">
        <v>0.06364336609840393</v>
      </c>
    </row>
    <row r="601">
      <c r="A601" t="n">
        <v>0.04714744165539742</v>
      </c>
      <c r="B601" t="n">
        <v>0.139258548617363</v>
      </c>
      <c r="C601" t="n">
        <v>0.1183297783136368</v>
      </c>
      <c r="D601" t="n">
        <v>0.06841245293617249</v>
      </c>
      <c r="E601" t="n">
        <v>0.2321045398712158</v>
      </c>
      <c r="F601" t="n">
        <v>-0.0129241431131959</v>
      </c>
      <c r="G601" t="n">
        <v>0.08387020975351334</v>
      </c>
      <c r="H601" t="n">
        <v>-0.06970831751823425</v>
      </c>
      <c r="I601" t="n">
        <v>0.1015821620821953</v>
      </c>
      <c r="J601" t="n">
        <v>0.0714498832821846</v>
      </c>
      <c r="K601" t="n">
        <v>0.1487702429294586</v>
      </c>
      <c r="L601" t="n">
        <v>-0.1023348718881607</v>
      </c>
      <c r="M601" t="n">
        <v>0.1246944591403008</v>
      </c>
      <c r="N601" t="n">
        <v>0.1565001159906387</v>
      </c>
      <c r="O601" t="n">
        <v>0.01450671162456274</v>
      </c>
      <c r="P601" t="n">
        <v>-0.009058620780706406</v>
      </c>
      <c r="Q601" t="n">
        <v>-0.06374679505825043</v>
      </c>
      <c r="R601" t="n">
        <v>0.02585688419640064</v>
      </c>
      <c r="S601" t="n">
        <v>0.09124886989593506</v>
      </c>
      <c r="T601" t="n">
        <v>0.1082338616251945</v>
      </c>
      <c r="U601" t="n">
        <v>-0.040047787129879</v>
      </c>
      <c r="V601" t="n">
        <v>-0.03889156505465508</v>
      </c>
      <c r="W601" t="n">
        <v>-0.1187107861042023</v>
      </c>
      <c r="X601" t="n">
        <v>-0.03842748701572418</v>
      </c>
      <c r="Y601" t="n">
        <v>0.05069157108664513</v>
      </c>
      <c r="Z601" t="n">
        <v>0.002936906646937132</v>
      </c>
      <c r="AA601" t="n">
        <v>-0.02397450804710388</v>
      </c>
      <c r="AB601" t="n">
        <v>-0.0001824089704314247</v>
      </c>
      <c r="AC601" t="n">
        <v>-0.05313251912593842</v>
      </c>
      <c r="AD601" t="n">
        <v>-0.001957895699888468</v>
      </c>
      <c r="AE601" t="n">
        <v>0.06885722279548645</v>
      </c>
      <c r="AF601" t="n">
        <v>-0.100578099489212</v>
      </c>
    </row>
    <row r="602">
      <c r="A602" t="n">
        <v>0.1356491595506668</v>
      </c>
      <c r="B602" t="n">
        <v>-0.07315534353256226</v>
      </c>
      <c r="C602" t="n">
        <v>0.1354549527168274</v>
      </c>
      <c r="D602" t="n">
        <v>0.1164792254567146</v>
      </c>
      <c r="E602" t="n">
        <v>0.148429811000824</v>
      </c>
      <c r="F602" t="n">
        <v>-0.09219559282064438</v>
      </c>
      <c r="G602" t="n">
        <v>0.1123174279928207</v>
      </c>
      <c r="H602" t="n">
        <v>0.07087854295969009</v>
      </c>
      <c r="I602" t="n">
        <v>-0.02585336565971375</v>
      </c>
      <c r="J602" t="n">
        <v>-0.02451837807893753</v>
      </c>
      <c r="K602" t="n">
        <v>0.09896770864725113</v>
      </c>
      <c r="L602" t="n">
        <v>0.06705135107040405</v>
      </c>
      <c r="M602" t="n">
        <v>-0.04378033801913261</v>
      </c>
      <c r="N602" t="n">
        <v>0.1816087365150452</v>
      </c>
      <c r="O602" t="n">
        <v>0.1296857297420502</v>
      </c>
      <c r="P602" t="n">
        <v>0.04015335068106651</v>
      </c>
      <c r="Q602" t="n">
        <v>0.006306723691523075</v>
      </c>
      <c r="R602" t="n">
        <v>-0.0573200099170208</v>
      </c>
      <c r="S602" t="n">
        <v>-0.1145437434315681</v>
      </c>
      <c r="T602" t="n">
        <v>0.1747671216726303</v>
      </c>
      <c r="U602" t="n">
        <v>0.01917971111834049</v>
      </c>
      <c r="V602" t="n">
        <v>0.0009372019558213651</v>
      </c>
      <c r="W602" t="n">
        <v>-0.3669976592063904</v>
      </c>
      <c r="X602" t="n">
        <v>0.06410478800535202</v>
      </c>
      <c r="Y602" t="n">
        <v>0.1076402217149734</v>
      </c>
      <c r="Z602" t="n">
        <v>0.09745253622531891</v>
      </c>
      <c r="AA602" t="n">
        <v>-0.1134892702102661</v>
      </c>
      <c r="AB602" t="n">
        <v>0.01511877123266459</v>
      </c>
      <c r="AC602" t="n">
        <v>0.0694345086812973</v>
      </c>
      <c r="AD602" t="n">
        <v>0.0369352363049984</v>
      </c>
      <c r="AE602" t="n">
        <v>-0.01947772689163685</v>
      </c>
      <c r="AF602" t="n">
        <v>0.1524611860513687</v>
      </c>
    </row>
    <row r="603">
      <c r="A603" t="n">
        <v>0.06304255872964859</v>
      </c>
      <c r="B603" t="n">
        <v>0.1097875088453293</v>
      </c>
      <c r="C603" t="n">
        <v>0.001413106569088995</v>
      </c>
      <c r="D603" t="n">
        <v>0.1514523774385452</v>
      </c>
      <c r="E603" t="n">
        <v>0.01243758294731379</v>
      </c>
      <c r="F603" t="n">
        <v>0.03243150189518929</v>
      </c>
      <c r="G603" t="n">
        <v>0.2217801064252853</v>
      </c>
      <c r="H603" t="n">
        <v>0.01274728681892157</v>
      </c>
      <c r="I603" t="n">
        <v>0.1227127611637115</v>
      </c>
      <c r="J603" t="n">
        <v>0.03887705504894257</v>
      </c>
      <c r="K603" t="n">
        <v>0.1296297013759613</v>
      </c>
      <c r="L603" t="n">
        <v>-0.009744332171976566</v>
      </c>
      <c r="M603" t="n">
        <v>0.1151526346802711</v>
      </c>
      <c r="N603" t="n">
        <v>0.02429570630192757</v>
      </c>
      <c r="O603" t="n">
        <v>0.1331735700368881</v>
      </c>
      <c r="P603" t="n">
        <v>0.1172044649720192</v>
      </c>
      <c r="Q603" t="n">
        <v>-0.006043402012437582</v>
      </c>
      <c r="R603" t="n">
        <v>0.1032367795705795</v>
      </c>
      <c r="S603" t="n">
        <v>-0.03069575689733028</v>
      </c>
      <c r="T603" t="n">
        <v>0.05498358234763145</v>
      </c>
      <c r="U603" t="n">
        <v>-0.1659212708473206</v>
      </c>
      <c r="V603" t="n">
        <v>-0.0395645946264267</v>
      </c>
      <c r="W603" t="n">
        <v>-0.2387266457080841</v>
      </c>
      <c r="X603" t="n">
        <v>-0.04165114462375641</v>
      </c>
      <c r="Y603" t="n">
        <v>0.09242970496416092</v>
      </c>
      <c r="Z603" t="n">
        <v>0.05794723331928253</v>
      </c>
      <c r="AA603" t="n">
        <v>-0.04495446756482124</v>
      </c>
      <c r="AB603" t="n">
        <v>0.1244519725441933</v>
      </c>
      <c r="AC603" t="n">
        <v>0.007598540745675564</v>
      </c>
      <c r="AD603" t="n">
        <v>0.01959302648901939</v>
      </c>
      <c r="AE603" t="n">
        <v>-0.05980535224080086</v>
      </c>
      <c r="AF603" t="n">
        <v>0.05628898739814758</v>
      </c>
    </row>
    <row r="604">
      <c r="A604" t="n">
        <v>0.001330880215391517</v>
      </c>
      <c r="B604" t="n">
        <v>-0.03017400577664375</v>
      </c>
      <c r="C604" t="n">
        <v>-0.08396714180707932</v>
      </c>
      <c r="D604" t="n">
        <v>0.004151058848947287</v>
      </c>
      <c r="E604" t="n">
        <v>0.03297198936343193</v>
      </c>
      <c r="F604" t="n">
        <v>-0.01804211363196373</v>
      </c>
      <c r="G604" t="n">
        <v>0.01911329664289951</v>
      </c>
      <c r="H604" t="n">
        <v>0.0667819082736969</v>
      </c>
      <c r="I604" t="n">
        <v>0.08346880972385406</v>
      </c>
      <c r="J604" t="n">
        <v>-0.04321905970573425</v>
      </c>
      <c r="K604" t="n">
        <v>-0.05950924754142761</v>
      </c>
      <c r="L604" t="n">
        <v>0.04635205119848251</v>
      </c>
      <c r="M604" t="n">
        <v>0.08250603079795837</v>
      </c>
      <c r="N604" t="n">
        <v>0.1682934910058975</v>
      </c>
      <c r="O604" t="n">
        <v>-0.07318094372749329</v>
      </c>
      <c r="P604" t="n">
        <v>-0.1281111240386963</v>
      </c>
      <c r="Q604" t="n">
        <v>0.04463683441281319</v>
      </c>
      <c r="R604" t="n">
        <v>-0.09216233342885971</v>
      </c>
      <c r="S604" t="n">
        <v>0.08683904260396957</v>
      </c>
      <c r="T604" t="n">
        <v>-0.0627782791852951</v>
      </c>
      <c r="U604" t="n">
        <v>-0.08791384845972061</v>
      </c>
      <c r="V604" t="n">
        <v>-0.09318628162145615</v>
      </c>
      <c r="W604" t="n">
        <v>-0.095572829246521</v>
      </c>
      <c r="X604" t="n">
        <v>-0.1598863899707794</v>
      </c>
      <c r="Y604" t="n">
        <v>0.08912771195173264</v>
      </c>
      <c r="Z604" t="n">
        <v>0.05667613819241524</v>
      </c>
      <c r="AA604" t="n">
        <v>-0.06274023652076721</v>
      </c>
      <c r="AB604" t="n">
        <v>0.05620531737804413</v>
      </c>
      <c r="AC604" t="n">
        <v>0.05352292209863663</v>
      </c>
      <c r="AD604" t="n">
        <v>-0.01116534136235714</v>
      </c>
      <c r="AE604" t="n">
        <v>-0.005265462677925825</v>
      </c>
      <c r="AF604" t="n">
        <v>-0.0218159407377243</v>
      </c>
    </row>
    <row r="605">
      <c r="A605" t="n">
        <v>-0.00020328484242782</v>
      </c>
      <c r="B605" t="n">
        <v>0.013508515432477</v>
      </c>
      <c r="C605" t="n">
        <v>-0.05319651216268539</v>
      </c>
      <c r="D605" t="n">
        <v>-0.01858853921294212</v>
      </c>
      <c r="E605" t="n">
        <v>0.0893637090921402</v>
      </c>
      <c r="F605" t="n">
        <v>0.1112493500113487</v>
      </c>
      <c r="G605" t="n">
        <v>0.008754084818065166</v>
      </c>
      <c r="H605" t="n">
        <v>-0.01121999230235815</v>
      </c>
      <c r="I605" t="n">
        <v>-0.1438470929861069</v>
      </c>
      <c r="J605" t="n">
        <v>0.00591941038146615</v>
      </c>
      <c r="K605" t="n">
        <v>-0.1471639573574066</v>
      </c>
      <c r="L605" t="n">
        <v>-0.01477267500013113</v>
      </c>
      <c r="M605" t="n">
        <v>0.02759586833417416</v>
      </c>
      <c r="N605" t="n">
        <v>0.02094287425279617</v>
      </c>
      <c r="O605" t="n">
        <v>0.04731058701872826</v>
      </c>
      <c r="P605" t="n">
        <v>0.1042052954435349</v>
      </c>
      <c r="Q605" t="n">
        <v>0.1125536188483238</v>
      </c>
      <c r="R605" t="n">
        <v>0.06498423963785172</v>
      </c>
      <c r="S605" t="n">
        <v>0.2301958054304123</v>
      </c>
      <c r="T605" t="n">
        <v>0.1427770107984543</v>
      </c>
      <c r="U605" t="n">
        <v>-0.09814468771219254</v>
      </c>
      <c r="V605" t="n">
        <v>-0.1085874512791634</v>
      </c>
      <c r="W605" t="n">
        <v>-0.02605781331658363</v>
      </c>
      <c r="X605" t="n">
        <v>-0.01434888131916523</v>
      </c>
      <c r="Y605" t="n">
        <v>0.000684439146425575</v>
      </c>
      <c r="Z605" t="n">
        <v>-0.1115293800830841</v>
      </c>
      <c r="AA605" t="n">
        <v>-0.1446394175291061</v>
      </c>
      <c r="AB605" t="n">
        <v>-0.02283615060150623</v>
      </c>
      <c r="AC605" t="n">
        <v>0.001395762898027897</v>
      </c>
      <c r="AD605" t="n">
        <v>0.02034583315253258</v>
      </c>
      <c r="AE605" t="n">
        <v>0.1319063901901245</v>
      </c>
      <c r="AF605" t="n">
        <v>0.05893439054489136</v>
      </c>
    </row>
    <row r="606">
      <c r="A606" t="n">
        <v>-0.03946246579289436</v>
      </c>
      <c r="B606" t="n">
        <v>0.1068154573440552</v>
      </c>
      <c r="C606" t="n">
        <v>-0.1979012191295624</v>
      </c>
      <c r="D606" t="n">
        <v>-0.04223020374774933</v>
      </c>
      <c r="E606" t="n">
        <v>0.09599139541387558</v>
      </c>
      <c r="F606" t="n">
        <v>0.001972758211195469</v>
      </c>
      <c r="G606" t="n">
        <v>-0.007914471440017223</v>
      </c>
      <c r="H606" t="n">
        <v>-0.03993672877550125</v>
      </c>
      <c r="I606" t="n">
        <v>-0.01083685550838709</v>
      </c>
      <c r="J606" t="n">
        <v>0.005096294451504946</v>
      </c>
      <c r="K606" t="n">
        <v>-0.2111594974994659</v>
      </c>
      <c r="L606" t="n">
        <v>0.1617577075958252</v>
      </c>
      <c r="M606" t="n">
        <v>0.07229598611593246</v>
      </c>
      <c r="N606" t="n">
        <v>-0.08991293609142303</v>
      </c>
      <c r="O606" t="n">
        <v>-0.01734193414449692</v>
      </c>
      <c r="P606" t="n">
        <v>-0.06085176393389702</v>
      </c>
      <c r="Q606" t="n">
        <v>0.02904251962900162</v>
      </c>
      <c r="R606" t="n">
        <v>-0.02128082327544689</v>
      </c>
      <c r="S606" t="n">
        <v>0.06218964979052544</v>
      </c>
      <c r="T606" t="n">
        <v>-0.02370273135602474</v>
      </c>
      <c r="U606" t="n">
        <v>-0.0421585813164711</v>
      </c>
      <c r="V606" t="n">
        <v>-0.1028072163462639</v>
      </c>
      <c r="W606" t="n">
        <v>0.03689492121338844</v>
      </c>
      <c r="X606" t="n">
        <v>0.02148855663836002</v>
      </c>
      <c r="Y606" t="n">
        <v>-0.2255041152238846</v>
      </c>
      <c r="Z606" t="n">
        <v>0.07380212098360062</v>
      </c>
      <c r="AA606" t="n">
        <v>0.1167692393064499</v>
      </c>
      <c r="AB606" t="n">
        <v>-0.001495177973993123</v>
      </c>
      <c r="AC606" t="n">
        <v>-0.04010765254497528</v>
      </c>
      <c r="AD606" t="n">
        <v>0.0328996330499649</v>
      </c>
      <c r="AE606" t="n">
        <v>0.006202120799571276</v>
      </c>
      <c r="AF606" t="n">
        <v>0.09781303256750107</v>
      </c>
    </row>
    <row r="607">
      <c r="A607" t="n">
        <v>-0.04460105672478676</v>
      </c>
      <c r="B607" t="n">
        <v>-0.01823944598436356</v>
      </c>
      <c r="C607" t="n">
        <v>-0.2324863821268082</v>
      </c>
      <c r="D607" t="n">
        <v>0.009207864291965961</v>
      </c>
      <c r="E607" t="n">
        <v>0.1617922782897949</v>
      </c>
      <c r="F607" t="n">
        <v>0.164022758603096</v>
      </c>
      <c r="G607" t="n">
        <v>-0.061907559633255</v>
      </c>
      <c r="H607" t="n">
        <v>-0.1344898492097855</v>
      </c>
      <c r="I607" t="n">
        <v>-0.1060264408588409</v>
      </c>
      <c r="J607" t="n">
        <v>-0.0293708760291338</v>
      </c>
      <c r="K607" t="n">
        <v>-0.3347664475440979</v>
      </c>
      <c r="L607" t="n">
        <v>0.1071493625640869</v>
      </c>
      <c r="M607" t="n">
        <v>0.05926636606454849</v>
      </c>
      <c r="N607" t="n">
        <v>-0.2797138094902039</v>
      </c>
      <c r="O607" t="n">
        <v>-0.06106389686465263</v>
      </c>
      <c r="P607" t="n">
        <v>-0.01616658084094524</v>
      </c>
      <c r="Q607" t="n">
        <v>0.1909211724996567</v>
      </c>
      <c r="R607" t="n">
        <v>-0.02558287419378757</v>
      </c>
      <c r="S607" t="n">
        <v>-0.08792738616466522</v>
      </c>
      <c r="T607" t="n">
        <v>-0.04901878163218498</v>
      </c>
      <c r="U607" t="n">
        <v>-0.05951613932847977</v>
      </c>
      <c r="V607" t="n">
        <v>0.1179433539509773</v>
      </c>
      <c r="W607" t="n">
        <v>0.02437763288617134</v>
      </c>
      <c r="X607" t="n">
        <v>0.009089476428925991</v>
      </c>
      <c r="Y607" t="n">
        <v>-0.1489244699478149</v>
      </c>
      <c r="Z607" t="n">
        <v>0.1288105696439743</v>
      </c>
      <c r="AA607" t="n">
        <v>-0.0422867126762867</v>
      </c>
      <c r="AB607" t="n">
        <v>-0.0480964332818985</v>
      </c>
      <c r="AC607" t="n">
        <v>0.01746565848588943</v>
      </c>
      <c r="AD607" t="n">
        <v>0.1220467910170555</v>
      </c>
      <c r="AE607" t="n">
        <v>0.06008758768439293</v>
      </c>
      <c r="AF607" t="n">
        <v>0.1690855026245117</v>
      </c>
    </row>
    <row r="608">
      <c r="A608" t="n">
        <v>-0.1749788075685501</v>
      </c>
      <c r="B608" t="n">
        <v>0.02432314679026604</v>
      </c>
      <c r="C608" t="n">
        <v>-0.218274787068367</v>
      </c>
      <c r="D608" t="n">
        <v>0.06287403404712677</v>
      </c>
      <c r="E608" t="n">
        <v>0.09313657134771347</v>
      </c>
      <c r="F608" t="n">
        <v>0.04301930963993073</v>
      </c>
      <c r="G608" t="n">
        <v>0.05069102719426155</v>
      </c>
      <c r="H608" t="n">
        <v>0.1059802696108818</v>
      </c>
      <c r="I608" t="n">
        <v>0.01007867231965065</v>
      </c>
      <c r="J608" t="n">
        <v>0.01898862421512604</v>
      </c>
      <c r="K608" t="n">
        <v>-0.3558019995689392</v>
      </c>
      <c r="L608" t="n">
        <v>0.1693911850452423</v>
      </c>
      <c r="M608" t="n">
        <v>-0.168582558631897</v>
      </c>
      <c r="N608" t="n">
        <v>-0.4030626714229584</v>
      </c>
      <c r="O608" t="n">
        <v>0.05764475837349892</v>
      </c>
      <c r="P608" t="n">
        <v>0.1440326720476151</v>
      </c>
      <c r="Q608" t="n">
        <v>0.03632621839642525</v>
      </c>
      <c r="R608" t="n">
        <v>0.01550234574824572</v>
      </c>
      <c r="S608" t="n">
        <v>0.0706811398267746</v>
      </c>
      <c r="T608" t="n">
        <v>0.1206096261739731</v>
      </c>
      <c r="U608" t="n">
        <v>-0.152301013469696</v>
      </c>
      <c r="V608" t="n">
        <v>0.1377220153808594</v>
      </c>
      <c r="W608" t="n">
        <v>0.06596636772155762</v>
      </c>
      <c r="X608" t="n">
        <v>-0.05295706167817116</v>
      </c>
      <c r="Y608" t="n">
        <v>0.07677864283323288</v>
      </c>
      <c r="Z608" t="n">
        <v>0.1657755821943283</v>
      </c>
      <c r="AA608" t="n">
        <v>-0.1592870354652405</v>
      </c>
      <c r="AB608" t="n">
        <v>-0.1962172538042068</v>
      </c>
      <c r="AC608" t="n">
        <v>0.05991389229893684</v>
      </c>
      <c r="AD608" t="n">
        <v>0.04864716157317162</v>
      </c>
      <c r="AE608" t="n">
        <v>-0.07919099181890488</v>
      </c>
      <c r="AF608" t="n">
        <v>0.192764014005661</v>
      </c>
    </row>
    <row r="609">
      <c r="A609" t="n">
        <v>0.01012418698519468</v>
      </c>
      <c r="B609" t="n">
        <v>0.2703434228897095</v>
      </c>
      <c r="C609" t="n">
        <v>-0.1346611380577087</v>
      </c>
      <c r="D609" t="n">
        <v>0.005624797660857439</v>
      </c>
      <c r="E609" t="n">
        <v>-0.07942475378513336</v>
      </c>
      <c r="F609" t="n">
        <v>0.04786601662635803</v>
      </c>
      <c r="G609" t="n">
        <v>-0.1805123835802078</v>
      </c>
      <c r="H609" t="n">
        <v>-0.07139071077108383</v>
      </c>
      <c r="I609" t="n">
        <v>-0.1429670453071594</v>
      </c>
      <c r="J609" t="n">
        <v>0.08387843519449234</v>
      </c>
      <c r="K609" t="n">
        <v>-0.262340247631073</v>
      </c>
      <c r="L609" t="n">
        <v>0.1621637940406799</v>
      </c>
      <c r="M609" t="n">
        <v>0.09322535246610641</v>
      </c>
      <c r="N609" t="n">
        <v>-0.470595508813858</v>
      </c>
      <c r="O609" t="n">
        <v>-0.1206209883093834</v>
      </c>
      <c r="P609" t="n">
        <v>0.05268948897719383</v>
      </c>
      <c r="Q609" t="n">
        <v>-0.05238255113363266</v>
      </c>
      <c r="R609" t="n">
        <v>0.1701736301183701</v>
      </c>
      <c r="S609" t="n">
        <v>-0.03970030322670937</v>
      </c>
      <c r="T609" t="n">
        <v>0.05249098688364029</v>
      </c>
      <c r="U609" t="n">
        <v>-0.05433714762330055</v>
      </c>
      <c r="V609" t="n">
        <v>0.09853386133909225</v>
      </c>
      <c r="W609" t="n">
        <v>-0.0797296017408371</v>
      </c>
      <c r="X609" t="n">
        <v>-0.01410134695470333</v>
      </c>
      <c r="Y609" t="n">
        <v>0.1496269553899765</v>
      </c>
      <c r="Z609" t="n">
        <v>0.1118257120251656</v>
      </c>
      <c r="AA609" t="n">
        <v>-0.236739382147789</v>
      </c>
      <c r="AB609" t="n">
        <v>-0.1660689562559128</v>
      </c>
      <c r="AC609" t="n">
        <v>0.0623590387403965</v>
      </c>
      <c r="AD609" t="n">
        <v>0.1753743290901184</v>
      </c>
      <c r="AE609" t="n">
        <v>0.05763323232531548</v>
      </c>
      <c r="AF609" t="n">
        <v>0.2591179311275482</v>
      </c>
    </row>
    <row r="610">
      <c r="A610" t="n">
        <v>-0.05097316950559616</v>
      </c>
      <c r="B610" t="n">
        <v>0.2797712981700897</v>
      </c>
      <c r="C610" t="n">
        <v>-0.2876017987728119</v>
      </c>
      <c r="D610" t="n">
        <v>0.2014524638652802</v>
      </c>
      <c r="E610" t="n">
        <v>-0.09888117015361786</v>
      </c>
      <c r="F610" t="n">
        <v>0.01975995302200317</v>
      </c>
      <c r="G610" t="n">
        <v>0.01082439068704844</v>
      </c>
      <c r="H610" t="n">
        <v>0.05684780329465866</v>
      </c>
      <c r="I610" t="n">
        <v>0.01253706496208906</v>
      </c>
      <c r="J610" t="n">
        <v>-0.1294190138578415</v>
      </c>
      <c r="K610" t="n">
        <v>-0.02792876213788986</v>
      </c>
      <c r="L610" t="n">
        <v>0.04283703491091728</v>
      </c>
      <c r="M610" t="n">
        <v>0.1083472594618797</v>
      </c>
      <c r="N610" t="n">
        <v>-0.3945980072021484</v>
      </c>
      <c r="O610" t="n">
        <v>0.1375316828489304</v>
      </c>
      <c r="P610" t="n">
        <v>-0.08720891177654266</v>
      </c>
      <c r="Q610" t="n">
        <v>0.1106954887509346</v>
      </c>
      <c r="R610" t="n">
        <v>0.1076122298836708</v>
      </c>
      <c r="S610" t="n">
        <v>0.0371512770652771</v>
      </c>
      <c r="T610" t="n">
        <v>0.07892622053623199</v>
      </c>
      <c r="U610" t="n">
        <v>-0.01037913747131824</v>
      </c>
      <c r="V610" t="n">
        <v>0.2172963619232178</v>
      </c>
      <c r="W610" t="n">
        <v>0.06996924430131912</v>
      </c>
      <c r="X610" t="n">
        <v>-0.09871072322130203</v>
      </c>
      <c r="Y610" t="n">
        <v>0.3169779479503632</v>
      </c>
      <c r="Z610" t="n">
        <v>0.05725811049342155</v>
      </c>
      <c r="AA610" t="n">
        <v>-0.2267260998487473</v>
      </c>
      <c r="AB610" t="n">
        <v>-0.05876481160521507</v>
      </c>
      <c r="AC610" t="n">
        <v>-0.04144439101219177</v>
      </c>
      <c r="AD610" t="n">
        <v>0.09711305052042007</v>
      </c>
      <c r="AE610" t="n">
        <v>-0.2688590586185455</v>
      </c>
      <c r="AF610" t="n">
        <v>0.003646458266302943</v>
      </c>
    </row>
    <row r="611">
      <c r="A611" t="n">
        <v>0.1576799601316452</v>
      </c>
      <c r="B611" t="n">
        <v>0.2672077417373657</v>
      </c>
      <c r="C611" t="n">
        <v>-0.234175443649292</v>
      </c>
      <c r="D611" t="n">
        <v>0.04875816032290459</v>
      </c>
      <c r="E611" t="n">
        <v>-0.256911426782608</v>
      </c>
      <c r="F611" t="n">
        <v>-0.0448104627430439</v>
      </c>
      <c r="G611" t="n">
        <v>-0.2461277842521667</v>
      </c>
      <c r="H611" t="n">
        <v>0.1510950177907944</v>
      </c>
      <c r="I611" t="n">
        <v>0.1574938595294952</v>
      </c>
      <c r="J611" t="n">
        <v>-0.004009686876088381</v>
      </c>
      <c r="K611" t="n">
        <v>0.2267969250679016</v>
      </c>
      <c r="L611" t="n">
        <v>0.07336598634719849</v>
      </c>
      <c r="M611" t="n">
        <v>0.03111884370446205</v>
      </c>
      <c r="N611" t="n">
        <v>-0.1959432065486908</v>
      </c>
      <c r="O611" t="n">
        <v>0.2039071023464203</v>
      </c>
      <c r="P611" t="n">
        <v>-0.1268569082021713</v>
      </c>
      <c r="Q611" t="n">
        <v>0.03554040193557739</v>
      </c>
      <c r="R611" t="n">
        <v>0.03235936164855957</v>
      </c>
      <c r="S611" t="n">
        <v>0.06271542608737946</v>
      </c>
      <c r="T611" t="n">
        <v>0.1423403918743134</v>
      </c>
      <c r="U611" t="n">
        <v>-0.05758821219205856</v>
      </c>
      <c r="V611" t="n">
        <v>0.1059158593416214</v>
      </c>
      <c r="W611" t="n">
        <v>0.1192789524793625</v>
      </c>
      <c r="X611" t="n">
        <v>-0.1073664352297783</v>
      </c>
      <c r="Y611" t="n">
        <v>0.2011507451534271</v>
      </c>
      <c r="Z611" t="n">
        <v>0.02677213214337826</v>
      </c>
      <c r="AA611" t="n">
        <v>-0.1188839823007584</v>
      </c>
      <c r="AB611" t="n">
        <v>0.02795941010117531</v>
      </c>
      <c r="AC611" t="n">
        <v>-0.04012095555663109</v>
      </c>
      <c r="AD611" t="n">
        <v>0.1724777370691299</v>
      </c>
      <c r="AE611" t="n">
        <v>-0.05990443378686905</v>
      </c>
      <c r="AF611" t="n">
        <v>-0.3698993921279907</v>
      </c>
    </row>
    <row r="612">
      <c r="A612" t="n">
        <v>0.2467643916606903</v>
      </c>
      <c r="B612" t="n">
        <v>0.06597340106964111</v>
      </c>
      <c r="C612" t="n">
        <v>-0.1870540231466293</v>
      </c>
      <c r="D612" t="n">
        <v>0.1417648494243622</v>
      </c>
      <c r="E612" t="n">
        <v>0.03294812515377998</v>
      </c>
      <c r="F612" t="n">
        <v>-0.005323861259967089</v>
      </c>
      <c r="G612" t="n">
        <v>-0.2704568207263947</v>
      </c>
      <c r="H612" t="n">
        <v>0.1912443041801453</v>
      </c>
      <c r="I612" t="n">
        <v>0.01655380055308342</v>
      </c>
      <c r="J612" t="n">
        <v>0.0292250644415617</v>
      </c>
      <c r="K612" t="n">
        <v>0.171055018901825</v>
      </c>
      <c r="L612" t="n">
        <v>0.06691359728574753</v>
      </c>
      <c r="M612" t="n">
        <v>0.2409053295850754</v>
      </c>
      <c r="N612" t="n">
        <v>-0.4025225639343262</v>
      </c>
      <c r="O612" t="n">
        <v>0.2325693815946579</v>
      </c>
      <c r="P612" t="n">
        <v>-0.1491014808416367</v>
      </c>
      <c r="Q612" t="n">
        <v>0.01332260295748711</v>
      </c>
      <c r="R612" t="n">
        <v>0.1067461669445038</v>
      </c>
      <c r="S612" t="n">
        <v>0.06413700431585312</v>
      </c>
      <c r="T612" t="n">
        <v>0.05863938480615616</v>
      </c>
      <c r="U612" t="n">
        <v>0.0246441662311554</v>
      </c>
      <c r="V612" t="n">
        <v>-0.04242319613695145</v>
      </c>
      <c r="W612" t="n">
        <v>0.2316664755344391</v>
      </c>
      <c r="X612" t="n">
        <v>-0.1854759752750397</v>
      </c>
      <c r="Y612" t="n">
        <v>0.1144580319523811</v>
      </c>
      <c r="Z612" t="n">
        <v>-0.09092266112565994</v>
      </c>
      <c r="AA612" t="n">
        <v>-0.2218067497014999</v>
      </c>
      <c r="AB612" t="n">
        <v>0.1086532920598984</v>
      </c>
      <c r="AC612" t="n">
        <v>0.03939748927950859</v>
      </c>
      <c r="AD612" t="n">
        <v>0.05518664419651031</v>
      </c>
      <c r="AE612" t="n">
        <v>-0.1615996360778809</v>
      </c>
      <c r="AF612" t="n">
        <v>-0.4312415719032288</v>
      </c>
    </row>
    <row r="613">
      <c r="A613" t="n">
        <v>0.009749475866556168</v>
      </c>
      <c r="B613" t="n">
        <v>-0.1307233572006226</v>
      </c>
      <c r="C613" t="n">
        <v>-0.3123565316200256</v>
      </c>
      <c r="D613" t="n">
        <v>0.1104851514101028</v>
      </c>
      <c r="E613" t="n">
        <v>0.07602416723966599</v>
      </c>
      <c r="F613" t="n">
        <v>-0.09236225485801697</v>
      </c>
      <c r="G613" t="n">
        <v>-0.3991917669773102</v>
      </c>
      <c r="H613" t="n">
        <v>0.0771004930138588</v>
      </c>
      <c r="I613" t="n">
        <v>-0.1045797541737556</v>
      </c>
      <c r="J613" t="n">
        <v>-0.1022405847907066</v>
      </c>
      <c r="K613" t="n">
        <v>-0.08408360928297043</v>
      </c>
      <c r="L613" t="n">
        <v>-0.02770655788481236</v>
      </c>
      <c r="M613" t="n">
        <v>0.1591040194034576</v>
      </c>
      <c r="N613" t="n">
        <v>-0.2288170456886292</v>
      </c>
      <c r="O613" t="n">
        <v>0.0639984980225563</v>
      </c>
      <c r="P613" t="n">
        <v>-0.04068582504987717</v>
      </c>
      <c r="Q613" t="n">
        <v>-0.1553048193454742</v>
      </c>
      <c r="R613" t="n">
        <v>0.0328034982085228</v>
      </c>
      <c r="S613" t="n">
        <v>-0.08480987697839737</v>
      </c>
      <c r="T613" t="n">
        <v>0.1617594659328461</v>
      </c>
      <c r="U613" t="n">
        <v>0.04939115792512894</v>
      </c>
      <c r="V613" t="n">
        <v>-0.2665002942085266</v>
      </c>
      <c r="W613" t="n">
        <v>-0.0445328988134861</v>
      </c>
      <c r="X613" t="n">
        <v>-0.1740087121725082</v>
      </c>
      <c r="Y613" t="n">
        <v>-0.1521152555942535</v>
      </c>
      <c r="Z613" t="n">
        <v>-0.07832736521959305</v>
      </c>
      <c r="AA613" t="n">
        <v>0.05392806231975555</v>
      </c>
      <c r="AB613" t="n">
        <v>0.06784851104021072</v>
      </c>
      <c r="AC613" t="n">
        <v>0.03740277886390686</v>
      </c>
      <c r="AD613" t="n">
        <v>0.09186432510614395</v>
      </c>
      <c r="AE613" t="n">
        <v>-0.2618724405765533</v>
      </c>
      <c r="AF613" t="n">
        <v>-0.4206743836402893</v>
      </c>
    </row>
    <row r="614">
      <c r="A614" t="n">
        <v>-0.148717999458313</v>
      </c>
      <c r="B614" t="n">
        <v>-0.0275348536670208</v>
      </c>
      <c r="C614" t="n">
        <v>-0.1831895112991333</v>
      </c>
      <c r="D614" t="n">
        <v>0.2090605646371841</v>
      </c>
      <c r="E614" t="n">
        <v>-0.008917014114558697</v>
      </c>
      <c r="F614" t="n">
        <v>0.02101224847137928</v>
      </c>
      <c r="G614" t="n">
        <v>-0.4575241208076477</v>
      </c>
      <c r="H614" t="n">
        <v>-0.006882715970277786</v>
      </c>
      <c r="I614" t="n">
        <v>-0.02345678396522999</v>
      </c>
      <c r="J614" t="n">
        <v>-0.06004097312688828</v>
      </c>
      <c r="K614" t="n">
        <v>-0.1553844511508942</v>
      </c>
      <c r="L614" t="n">
        <v>-0.3168044686317444</v>
      </c>
      <c r="M614" t="n">
        <v>0.1176858618855476</v>
      </c>
      <c r="N614" t="n">
        <v>-0.05578220635652542</v>
      </c>
      <c r="O614" t="n">
        <v>-0.04029802232980728</v>
      </c>
      <c r="P614" t="n">
        <v>0.005589582491666079</v>
      </c>
      <c r="Q614" t="n">
        <v>-0.2072321474552155</v>
      </c>
      <c r="R614" t="n">
        <v>0.003007117891684175</v>
      </c>
      <c r="S614" t="n">
        <v>0.1357054859399796</v>
      </c>
      <c r="T614" t="n">
        <v>0.0502459853887558</v>
      </c>
      <c r="U614" t="n">
        <v>0.2613829076290131</v>
      </c>
      <c r="V614" t="n">
        <v>-0.04420710355043411</v>
      </c>
      <c r="W614" t="n">
        <v>0.2677571475505829</v>
      </c>
      <c r="X614" t="n">
        <v>-0.1815691739320755</v>
      </c>
      <c r="Y614" t="n">
        <v>-0.1899316757917404</v>
      </c>
      <c r="Z614" t="n">
        <v>0.1564099043607712</v>
      </c>
      <c r="AA614" t="n">
        <v>-0.005181863438338041</v>
      </c>
      <c r="AB614" t="n">
        <v>-0.2647739946842194</v>
      </c>
      <c r="AC614" t="n">
        <v>0.2595172822475433</v>
      </c>
      <c r="AD614" t="n">
        <v>0.05285689234733582</v>
      </c>
      <c r="AE614" t="n">
        <v>0.05013284832239151</v>
      </c>
      <c r="AF614" t="n">
        <v>-0.345550000667572</v>
      </c>
    </row>
    <row r="615">
      <c r="A615" t="n">
        <v>0.082487553358078</v>
      </c>
      <c r="B615" t="n">
        <v>-0.3108611404895782</v>
      </c>
      <c r="C615" t="n">
        <v>0.1228043138980865</v>
      </c>
      <c r="D615" t="n">
        <v>0.5318611860275269</v>
      </c>
      <c r="E615" t="n">
        <v>0.09393257647752762</v>
      </c>
      <c r="F615" t="n">
        <v>0.1214375644922256</v>
      </c>
      <c r="G615" t="n">
        <v>-0.0867617279291153</v>
      </c>
      <c r="H615" t="n">
        <v>0.1359397768974304</v>
      </c>
      <c r="I615" t="n">
        <v>-0.1013358533382416</v>
      </c>
      <c r="J615" t="n">
        <v>-0.4636775851249695</v>
      </c>
      <c r="K615" t="n">
        <v>-0.2200164943933487</v>
      </c>
      <c r="L615" t="n">
        <v>-0.3066549003124237</v>
      </c>
      <c r="M615" t="n">
        <v>-0.2098513394594193</v>
      </c>
      <c r="N615" t="n">
        <v>-0.1988041251897812</v>
      </c>
      <c r="O615" t="n">
        <v>-0.4324710667133331</v>
      </c>
      <c r="P615" t="n">
        <v>0.1653527915477753</v>
      </c>
      <c r="Q615" t="n">
        <v>-0.1298125833272934</v>
      </c>
      <c r="R615" t="n">
        <v>-0.0002211781829828396</v>
      </c>
      <c r="S615" t="n">
        <v>0.03797778487205505</v>
      </c>
      <c r="T615" t="n">
        <v>0.02843108586966991</v>
      </c>
      <c r="U615" t="n">
        <v>-0.234793022274971</v>
      </c>
      <c r="V615" t="n">
        <v>-0.2667201459407806</v>
      </c>
      <c r="W615" t="n">
        <v>0.3712786138057709</v>
      </c>
      <c r="X615" t="n">
        <v>0.2285017669200897</v>
      </c>
      <c r="Y615" t="n">
        <v>0.1503933668136597</v>
      </c>
      <c r="Z615" t="n">
        <v>0.2836490571498871</v>
      </c>
      <c r="AA615" t="n">
        <v>0.3828972578048706</v>
      </c>
      <c r="AB615" t="n">
        <v>-0.591311514377594</v>
      </c>
      <c r="AC615" t="n">
        <v>0.1814869493246078</v>
      </c>
      <c r="AD615" t="n">
        <v>-0.3607074618339539</v>
      </c>
      <c r="AE615" t="n">
        <v>-0.4343551695346832</v>
      </c>
      <c r="AF615" t="n">
        <v>-0.08271292597055435</v>
      </c>
    </row>
    <row r="616">
      <c r="A616" t="n">
        <v>0.0009924557525664568</v>
      </c>
      <c r="B616" t="n">
        <v>0.009782582521438599</v>
      </c>
      <c r="C616" t="n">
        <v>-0.009738919325172901</v>
      </c>
      <c r="D616" t="n">
        <v>-0.07142563164234161</v>
      </c>
      <c r="E616" t="n">
        <v>0.0009931051172316074</v>
      </c>
      <c r="F616" t="n">
        <v>0.07377664744853973</v>
      </c>
      <c r="G616" t="n">
        <v>-0.03026342019438744</v>
      </c>
      <c r="H616" t="n">
        <v>0.05886158347129822</v>
      </c>
      <c r="I616" t="n">
        <v>-0.02322100847959518</v>
      </c>
      <c r="J616" t="n">
        <v>-0.05330005288124084</v>
      </c>
      <c r="K616" t="n">
        <v>-0.007133278995752335</v>
      </c>
      <c r="L616" t="n">
        <v>0.07610426843166351</v>
      </c>
      <c r="M616" t="n">
        <v>0.04709132760763168</v>
      </c>
      <c r="N616" t="n">
        <v>-0.02172722853720188</v>
      </c>
      <c r="O616" t="n">
        <v>0.02304335683584213</v>
      </c>
      <c r="P616" t="n">
        <v>-0.00800385233014822</v>
      </c>
      <c r="Q616" t="n">
        <v>-0.02122223749756813</v>
      </c>
      <c r="R616" t="n">
        <v>0.05789608880877495</v>
      </c>
      <c r="S616" t="n">
        <v>-0.09188178181648254</v>
      </c>
      <c r="T616" t="n">
        <v>-0.01011933106929064</v>
      </c>
      <c r="U616" t="n">
        <v>0.003482491243630648</v>
      </c>
      <c r="V616" t="n">
        <v>0.02168523333966732</v>
      </c>
      <c r="W616" t="n">
        <v>-0.0278807058930397</v>
      </c>
      <c r="X616" t="n">
        <v>0.03851670399308205</v>
      </c>
      <c r="Y616" t="n">
        <v>0.008153912611305714</v>
      </c>
      <c r="Z616" t="n">
        <v>-0.09758388996124268</v>
      </c>
      <c r="AA616" t="n">
        <v>-0.05236337706446648</v>
      </c>
      <c r="AB616" t="n">
        <v>-0.08033759891986847</v>
      </c>
      <c r="AC616" t="n">
        <v>0.03717285394668579</v>
      </c>
      <c r="AD616" t="n">
        <v>-0.02559424750506878</v>
      </c>
      <c r="AE616" t="n">
        <v>-0.03663473576307297</v>
      </c>
      <c r="AF616" t="n">
        <v>-0.02787736989557743</v>
      </c>
    </row>
    <row r="617">
      <c r="A617" t="n">
        <v>-0.04401008784770966</v>
      </c>
      <c r="B617" t="n">
        <v>-0.04491234943270683</v>
      </c>
      <c r="C617" t="n">
        <v>0.00351065187714994</v>
      </c>
      <c r="D617" t="n">
        <v>-0.06952863931655884</v>
      </c>
      <c r="E617" t="n">
        <v>0.002973054302856326</v>
      </c>
      <c r="F617" t="n">
        <v>0.007981035858392715</v>
      </c>
      <c r="G617" t="n">
        <v>0.08373142033815384</v>
      </c>
      <c r="H617" t="n">
        <v>-0.03904097154736519</v>
      </c>
      <c r="I617" t="n">
        <v>0.09477493166923523</v>
      </c>
      <c r="J617" t="n">
        <v>0.1412350386381149</v>
      </c>
      <c r="K617" t="n">
        <v>0.03425700590014458</v>
      </c>
      <c r="L617" t="n">
        <v>-0.02940453961491585</v>
      </c>
      <c r="M617" t="n">
        <v>-0.01706893742084503</v>
      </c>
      <c r="N617" t="n">
        <v>-0.006660775281488895</v>
      </c>
      <c r="O617" t="n">
        <v>0.01778565905988216</v>
      </c>
      <c r="P617" t="n">
        <v>-0.04716462269425392</v>
      </c>
      <c r="Q617" t="n">
        <v>-0.0002043391868937761</v>
      </c>
      <c r="R617" t="n">
        <v>-0.02916623093187809</v>
      </c>
      <c r="S617" t="n">
        <v>-0.06271593272686005</v>
      </c>
      <c r="T617" t="n">
        <v>-0.03587258979678154</v>
      </c>
      <c r="U617" t="n">
        <v>0.04627430066466331</v>
      </c>
      <c r="V617" t="n">
        <v>0.04141559824347496</v>
      </c>
      <c r="W617" t="n">
        <v>0.0166093148291111</v>
      </c>
      <c r="X617" t="n">
        <v>-0.06814189255237579</v>
      </c>
      <c r="Y617" t="n">
        <v>-0.08962022513151169</v>
      </c>
      <c r="Z617" t="n">
        <v>0.02398925460875034</v>
      </c>
      <c r="AA617" t="n">
        <v>0.08306291699409485</v>
      </c>
      <c r="AB617" t="n">
        <v>-0.01495319698005915</v>
      </c>
      <c r="AC617" t="n">
        <v>0.03820287808775902</v>
      </c>
      <c r="AD617" t="n">
        <v>0.01737795025110245</v>
      </c>
      <c r="AE617" t="n">
        <v>-0.04992048814892769</v>
      </c>
      <c r="AF617" t="n">
        <v>-0.01355764735490084</v>
      </c>
    </row>
    <row r="618">
      <c r="A618" t="n">
        <v>-0.3785712718963623</v>
      </c>
      <c r="B618" t="n">
        <v>-0.5805312395095825</v>
      </c>
      <c r="C618" t="n">
        <v>0.06786553561687469</v>
      </c>
      <c r="D618" t="n">
        <v>0.8295184373855591</v>
      </c>
      <c r="E618" t="n">
        <v>0.385073721408844</v>
      </c>
      <c r="F618" t="n">
        <v>-0.05837596952915192</v>
      </c>
      <c r="G618" t="n">
        <v>-0.1277700662612915</v>
      </c>
      <c r="H618" t="n">
        <v>0.1912536472082138</v>
      </c>
      <c r="I618" t="n">
        <v>-0.131682276725769</v>
      </c>
      <c r="J618" t="n">
        <v>-0.2861992120742798</v>
      </c>
      <c r="K618" t="n">
        <v>0.02153188176453114</v>
      </c>
      <c r="L618" t="n">
        <v>-0.3927027881145477</v>
      </c>
      <c r="M618" t="n">
        <v>-0.1943529844284058</v>
      </c>
      <c r="N618" t="n">
        <v>-0.251502126455307</v>
      </c>
      <c r="O618" t="n">
        <v>-0.08433765918016434</v>
      </c>
      <c r="P618" t="n">
        <v>-0.06817958503961563</v>
      </c>
      <c r="Q618" t="n">
        <v>0.06317346543073654</v>
      </c>
      <c r="R618" t="n">
        <v>0.2517248094081879</v>
      </c>
      <c r="S618" t="n">
        <v>-0.03216854110360146</v>
      </c>
      <c r="T618" t="n">
        <v>-0.08993929624557495</v>
      </c>
      <c r="U618" t="n">
        <v>0.2796686291694641</v>
      </c>
      <c r="V618" t="n">
        <v>-0.2978862524032593</v>
      </c>
      <c r="W618" t="n">
        <v>0.5550425052642822</v>
      </c>
      <c r="X618" t="n">
        <v>0.626400887966156</v>
      </c>
      <c r="Y618" t="n">
        <v>0.4584650099277496</v>
      </c>
      <c r="Z618" t="n">
        <v>0.1299891918897629</v>
      </c>
      <c r="AA618" t="n">
        <v>-0.1398782581090927</v>
      </c>
      <c r="AB618" t="n">
        <v>-0.4695419073104858</v>
      </c>
      <c r="AC618" t="n">
        <v>0.3466339409351349</v>
      </c>
      <c r="AD618" t="n">
        <v>0.1217901185154915</v>
      </c>
      <c r="AE618" t="n">
        <v>-0.2474832236766815</v>
      </c>
      <c r="AF618" t="n">
        <v>-0.277654230594635</v>
      </c>
    </row>
    <row r="619">
      <c r="A619" t="n">
        <v>-0.7022799253463745</v>
      </c>
      <c r="B619" t="n">
        <v>-0.03326497599482536</v>
      </c>
      <c r="C619" t="n">
        <v>-0.214484304189682</v>
      </c>
      <c r="D619" t="n">
        <v>0.08340036869049072</v>
      </c>
      <c r="E619" t="n">
        <v>-0.08136526495218277</v>
      </c>
      <c r="F619" t="n">
        <v>-0.2358122617006302</v>
      </c>
      <c r="G619" t="n">
        <v>-0.1256913393735886</v>
      </c>
      <c r="H619" t="n">
        <v>0.3954832553863525</v>
      </c>
      <c r="I619" t="n">
        <v>0.02544860728085041</v>
      </c>
      <c r="J619" t="n">
        <v>-0.02323383092880249</v>
      </c>
      <c r="K619" t="n">
        <v>0.08674515038728714</v>
      </c>
      <c r="L619" t="n">
        <v>-0.2813672423362732</v>
      </c>
      <c r="M619" t="n">
        <v>-0.3623495399951935</v>
      </c>
      <c r="N619" t="n">
        <v>0.1105588376522064</v>
      </c>
      <c r="O619" t="n">
        <v>0.1055669710040092</v>
      </c>
      <c r="P619" t="n">
        <v>0.1046641170978546</v>
      </c>
      <c r="Q619" t="n">
        <v>-0.08929632604122162</v>
      </c>
      <c r="R619" t="n">
        <v>-0.03323289379477501</v>
      </c>
      <c r="S619" t="n">
        <v>-0.006543940398842096</v>
      </c>
      <c r="T619" t="n">
        <v>0.02283091843128204</v>
      </c>
      <c r="U619" t="n">
        <v>0.1977851986885071</v>
      </c>
      <c r="V619" t="n">
        <v>-0.1655725836753845</v>
      </c>
      <c r="W619" t="n">
        <v>0.09550085663795471</v>
      </c>
      <c r="X619" t="n">
        <v>0.2286602407693863</v>
      </c>
      <c r="Y619" t="n">
        <v>0.1333907097578049</v>
      </c>
      <c r="Z619" t="n">
        <v>-0.01923316344618797</v>
      </c>
      <c r="AA619" t="n">
        <v>-0.2551605403423309</v>
      </c>
      <c r="AB619" t="n">
        <v>-0.03340145573019981</v>
      </c>
      <c r="AC619" t="n">
        <v>0.2088447958230972</v>
      </c>
      <c r="AD619" t="n">
        <v>-0.02518759854137897</v>
      </c>
      <c r="AE619" t="n">
        <v>0.05787064880132675</v>
      </c>
      <c r="AF619" t="n">
        <v>-0.2079812437295914</v>
      </c>
    </row>
    <row r="620">
      <c r="A620" t="n">
        <v>-0.5059002637863159</v>
      </c>
      <c r="B620" t="n">
        <v>-0.2113861590623856</v>
      </c>
      <c r="C620" t="n">
        <v>-0.2363438606262207</v>
      </c>
      <c r="D620" t="n">
        <v>0.07875341922044754</v>
      </c>
      <c r="E620" t="n">
        <v>-0.06685113906860352</v>
      </c>
      <c r="F620" t="n">
        <v>-0.1892566978931427</v>
      </c>
      <c r="G620" t="n">
        <v>-0.1488797962665558</v>
      </c>
      <c r="H620" t="n">
        <v>0.4556854963302612</v>
      </c>
      <c r="I620" t="n">
        <v>-0.09034149348735809</v>
      </c>
      <c r="J620" t="n">
        <v>0.02836769446730614</v>
      </c>
      <c r="K620" t="n">
        <v>0.0782555490732193</v>
      </c>
      <c r="L620" t="n">
        <v>-0.1070083007216454</v>
      </c>
      <c r="M620" t="n">
        <v>-0.04206223040819168</v>
      </c>
      <c r="N620" t="n">
        <v>0.1570715755224228</v>
      </c>
      <c r="O620" t="n">
        <v>0.2276627123355865</v>
      </c>
      <c r="P620" t="n">
        <v>0.03011987544596195</v>
      </c>
      <c r="Q620" t="n">
        <v>0.006962267681956291</v>
      </c>
      <c r="R620" t="n">
        <v>0.08503790199756622</v>
      </c>
      <c r="S620" t="n">
        <v>-0.003923329059034586</v>
      </c>
      <c r="T620" t="n">
        <v>0.1522994488477707</v>
      </c>
      <c r="U620" t="n">
        <v>0.5001929998397827</v>
      </c>
      <c r="V620" t="n">
        <v>0.07967430353164673</v>
      </c>
      <c r="W620" t="n">
        <v>-0.008508605882525444</v>
      </c>
      <c r="X620" t="n">
        <v>0.2182085663080215</v>
      </c>
      <c r="Y620" t="n">
        <v>-0.02777240611612797</v>
      </c>
      <c r="Z620" t="n">
        <v>-0.1987442970275879</v>
      </c>
      <c r="AA620" t="n">
        <v>-0.2427917718887329</v>
      </c>
      <c r="AB620" t="n">
        <v>-0.03613704442977905</v>
      </c>
      <c r="AC620" t="n">
        <v>0.1673455983400345</v>
      </c>
      <c r="AD620" t="n">
        <v>-0.3849448561668396</v>
      </c>
      <c r="AE620" t="n">
        <v>0.05414068698883057</v>
      </c>
      <c r="AF620" t="n">
        <v>-0.3402561545372009</v>
      </c>
    </row>
    <row r="621">
      <c r="A621" t="n">
        <v>0.2120454162359238</v>
      </c>
      <c r="B621" t="n">
        <v>-0.01058491691946983</v>
      </c>
      <c r="C621" t="n">
        <v>-0.1845171302556992</v>
      </c>
      <c r="D621" t="n">
        <v>0.2580780386924744</v>
      </c>
      <c r="E621" t="n">
        <v>-0.1541818678379059</v>
      </c>
      <c r="F621" t="n">
        <v>-0.2217839360237122</v>
      </c>
      <c r="G621" t="n">
        <v>-0.0352020263671875</v>
      </c>
      <c r="H621" t="n">
        <v>0.1225762218236923</v>
      </c>
      <c r="I621" t="n">
        <v>0.0006557240849360824</v>
      </c>
      <c r="J621" t="n">
        <v>0.0388614721596241</v>
      </c>
      <c r="K621" t="n">
        <v>0.04918364062905312</v>
      </c>
      <c r="L621" t="n">
        <v>-0.7342257499694824</v>
      </c>
      <c r="M621" t="n">
        <v>0.0973256379365921</v>
      </c>
      <c r="N621" t="n">
        <v>0.0596863254904747</v>
      </c>
      <c r="O621" t="n">
        <v>-0.1571187973022461</v>
      </c>
      <c r="P621" t="n">
        <v>-0.05970104411244392</v>
      </c>
      <c r="Q621" t="n">
        <v>0.2022885531187057</v>
      </c>
      <c r="R621" t="n">
        <v>-0.02117577753961086</v>
      </c>
      <c r="S621" t="n">
        <v>0.08061536401510239</v>
      </c>
      <c r="T621" t="n">
        <v>0.102372519671917</v>
      </c>
      <c r="U621" t="n">
        <v>0.4964927136898041</v>
      </c>
      <c r="V621" t="n">
        <v>0.204987108707428</v>
      </c>
      <c r="W621" t="n">
        <v>0.004801700357347727</v>
      </c>
      <c r="X621" t="n">
        <v>0.05365357920527458</v>
      </c>
      <c r="Y621" t="n">
        <v>0.2540207207202911</v>
      </c>
      <c r="Z621" t="n">
        <v>-0.5037756562232971</v>
      </c>
      <c r="AA621" t="n">
        <v>-0.1443415433168411</v>
      </c>
      <c r="AB621" t="n">
        <v>-0.03969909995794296</v>
      </c>
      <c r="AC621" t="n">
        <v>0.2099089175462723</v>
      </c>
      <c r="AD621" t="n">
        <v>0.01001128647476435</v>
      </c>
      <c r="AE621" t="n">
        <v>0.1752788573503494</v>
      </c>
      <c r="AF621" t="n">
        <v>-0.4310423135757446</v>
      </c>
    </row>
    <row r="622">
      <c r="A622" t="n">
        <v>0.5624226331710815</v>
      </c>
      <c r="B622" t="n">
        <v>0.129943922162056</v>
      </c>
      <c r="C622" t="n">
        <v>-0.3244384825229645</v>
      </c>
      <c r="D622" t="n">
        <v>0.02372817695140839</v>
      </c>
      <c r="E622" t="n">
        <v>-0.03878228738903999</v>
      </c>
      <c r="F622" t="n">
        <v>-0.1200910657644272</v>
      </c>
      <c r="G622" t="n">
        <v>0.09295012056827545</v>
      </c>
      <c r="H622" t="n">
        <v>0.2883747220039368</v>
      </c>
      <c r="I622" t="n">
        <v>0.006815037690103054</v>
      </c>
      <c r="J622" t="n">
        <v>0.06020370498299599</v>
      </c>
      <c r="K622" t="n">
        <v>-0.1141832321882248</v>
      </c>
      <c r="L622" t="n">
        <v>-0.2891062796115875</v>
      </c>
      <c r="M622" t="n">
        <v>0.02259915322065353</v>
      </c>
      <c r="N622" t="n">
        <v>0.2507462501525879</v>
      </c>
      <c r="O622" t="n">
        <v>0.04713078215718269</v>
      </c>
      <c r="P622" t="n">
        <v>-0.02258577942848206</v>
      </c>
      <c r="Q622" t="n">
        <v>-0.0782625675201416</v>
      </c>
      <c r="R622" t="n">
        <v>0.1250640749931335</v>
      </c>
      <c r="S622" t="n">
        <v>0.04503396153450012</v>
      </c>
      <c r="T622" t="n">
        <v>0.2050364464521408</v>
      </c>
      <c r="U622" t="n">
        <v>-0.1155503541231155</v>
      </c>
      <c r="V622" t="n">
        <v>0.09300580620765686</v>
      </c>
      <c r="W622" t="n">
        <v>0.0343288891017437</v>
      </c>
      <c r="X622" t="n">
        <v>0.1314116418361664</v>
      </c>
      <c r="Y622" t="n">
        <v>0.1953830569982529</v>
      </c>
      <c r="Z622" t="n">
        <v>-0.1284661293029785</v>
      </c>
      <c r="AA622" t="n">
        <v>-0.1254947632551193</v>
      </c>
      <c r="AB622" t="n">
        <v>-0.04786072298884392</v>
      </c>
      <c r="AC622" t="n">
        <v>0.1830639690160751</v>
      </c>
      <c r="AD622" t="n">
        <v>0.07115957140922546</v>
      </c>
      <c r="AE622" t="n">
        <v>0.2635080516338348</v>
      </c>
      <c r="AF622" t="n">
        <v>-0.1295782774686813</v>
      </c>
    </row>
    <row r="623">
      <c r="A623" t="n">
        <v>0.4035655558109283</v>
      </c>
      <c r="B623" t="n">
        <v>0.07426060736179352</v>
      </c>
      <c r="C623" t="n">
        <v>-0.2331140786409378</v>
      </c>
      <c r="D623" t="n">
        <v>0.09485092014074326</v>
      </c>
      <c r="E623" t="n">
        <v>-0.07362376153469086</v>
      </c>
      <c r="F623" t="n">
        <v>-0.07532458752393723</v>
      </c>
      <c r="G623" t="n">
        <v>-0.09387914836406708</v>
      </c>
      <c r="H623" t="n">
        <v>0.084055095911026</v>
      </c>
      <c r="I623" t="n">
        <v>-0.08441220223903656</v>
      </c>
      <c r="J623" t="n">
        <v>-0.03716462478041649</v>
      </c>
      <c r="K623" t="n">
        <v>0.1478277295827866</v>
      </c>
      <c r="L623" t="n">
        <v>0.1346584409475327</v>
      </c>
      <c r="M623" t="n">
        <v>0.08764488995075226</v>
      </c>
      <c r="N623" t="n">
        <v>0.2509364783763885</v>
      </c>
      <c r="O623" t="n">
        <v>0.08960574865341187</v>
      </c>
      <c r="P623" t="n">
        <v>0.04897516965866089</v>
      </c>
      <c r="Q623" t="n">
        <v>0.1176512911915779</v>
      </c>
      <c r="R623" t="n">
        <v>0.0529046319425106</v>
      </c>
      <c r="S623" t="n">
        <v>0.1484592109918594</v>
      </c>
      <c r="T623" t="n">
        <v>-0.1377836614847183</v>
      </c>
      <c r="U623" t="n">
        <v>0.008811165578663349</v>
      </c>
      <c r="V623" t="n">
        <v>0.04632087424397469</v>
      </c>
      <c r="W623" t="n">
        <v>0.03069423697888851</v>
      </c>
      <c r="X623" t="n">
        <v>0.137949138879776</v>
      </c>
      <c r="Y623" t="n">
        <v>0.1648750156164169</v>
      </c>
      <c r="Z623" t="n">
        <v>-0.04406629502773285</v>
      </c>
      <c r="AA623" t="n">
        <v>-0.06597511470317841</v>
      </c>
      <c r="AB623" t="n">
        <v>-0.09780973196029663</v>
      </c>
      <c r="AC623" t="n">
        <v>0.06921554356813431</v>
      </c>
      <c r="AD623" t="n">
        <v>0.09436621516942978</v>
      </c>
      <c r="AE623" t="n">
        <v>0.08150048553943634</v>
      </c>
      <c r="AF623" t="n">
        <v>0.1084453612565994</v>
      </c>
    </row>
    <row r="624">
      <c r="A624" t="n">
        <v>0.244187131524086</v>
      </c>
      <c r="B624" t="n">
        <v>0.05945230647921562</v>
      </c>
      <c r="C624" t="n">
        <v>-0.2104223519563675</v>
      </c>
      <c r="D624" t="n">
        <v>0.2124224603176117</v>
      </c>
      <c r="E624" t="n">
        <v>0.1529534310102463</v>
      </c>
      <c r="F624" t="n">
        <v>0.1357021331787109</v>
      </c>
      <c r="G624" t="n">
        <v>-0.01679192110896111</v>
      </c>
      <c r="H624" t="n">
        <v>-0.02127670496702194</v>
      </c>
      <c r="I624" t="n">
        <v>0.01455277018249035</v>
      </c>
      <c r="J624" t="n">
        <v>0.0395316444337368</v>
      </c>
      <c r="K624" t="n">
        <v>0.1444637328386307</v>
      </c>
      <c r="L624" t="n">
        <v>0.3785403370857239</v>
      </c>
      <c r="M624" t="n">
        <v>-0.02439326606690884</v>
      </c>
      <c r="N624" t="n">
        <v>-0.0202422309666872</v>
      </c>
      <c r="O624" t="n">
        <v>0.1039633601903915</v>
      </c>
      <c r="P624" t="n">
        <v>-0.03624927625060081</v>
      </c>
      <c r="Q624" t="n">
        <v>0.1462429314851761</v>
      </c>
      <c r="R624" t="n">
        <v>0.07005486637353897</v>
      </c>
      <c r="S624" t="n">
        <v>0.1739489585161209</v>
      </c>
      <c r="T624" t="n">
        <v>-0.07833755761384964</v>
      </c>
      <c r="U624" t="n">
        <v>0.1241072714328766</v>
      </c>
      <c r="V624" t="n">
        <v>0.1047836616635323</v>
      </c>
      <c r="W624" t="n">
        <v>-0.0343303456902504</v>
      </c>
      <c r="X624" t="n">
        <v>0.07999958097934723</v>
      </c>
      <c r="Y624" t="n">
        <v>-0.1200985014438629</v>
      </c>
      <c r="Z624" t="n">
        <v>-0.1840086281299591</v>
      </c>
      <c r="AA624" t="n">
        <v>-0.07570980489253998</v>
      </c>
      <c r="AB624" t="n">
        <v>-0.1280311942100525</v>
      </c>
      <c r="AC624" t="n">
        <v>0.012584556825459</v>
      </c>
      <c r="AD624" t="n">
        <v>0.0795668438076973</v>
      </c>
      <c r="AE624" t="n">
        <v>0.1346656233072281</v>
      </c>
      <c r="AF624" t="n">
        <v>0.2786736786365509</v>
      </c>
    </row>
    <row r="625">
      <c r="A625" t="n">
        <v>-0.01838565990328789</v>
      </c>
      <c r="B625" t="n">
        <v>-0.1933870762586594</v>
      </c>
      <c r="C625" t="n">
        <v>-0.2472743988037109</v>
      </c>
      <c r="D625" t="n">
        <v>0.06346289813518524</v>
      </c>
      <c r="E625" t="n">
        <v>0.2231399416923523</v>
      </c>
      <c r="F625" t="n">
        <v>0.02223664335906506</v>
      </c>
      <c r="G625" t="n">
        <v>0.3176865577697754</v>
      </c>
      <c r="H625" t="n">
        <v>-0.04482078552246094</v>
      </c>
      <c r="I625" t="n">
        <v>-0.156775951385498</v>
      </c>
      <c r="J625" t="n">
        <v>-0.1536387950181961</v>
      </c>
      <c r="K625" t="n">
        <v>0.009276308119297028</v>
      </c>
      <c r="L625" t="n">
        <v>0.274019718170166</v>
      </c>
      <c r="M625" t="n">
        <v>0.01276581827551126</v>
      </c>
      <c r="N625" t="n">
        <v>0.09502891451120377</v>
      </c>
      <c r="O625" t="n">
        <v>0.1485970169305801</v>
      </c>
      <c r="P625" t="n">
        <v>-0.0650908499956131</v>
      </c>
      <c r="Q625" t="n">
        <v>0.01079332176595926</v>
      </c>
      <c r="R625" t="n">
        <v>-0.0259197186678648</v>
      </c>
      <c r="S625" t="n">
        <v>0.08461889624595642</v>
      </c>
      <c r="T625" t="n">
        <v>0.125128373503685</v>
      </c>
      <c r="U625" t="n">
        <v>0.05404770001769066</v>
      </c>
      <c r="V625" t="n">
        <v>-0.00140441651456058</v>
      </c>
      <c r="W625" t="n">
        <v>0.02360412292182446</v>
      </c>
      <c r="X625" t="n">
        <v>-0.009223275817930698</v>
      </c>
      <c r="Y625" t="n">
        <v>0.04089491069316864</v>
      </c>
      <c r="Z625" t="n">
        <v>-0.2010717988014221</v>
      </c>
      <c r="AA625" t="n">
        <v>0.03138162940740585</v>
      </c>
      <c r="AB625" t="n">
        <v>-0.08005959540605545</v>
      </c>
      <c r="AC625" t="n">
        <v>0.04179095476865768</v>
      </c>
      <c r="AD625" t="n">
        <v>-0.008239595219492912</v>
      </c>
      <c r="AE625" t="n">
        <v>0.09888278692960739</v>
      </c>
      <c r="AF625" t="n">
        <v>0.2892347574234009</v>
      </c>
    </row>
    <row r="626">
      <c r="A626" t="n">
        <v>-0.2537145912647247</v>
      </c>
      <c r="B626" t="n">
        <v>-0.1622513830661774</v>
      </c>
      <c r="C626" t="n">
        <v>-0.1450860947370529</v>
      </c>
      <c r="D626" t="n">
        <v>0.0665094405412674</v>
      </c>
      <c r="E626" t="n">
        <v>0.3055789768695831</v>
      </c>
      <c r="F626" t="n">
        <v>0.0619996041059494</v>
      </c>
      <c r="G626" t="n">
        <v>0.1224044784903526</v>
      </c>
      <c r="H626" t="n">
        <v>0.02484276331961155</v>
      </c>
      <c r="I626" t="n">
        <v>0.03839723020792007</v>
      </c>
      <c r="J626" t="n">
        <v>0.01225167885422707</v>
      </c>
      <c r="K626" t="n">
        <v>-0.1685419529676437</v>
      </c>
      <c r="L626" t="n">
        <v>0.1084388121962547</v>
      </c>
      <c r="M626" t="n">
        <v>0.123003676533699</v>
      </c>
      <c r="N626" t="n">
        <v>0.09374584257602692</v>
      </c>
      <c r="O626" t="n">
        <v>-0.09440232813358307</v>
      </c>
      <c r="P626" t="n">
        <v>0.06437920778989792</v>
      </c>
      <c r="Q626" t="n">
        <v>-0.1197740063071251</v>
      </c>
      <c r="R626" t="n">
        <v>-0.04063758254051208</v>
      </c>
      <c r="S626" t="n">
        <v>-0.06056186929345131</v>
      </c>
      <c r="T626" t="n">
        <v>0.0401812270283699</v>
      </c>
      <c r="U626" t="n">
        <v>0.05955993384122849</v>
      </c>
      <c r="V626" t="n">
        <v>0.001491683535277843</v>
      </c>
      <c r="W626" t="n">
        <v>0.07674112170934677</v>
      </c>
      <c r="X626" t="n">
        <v>-0.0224493071436882</v>
      </c>
      <c r="Y626" t="n">
        <v>-0.1824848651885986</v>
      </c>
      <c r="Z626" t="n">
        <v>0.2241421341896057</v>
      </c>
      <c r="AA626" t="n">
        <v>-0.07242166996002197</v>
      </c>
      <c r="AB626" t="n">
        <v>-0.08498845249414444</v>
      </c>
      <c r="AC626" t="n">
        <v>0.08547882735729218</v>
      </c>
      <c r="AD626" t="n">
        <v>-0.0275860819965601</v>
      </c>
      <c r="AE626" t="n">
        <v>-0.01142310444265604</v>
      </c>
      <c r="AF626" t="n">
        <v>0.1728036403656006</v>
      </c>
    </row>
    <row r="627">
      <c r="A627" t="n">
        <v>-0.06982064247131348</v>
      </c>
      <c r="B627" t="n">
        <v>-0.08732908964157104</v>
      </c>
      <c r="C627" t="n">
        <v>-0.08831482380628586</v>
      </c>
      <c r="D627" t="n">
        <v>0.05857392773032188</v>
      </c>
      <c r="E627" t="n">
        <v>0.3564933240413666</v>
      </c>
      <c r="F627" t="n">
        <v>0.1276616603136063</v>
      </c>
      <c r="G627" t="n">
        <v>0.1734945625066757</v>
      </c>
      <c r="H627" t="n">
        <v>0.00652934517711401</v>
      </c>
      <c r="I627" t="n">
        <v>-0.06571003794670105</v>
      </c>
      <c r="J627" t="n">
        <v>0.03912489488720894</v>
      </c>
      <c r="K627" t="n">
        <v>-0.3645181357860565</v>
      </c>
      <c r="L627" t="n">
        <v>-0.1332580894231796</v>
      </c>
      <c r="M627" t="n">
        <v>0.05467567220330238</v>
      </c>
      <c r="N627" t="n">
        <v>0.01275576371699572</v>
      </c>
      <c r="O627" t="n">
        <v>-0.06674880534410477</v>
      </c>
      <c r="P627" t="n">
        <v>-0.08183511346578598</v>
      </c>
      <c r="Q627" t="n">
        <v>0.0643661692738533</v>
      </c>
      <c r="R627" t="n">
        <v>-0.02085804753005505</v>
      </c>
      <c r="S627" t="n">
        <v>0.04332074522972107</v>
      </c>
      <c r="T627" t="n">
        <v>-0.02284406498074532</v>
      </c>
      <c r="U627" t="n">
        <v>-0.1191690191626549</v>
      </c>
      <c r="V627" t="n">
        <v>0.1286620646715164</v>
      </c>
      <c r="W627" t="n">
        <v>0.01582496799528599</v>
      </c>
      <c r="X627" t="n">
        <v>-0.05644580721855164</v>
      </c>
      <c r="Y627" t="n">
        <v>-0.0842883288860321</v>
      </c>
      <c r="Z627" t="n">
        <v>0.2896107137203217</v>
      </c>
      <c r="AA627" t="n">
        <v>-0.04229354113340378</v>
      </c>
      <c r="AB627" t="n">
        <v>-0.03886979073286057</v>
      </c>
      <c r="AC627" t="n">
        <v>0.1427827179431915</v>
      </c>
      <c r="AD627" t="n">
        <v>0.05638990923762321</v>
      </c>
      <c r="AE627" t="n">
        <v>0.01533461734652519</v>
      </c>
      <c r="AF627" t="n">
        <v>0.0605485625565052</v>
      </c>
    </row>
    <row r="628">
      <c r="A628" t="n">
        <v>0.1543584913015366</v>
      </c>
      <c r="B628" t="n">
        <v>0.005392649676650763</v>
      </c>
      <c r="C628" t="n">
        <v>-0.01612060889601707</v>
      </c>
      <c r="D628" t="n">
        <v>0.110443003475666</v>
      </c>
      <c r="E628" t="n">
        <v>0.1892444342374802</v>
      </c>
      <c r="F628" t="n">
        <v>-0.09672487527132034</v>
      </c>
      <c r="G628" t="n">
        <v>0.1252331137657166</v>
      </c>
      <c r="H628" t="n">
        <v>-0.002417691517621279</v>
      </c>
      <c r="I628" t="n">
        <v>-0.04196634143590927</v>
      </c>
      <c r="J628" t="n">
        <v>0.03962032124400139</v>
      </c>
      <c r="K628" t="n">
        <v>-0.1508176475763321</v>
      </c>
      <c r="L628" t="n">
        <v>-0.01801530458033085</v>
      </c>
      <c r="M628" t="n">
        <v>0.04440931975841522</v>
      </c>
      <c r="N628" t="n">
        <v>0.04260807111859322</v>
      </c>
      <c r="O628" t="n">
        <v>-0.1225305497646332</v>
      </c>
      <c r="P628" t="n">
        <v>0.05414269864559174</v>
      </c>
      <c r="Q628" t="n">
        <v>0.0624542199075222</v>
      </c>
      <c r="R628" t="n">
        <v>-0.04830237105488777</v>
      </c>
      <c r="S628" t="n">
        <v>-0.006953176110982895</v>
      </c>
      <c r="T628" t="n">
        <v>-0.01702991500496864</v>
      </c>
      <c r="U628" t="n">
        <v>-0.3370875716209412</v>
      </c>
      <c r="V628" t="n">
        <v>-0.06516518443822861</v>
      </c>
      <c r="W628" t="n">
        <v>0.07593602687120438</v>
      </c>
      <c r="X628" t="n">
        <v>-0.05303165316581726</v>
      </c>
      <c r="Y628" t="n">
        <v>-0.06324151903390884</v>
      </c>
      <c r="Z628" t="n">
        <v>0.1367422193288803</v>
      </c>
      <c r="AA628" t="n">
        <v>0.1476909965276718</v>
      </c>
      <c r="AB628" t="n">
        <v>0.06567259132862091</v>
      </c>
      <c r="AC628" t="n">
        <v>0.02825606055557728</v>
      </c>
      <c r="AD628" t="n">
        <v>0.1487795412540436</v>
      </c>
      <c r="AE628" t="n">
        <v>-0.1344559490680695</v>
      </c>
      <c r="AF628" t="n">
        <v>-0.0193608608096838</v>
      </c>
    </row>
    <row r="629">
      <c r="A629" t="n">
        <v>0.1577485501766205</v>
      </c>
      <c r="B629" t="n">
        <v>0.1293524950742722</v>
      </c>
      <c r="C629" t="n">
        <v>-0.1204555407166481</v>
      </c>
      <c r="D629" t="n">
        <v>0.1131004020571709</v>
      </c>
      <c r="E629" t="n">
        <v>0.2611302435398102</v>
      </c>
      <c r="F629" t="n">
        <v>0.02797800675034523</v>
      </c>
      <c r="G629" t="n">
        <v>0.1252594590187073</v>
      </c>
      <c r="H629" t="n">
        <v>-0.02657273598015308</v>
      </c>
      <c r="I629" t="n">
        <v>0.07959911227226257</v>
      </c>
      <c r="J629" t="n">
        <v>0.01693450100719929</v>
      </c>
      <c r="K629" t="n">
        <v>-0.1496172994375229</v>
      </c>
      <c r="L629" t="n">
        <v>-0.08607505261898041</v>
      </c>
      <c r="M629" t="n">
        <v>0.113717220723629</v>
      </c>
      <c r="N629" t="n">
        <v>0.1248416379094124</v>
      </c>
      <c r="O629" t="n">
        <v>-0.009339209645986557</v>
      </c>
      <c r="P629" t="n">
        <v>-0.07833327353000641</v>
      </c>
      <c r="Q629" t="n">
        <v>0.152073934674263</v>
      </c>
      <c r="R629" t="n">
        <v>0.1739299595355988</v>
      </c>
      <c r="S629" t="n">
        <v>0.08474968373775482</v>
      </c>
      <c r="T629" t="n">
        <v>-0.03420694917440414</v>
      </c>
      <c r="U629" t="n">
        <v>-0.07786116749048233</v>
      </c>
      <c r="V629" t="n">
        <v>-0.1117156893014908</v>
      </c>
      <c r="W629" t="n">
        <v>0.08676835149526596</v>
      </c>
      <c r="X629" t="n">
        <v>-0.09513285756111145</v>
      </c>
      <c r="Y629" t="n">
        <v>0.007363886572420597</v>
      </c>
      <c r="Z629" t="n">
        <v>0.1340482980012894</v>
      </c>
      <c r="AA629" t="n">
        <v>0.05340122804045677</v>
      </c>
      <c r="AB629" t="n">
        <v>0.00566526735201478</v>
      </c>
      <c r="AC629" t="n">
        <v>-0.1089951992034912</v>
      </c>
      <c r="AD629" t="n">
        <v>0.01671060919761658</v>
      </c>
      <c r="AE629" t="n">
        <v>-0.01580127701163292</v>
      </c>
      <c r="AF629" t="n">
        <v>-0.1662197709083557</v>
      </c>
    </row>
    <row r="630">
      <c r="A630" t="n">
        <v>-0.0007560108206234872</v>
      </c>
      <c r="B630" t="n">
        <v>0.132341206073761</v>
      </c>
      <c r="C630" t="n">
        <v>0.02695035934448242</v>
      </c>
      <c r="D630" t="n">
        <v>-0.01660722121596336</v>
      </c>
      <c r="E630" t="n">
        <v>0.1801492869853973</v>
      </c>
      <c r="F630" t="n">
        <v>-0.18464095890522</v>
      </c>
      <c r="G630" t="n">
        <v>0.1304361373186111</v>
      </c>
      <c r="H630" t="n">
        <v>-0.05248913168907166</v>
      </c>
      <c r="I630" t="n">
        <v>0.084982730448246</v>
      </c>
      <c r="J630" t="n">
        <v>0.04237448051571846</v>
      </c>
      <c r="K630" t="n">
        <v>-0.3073608875274658</v>
      </c>
      <c r="L630" t="n">
        <v>-0.1238004863262177</v>
      </c>
      <c r="M630" t="n">
        <v>-0.02780988998711109</v>
      </c>
      <c r="N630" t="n">
        <v>0.1432889848947525</v>
      </c>
      <c r="O630" t="n">
        <v>0.07427579909563065</v>
      </c>
      <c r="P630" t="n">
        <v>-0.03557011485099792</v>
      </c>
      <c r="Q630" t="n">
        <v>0.08859110623598099</v>
      </c>
      <c r="R630" t="n">
        <v>-0.1442988216876984</v>
      </c>
      <c r="S630" t="n">
        <v>0.03266110643744469</v>
      </c>
      <c r="T630" t="n">
        <v>0.1717458516359329</v>
      </c>
      <c r="U630" t="n">
        <v>-0.159748762845993</v>
      </c>
      <c r="V630" t="n">
        <v>0.03979711607098579</v>
      </c>
      <c r="W630" t="n">
        <v>0.00818080548197031</v>
      </c>
      <c r="X630" t="n">
        <v>-0.07369677722454071</v>
      </c>
      <c r="Y630" t="n">
        <v>0.1061163321137428</v>
      </c>
      <c r="Z630" t="n">
        <v>0.01801045797765255</v>
      </c>
      <c r="AA630" t="n">
        <v>-0.01746142655611038</v>
      </c>
      <c r="AB630" t="n">
        <v>-0.04374195262789726</v>
      </c>
      <c r="AC630" t="n">
        <v>-0.03008403442800045</v>
      </c>
      <c r="AD630" t="n">
        <v>-0.009689566679298878</v>
      </c>
      <c r="AE630" t="n">
        <v>0.1048858538269997</v>
      </c>
      <c r="AF630" t="n">
        <v>-0.1216295138001442</v>
      </c>
    </row>
    <row r="631">
      <c r="A631" t="n">
        <v>0.04258376732468605</v>
      </c>
      <c r="B631" t="n">
        <v>0.1324945390224457</v>
      </c>
      <c r="C631" t="n">
        <v>-0.01539567392319441</v>
      </c>
      <c r="D631" t="n">
        <v>-0.02950592525303364</v>
      </c>
      <c r="E631" t="n">
        <v>0.1664785742759705</v>
      </c>
      <c r="F631" t="n">
        <v>-0.01957124471664429</v>
      </c>
      <c r="G631" t="n">
        <v>0.08459500223398209</v>
      </c>
      <c r="H631" t="n">
        <v>-0.07581622153520584</v>
      </c>
      <c r="I631" t="n">
        <v>0.09221456199884415</v>
      </c>
      <c r="J631" t="n">
        <v>-0.08926348388195038</v>
      </c>
      <c r="K631" t="n">
        <v>-0.152996301651001</v>
      </c>
      <c r="L631" t="n">
        <v>-0.1165207028388977</v>
      </c>
      <c r="M631" t="n">
        <v>0.1264364719390869</v>
      </c>
      <c r="N631" t="n">
        <v>-0.009284627623856068</v>
      </c>
      <c r="O631" t="n">
        <v>0.09136661142110825</v>
      </c>
      <c r="P631" t="n">
        <v>0.005594736430794001</v>
      </c>
      <c r="Q631" t="n">
        <v>-0.05225464329123497</v>
      </c>
      <c r="R631" t="n">
        <v>-0.02337384968996048</v>
      </c>
      <c r="S631" t="n">
        <v>-0.0659312903881073</v>
      </c>
      <c r="T631" t="n">
        <v>0.1644095331430435</v>
      </c>
      <c r="U631" t="n">
        <v>-0.1528591066598892</v>
      </c>
      <c r="V631" t="n">
        <v>-0.003541029524058104</v>
      </c>
      <c r="W631" t="n">
        <v>-0.1103651970624924</v>
      </c>
      <c r="X631" t="n">
        <v>0.02793237939476967</v>
      </c>
      <c r="Y631" t="n">
        <v>0.02924605645239353</v>
      </c>
      <c r="Z631" t="n">
        <v>-0.1500263959169388</v>
      </c>
      <c r="AA631" t="n">
        <v>0.1454809457063675</v>
      </c>
      <c r="AB631" t="n">
        <v>-0.1638939827680588</v>
      </c>
      <c r="AC631" t="n">
        <v>-0.04808893799781799</v>
      </c>
      <c r="AD631" t="n">
        <v>0.03431204706430435</v>
      </c>
      <c r="AE631" t="n">
        <v>0.03019036166369915</v>
      </c>
      <c r="AF631" t="n">
        <v>-0.1649270504713058</v>
      </c>
    </row>
    <row r="632">
      <c r="A632" t="n">
        <v>0.1917888522148132</v>
      </c>
      <c r="B632" t="n">
        <v>0.06596556305885315</v>
      </c>
      <c r="C632" t="n">
        <v>-0.03266236931085587</v>
      </c>
      <c r="D632" t="n">
        <v>0.01011892687529325</v>
      </c>
      <c r="E632" t="n">
        <v>0.04494033008813858</v>
      </c>
      <c r="F632" t="n">
        <v>-0.0657394602894783</v>
      </c>
      <c r="G632" t="n">
        <v>0.06344924122095108</v>
      </c>
      <c r="H632" t="n">
        <v>0.04459868371486664</v>
      </c>
      <c r="I632" t="n">
        <v>0.01907715015113354</v>
      </c>
      <c r="J632" t="n">
        <v>-0.04384488612413406</v>
      </c>
      <c r="K632" t="n">
        <v>-0.07316282391548157</v>
      </c>
      <c r="L632" t="n">
        <v>0.02804175578057766</v>
      </c>
      <c r="M632" t="n">
        <v>0.1000154912471771</v>
      </c>
      <c r="N632" t="n">
        <v>0.1434914320707321</v>
      </c>
      <c r="O632" t="n">
        <v>-0.1466243416070938</v>
      </c>
      <c r="P632" t="n">
        <v>-0.1587474942207336</v>
      </c>
      <c r="Q632" t="n">
        <v>0.02497339248657227</v>
      </c>
      <c r="R632" t="n">
        <v>0.01780350506305695</v>
      </c>
      <c r="S632" t="n">
        <v>0.1350585371255875</v>
      </c>
      <c r="T632" t="n">
        <v>0.2027338296175003</v>
      </c>
      <c r="U632" t="n">
        <v>-0.005602678284049034</v>
      </c>
      <c r="V632" t="n">
        <v>-0.0690498948097229</v>
      </c>
      <c r="W632" t="n">
        <v>-0.1908091604709625</v>
      </c>
      <c r="X632" t="n">
        <v>0.00373618770390749</v>
      </c>
      <c r="Y632" t="n">
        <v>0.06564302742481232</v>
      </c>
      <c r="Z632" t="n">
        <v>-0.09902115166187286</v>
      </c>
      <c r="AA632" t="n">
        <v>0.02837122231721878</v>
      </c>
      <c r="AB632" t="n">
        <v>-0.06944645941257477</v>
      </c>
      <c r="AC632" t="n">
        <v>-0.07658153772354126</v>
      </c>
      <c r="AD632" t="n">
        <v>0.1002490967512131</v>
      </c>
      <c r="AE632" t="n">
        <v>0.05134613439440727</v>
      </c>
      <c r="AF632" t="n">
        <v>-0.1403066664934158</v>
      </c>
    </row>
    <row r="633">
      <c r="A633" t="n">
        <v>0.003447027411311865</v>
      </c>
      <c r="B633" t="n">
        <v>0.001344179268926382</v>
      </c>
      <c r="C633" t="n">
        <v>-0.1286692470312119</v>
      </c>
      <c r="D633" t="n">
        <v>0.1419118046760559</v>
      </c>
      <c r="E633" t="n">
        <v>0.02935844659805298</v>
      </c>
      <c r="F633" t="n">
        <v>-0.119658924639225</v>
      </c>
      <c r="G633" t="n">
        <v>0.0009639360941946507</v>
      </c>
      <c r="H633" t="n">
        <v>0.001671875244937837</v>
      </c>
      <c r="I633" t="n">
        <v>-0.006900754291564226</v>
      </c>
      <c r="J633" t="n">
        <v>-0.1023167595267296</v>
      </c>
      <c r="K633" t="n">
        <v>-0.2850124835968018</v>
      </c>
      <c r="L633" t="n">
        <v>0.1444084048271179</v>
      </c>
      <c r="M633" t="n">
        <v>0.02948088571429253</v>
      </c>
      <c r="N633" t="n">
        <v>0.1585907340049744</v>
      </c>
      <c r="O633" t="n">
        <v>-0.02637825720012188</v>
      </c>
      <c r="P633" t="n">
        <v>0.0334286242723465</v>
      </c>
      <c r="Q633" t="n">
        <v>0.007577564567327499</v>
      </c>
      <c r="R633" t="n">
        <v>0.1210442781448364</v>
      </c>
      <c r="S633" t="n">
        <v>0.1131521984934807</v>
      </c>
      <c r="T633" t="n">
        <v>0.09721844643354416</v>
      </c>
      <c r="U633" t="n">
        <v>-0.0139795271679759</v>
      </c>
      <c r="V633" t="n">
        <v>0.05393459275364876</v>
      </c>
      <c r="W633" t="n">
        <v>-0.08285089582204819</v>
      </c>
      <c r="X633" t="n">
        <v>0.06474341452121735</v>
      </c>
      <c r="Y633" t="n">
        <v>0.02396060340106487</v>
      </c>
      <c r="Z633" t="n">
        <v>-0.03454166278243065</v>
      </c>
      <c r="AA633" t="n">
        <v>0.007747860625386238</v>
      </c>
      <c r="AB633" t="n">
        <v>0.03686531260609627</v>
      </c>
      <c r="AC633" t="n">
        <v>0.03770177438855171</v>
      </c>
      <c r="AD633" t="n">
        <v>0.04582848772406578</v>
      </c>
      <c r="AE633" t="n">
        <v>0.03790930286049843</v>
      </c>
      <c r="AF633" t="n">
        <v>0.05141959339380264</v>
      </c>
    </row>
    <row r="634">
      <c r="A634" t="n">
        <v>-0.1070106700062752</v>
      </c>
      <c r="B634" t="n">
        <v>0.04655812308192253</v>
      </c>
      <c r="C634" t="n">
        <v>-0.2363901883363724</v>
      </c>
      <c r="D634" t="n">
        <v>0.02669832482933998</v>
      </c>
      <c r="E634" t="n">
        <v>-0.06814149022102356</v>
      </c>
      <c r="F634" t="n">
        <v>0.03101854398846626</v>
      </c>
      <c r="G634" t="n">
        <v>0.0991121307015419</v>
      </c>
      <c r="H634" t="n">
        <v>-0.01389453187584877</v>
      </c>
      <c r="I634" t="n">
        <v>0.02460170909762383</v>
      </c>
      <c r="J634" t="n">
        <v>0.01285343896597624</v>
      </c>
      <c r="K634" t="n">
        <v>-0.377970814704895</v>
      </c>
      <c r="L634" t="n">
        <v>0.07532524317502975</v>
      </c>
      <c r="M634" t="n">
        <v>0.1070743277668953</v>
      </c>
      <c r="N634" t="n">
        <v>0.05314810201525688</v>
      </c>
      <c r="O634" t="n">
        <v>-0.0820649042725563</v>
      </c>
      <c r="P634" t="n">
        <v>0.05012134835124016</v>
      </c>
      <c r="Q634" t="n">
        <v>0.1004696786403656</v>
      </c>
      <c r="R634" t="n">
        <v>0.1046524122357368</v>
      </c>
      <c r="S634" t="n">
        <v>0.04313071072101593</v>
      </c>
      <c r="T634" t="n">
        <v>-0.07414787262678146</v>
      </c>
      <c r="U634" t="n">
        <v>-0.124068908393383</v>
      </c>
      <c r="V634" t="n">
        <v>-0.0294405110180378</v>
      </c>
      <c r="W634" t="n">
        <v>0.06460117548704147</v>
      </c>
      <c r="X634" t="n">
        <v>0.07283412665128708</v>
      </c>
      <c r="Y634" t="n">
        <v>-0.1139002591371536</v>
      </c>
      <c r="Z634" t="n">
        <v>0.1367341279983521</v>
      </c>
      <c r="AA634" t="n">
        <v>-0.0727313756942749</v>
      </c>
      <c r="AB634" t="n">
        <v>0.05885640531778336</v>
      </c>
      <c r="AC634" t="n">
        <v>-0.1256267130374908</v>
      </c>
      <c r="AD634" t="n">
        <v>0.04520130157470703</v>
      </c>
      <c r="AE634" t="n">
        <v>-0.04862115159630775</v>
      </c>
      <c r="AF634" t="n">
        <v>0.02099521458148956</v>
      </c>
    </row>
    <row r="635">
      <c r="A635" t="n">
        <v>-0.01092792488634586</v>
      </c>
      <c r="B635" t="n">
        <v>-0.03822677209973335</v>
      </c>
      <c r="C635" t="n">
        <v>-0.2622542977333069</v>
      </c>
      <c r="D635" t="n">
        <v>-0.00292996084317565</v>
      </c>
      <c r="E635" t="n">
        <v>-0.0310400202870369</v>
      </c>
      <c r="F635" t="n">
        <v>0.1154221892356873</v>
      </c>
      <c r="G635" t="n">
        <v>0.1693437546491623</v>
      </c>
      <c r="H635" t="n">
        <v>-0.05797596648335457</v>
      </c>
      <c r="I635" t="n">
        <v>0.1068353578448296</v>
      </c>
      <c r="J635" t="n">
        <v>0.01967515237629414</v>
      </c>
      <c r="K635" t="n">
        <v>-0.213055893778801</v>
      </c>
      <c r="L635" t="n">
        <v>0.09927701205015182</v>
      </c>
      <c r="M635" t="n">
        <v>0.06590775400400162</v>
      </c>
      <c r="N635" t="n">
        <v>-0.08567261695861816</v>
      </c>
      <c r="O635" t="n">
        <v>0.02720105834305286</v>
      </c>
      <c r="P635" t="n">
        <v>-0.03501395136117935</v>
      </c>
      <c r="Q635" t="n">
        <v>-0.01338403578847647</v>
      </c>
      <c r="R635" t="n">
        <v>-0.04926254600286484</v>
      </c>
      <c r="S635" t="n">
        <v>0.09036380797624588</v>
      </c>
      <c r="T635" t="n">
        <v>0.00303372461348772</v>
      </c>
      <c r="U635" t="n">
        <v>-0.263357549905777</v>
      </c>
      <c r="V635" t="n">
        <v>-0.06604047864675522</v>
      </c>
      <c r="W635" t="n">
        <v>0.168321281671524</v>
      </c>
      <c r="X635" t="n">
        <v>0.06603394448757172</v>
      </c>
      <c r="Y635" t="n">
        <v>-0.2503879964351654</v>
      </c>
      <c r="Z635" t="n">
        <v>0.0368247777223587</v>
      </c>
      <c r="AA635" t="n">
        <v>-0.09899353981018066</v>
      </c>
      <c r="AB635" t="n">
        <v>-0.0121544823050499</v>
      </c>
      <c r="AC635" t="n">
        <v>0.03085340932011604</v>
      </c>
      <c r="AD635" t="n">
        <v>-0.04807309433817863</v>
      </c>
      <c r="AE635" t="n">
        <v>0.09257370233535767</v>
      </c>
      <c r="AF635" t="n">
        <v>0.1504826843738556</v>
      </c>
    </row>
    <row r="636">
      <c r="A636" t="n">
        <v>0.07776256650686264</v>
      </c>
      <c r="B636" t="n">
        <v>0.08118771761655807</v>
      </c>
      <c r="C636" t="n">
        <v>-0.3245268762111664</v>
      </c>
      <c r="D636" t="n">
        <v>-0.0351257212460041</v>
      </c>
      <c r="E636" t="n">
        <v>-0.03629759326577187</v>
      </c>
      <c r="F636" t="n">
        <v>0.08985774964094162</v>
      </c>
      <c r="G636" t="n">
        <v>0.03824006766080856</v>
      </c>
      <c r="H636" t="n">
        <v>-0.01414481177926064</v>
      </c>
      <c r="I636" t="n">
        <v>-0.07033709436655045</v>
      </c>
      <c r="J636" t="n">
        <v>-0.008727692067623138</v>
      </c>
      <c r="K636" t="n">
        <v>-0.002445809310302138</v>
      </c>
      <c r="L636" t="n">
        <v>0.2189175486564636</v>
      </c>
      <c r="M636" t="n">
        <v>0.06565103679895401</v>
      </c>
      <c r="N636" t="n">
        <v>-0.1850416958332062</v>
      </c>
      <c r="O636" t="n">
        <v>0.08515100181102753</v>
      </c>
      <c r="P636" t="n">
        <v>-0.06575967371463776</v>
      </c>
      <c r="Q636" t="n">
        <v>0.141468346118927</v>
      </c>
      <c r="R636" t="n">
        <v>-0.05404382571578026</v>
      </c>
      <c r="S636" t="n">
        <v>0.02230863459408283</v>
      </c>
      <c r="T636" t="n">
        <v>0.07002226263284683</v>
      </c>
      <c r="U636" t="n">
        <v>-0.08479732275009155</v>
      </c>
      <c r="V636" t="n">
        <v>0.07904195785522461</v>
      </c>
      <c r="W636" t="n">
        <v>0.09751660376787186</v>
      </c>
      <c r="X636" t="n">
        <v>0.04961308091878891</v>
      </c>
      <c r="Y636" t="n">
        <v>-0.2990152835845947</v>
      </c>
      <c r="Z636" t="n">
        <v>0.1939118802547455</v>
      </c>
      <c r="AA636" t="n">
        <v>-0.1409358531236649</v>
      </c>
      <c r="AB636" t="n">
        <v>-0.242221474647522</v>
      </c>
      <c r="AC636" t="n">
        <v>0.0686347559094429</v>
      </c>
      <c r="AD636" t="n">
        <v>0.1151378005743027</v>
      </c>
      <c r="AE636" t="n">
        <v>-0.03428442403674126</v>
      </c>
      <c r="AF636" t="n">
        <v>0.1605971604585648</v>
      </c>
    </row>
    <row r="637">
      <c r="A637" t="n">
        <v>0.2283420264720917</v>
      </c>
      <c r="B637" t="n">
        <v>0.09586093574762344</v>
      </c>
      <c r="C637" t="n">
        <v>-0.2585000693798065</v>
      </c>
      <c r="D637" t="n">
        <v>-0.004457871895283461</v>
      </c>
      <c r="E637" t="n">
        <v>0.0555858425796032</v>
      </c>
      <c r="F637" t="n">
        <v>-0.01240652054548264</v>
      </c>
      <c r="G637" t="n">
        <v>-0.2472786754369736</v>
      </c>
      <c r="H637" t="n">
        <v>0.03538230806589127</v>
      </c>
      <c r="I637" t="n">
        <v>-0.0102341016754508</v>
      </c>
      <c r="J637" t="n">
        <v>0.089137002825737</v>
      </c>
      <c r="K637" t="n">
        <v>0.08341808617115021</v>
      </c>
      <c r="L637" t="n">
        <v>0.04958655685186386</v>
      </c>
      <c r="M637" t="n">
        <v>0.1056577563285828</v>
      </c>
      <c r="N637" t="n">
        <v>-0.5255971550941467</v>
      </c>
      <c r="O637" t="n">
        <v>0.05051529780030251</v>
      </c>
      <c r="P637" t="n">
        <v>-0.07800725102424622</v>
      </c>
      <c r="Q637" t="n">
        <v>0.01361314207315445</v>
      </c>
      <c r="R637" t="n">
        <v>0.1229244694113731</v>
      </c>
      <c r="S637" t="n">
        <v>-0.01151159219443798</v>
      </c>
      <c r="T637" t="n">
        <v>0.05698227137327194</v>
      </c>
      <c r="U637" t="n">
        <v>-0.05678994208574295</v>
      </c>
      <c r="V637" t="n">
        <v>0.1263641268014908</v>
      </c>
      <c r="W637" t="n">
        <v>-0.006458320654928684</v>
      </c>
      <c r="X637" t="n">
        <v>0.2085993438959122</v>
      </c>
      <c r="Y637" t="n">
        <v>-0.2729537487030029</v>
      </c>
      <c r="Z637" t="n">
        <v>0.2006871253252029</v>
      </c>
      <c r="AA637" t="n">
        <v>-0.1070621311664581</v>
      </c>
      <c r="AB637" t="n">
        <v>-0.1569520086050034</v>
      </c>
      <c r="AC637" t="n">
        <v>-0.09819653630256653</v>
      </c>
      <c r="AD637" t="n">
        <v>0.0422467328608036</v>
      </c>
      <c r="AE637" t="n">
        <v>0.03221050277352333</v>
      </c>
      <c r="AF637" t="n">
        <v>0.1939961314201355</v>
      </c>
    </row>
    <row r="638">
      <c r="A638" t="n">
        <v>0.07217598706483841</v>
      </c>
      <c r="B638" t="n">
        <v>0.1655934154987335</v>
      </c>
      <c r="C638" t="n">
        <v>-0.2330805063247681</v>
      </c>
      <c r="D638" t="n">
        <v>-0.101800225675106</v>
      </c>
      <c r="E638" t="n">
        <v>0.06140496954321861</v>
      </c>
      <c r="F638" t="n">
        <v>0.09464417397975922</v>
      </c>
      <c r="G638" t="n">
        <v>-0.2504652142524719</v>
      </c>
      <c r="H638" t="n">
        <v>0.02183648757636547</v>
      </c>
      <c r="I638" t="n">
        <v>-0.1326660960912704</v>
      </c>
      <c r="J638" t="n">
        <v>-0.04162206873297691</v>
      </c>
      <c r="K638" t="n">
        <v>0.128425657749176</v>
      </c>
      <c r="L638" t="n">
        <v>0.1751857101917267</v>
      </c>
      <c r="M638" t="n">
        <v>-0.02410519868135452</v>
      </c>
      <c r="N638" t="n">
        <v>-0.1798640787601471</v>
      </c>
      <c r="O638" t="n">
        <v>0.009092563763260841</v>
      </c>
      <c r="P638" t="n">
        <v>-0.04517985135316849</v>
      </c>
      <c r="Q638" t="n">
        <v>0.1010161936283112</v>
      </c>
      <c r="R638" t="n">
        <v>-0.02105194889008999</v>
      </c>
      <c r="S638" t="n">
        <v>0.0369926393032074</v>
      </c>
      <c r="T638" t="n">
        <v>-0.02567845955491066</v>
      </c>
      <c r="U638" t="n">
        <v>0.187786728143692</v>
      </c>
      <c r="V638" t="n">
        <v>0.0923522561788559</v>
      </c>
      <c r="W638" t="n">
        <v>-0.03585204482078552</v>
      </c>
      <c r="X638" t="n">
        <v>0.07457227259874344</v>
      </c>
      <c r="Y638" t="n">
        <v>-0.0232860129326582</v>
      </c>
      <c r="Z638" t="n">
        <v>0.1920672208070755</v>
      </c>
      <c r="AA638" t="n">
        <v>-0.1030934080481529</v>
      </c>
      <c r="AB638" t="n">
        <v>-0.1838644742965698</v>
      </c>
      <c r="AC638" t="n">
        <v>0.00145087786950171</v>
      </c>
      <c r="AD638" t="n">
        <v>-0.05929939821362495</v>
      </c>
      <c r="AE638" t="n">
        <v>-0.04902853071689606</v>
      </c>
      <c r="AF638" t="n">
        <v>0.1249158829450607</v>
      </c>
    </row>
    <row r="639">
      <c r="A639" t="n">
        <v>0.296494334936142</v>
      </c>
      <c r="B639" t="n">
        <v>0.00671823974698782</v>
      </c>
      <c r="C639" t="n">
        <v>-0.1041891500353813</v>
      </c>
      <c r="D639" t="n">
        <v>0.1426238864660263</v>
      </c>
      <c r="E639" t="n">
        <v>-0.3481356501579285</v>
      </c>
      <c r="F639" t="n">
        <v>-0.08487662672996521</v>
      </c>
      <c r="G639" t="n">
        <v>-0.1096469908952713</v>
      </c>
      <c r="H639" t="n">
        <v>0.1418549865484238</v>
      </c>
      <c r="I639" t="n">
        <v>0.01867671310901642</v>
      </c>
      <c r="J639" t="n">
        <v>-0.0366942472755909</v>
      </c>
      <c r="K639" t="n">
        <v>0.175365537405014</v>
      </c>
      <c r="L639" t="n">
        <v>-0.001944913296028972</v>
      </c>
      <c r="M639" t="n">
        <v>0.1553307473659515</v>
      </c>
      <c r="N639" t="n">
        <v>-0.1506147831678391</v>
      </c>
      <c r="O639" t="n">
        <v>-0.1336204409599304</v>
      </c>
      <c r="P639" t="n">
        <v>-0.05343373492360115</v>
      </c>
      <c r="Q639" t="n">
        <v>0.1702691167593002</v>
      </c>
      <c r="R639" t="n">
        <v>0.07120995223522186</v>
      </c>
      <c r="S639" t="n">
        <v>0.07774938642978668</v>
      </c>
      <c r="T639" t="n">
        <v>0.04008618369698524</v>
      </c>
      <c r="U639" t="n">
        <v>0.1308247894048691</v>
      </c>
      <c r="V639" t="n">
        <v>0.1593937128782272</v>
      </c>
      <c r="W639" t="n">
        <v>-0.01398089155554771</v>
      </c>
      <c r="X639" t="n">
        <v>0.1322493553161621</v>
      </c>
      <c r="Y639" t="n">
        <v>-0.01921235397458076</v>
      </c>
      <c r="Z639" t="n">
        <v>0.1079946383833885</v>
      </c>
      <c r="AA639" t="n">
        <v>-0.2080448418855667</v>
      </c>
      <c r="AB639" t="n">
        <v>-0.09542191028594971</v>
      </c>
      <c r="AC639" t="n">
        <v>0.03192655742168427</v>
      </c>
      <c r="AD639" t="n">
        <v>0.1757781356573105</v>
      </c>
      <c r="AE639" t="n">
        <v>-0.1630820780992508</v>
      </c>
      <c r="AF639" t="n">
        <v>-0.002018076367676258</v>
      </c>
    </row>
    <row r="640">
      <c r="A640" t="n">
        <v>0.1243914663791656</v>
      </c>
      <c r="B640" t="n">
        <v>-0.2427081912755966</v>
      </c>
      <c r="C640" t="n">
        <v>-0.1254691928625107</v>
      </c>
      <c r="D640" t="n">
        <v>0.1293369084596634</v>
      </c>
      <c r="E640" t="n">
        <v>0.156105563044548</v>
      </c>
      <c r="F640" t="n">
        <v>-0.09379667043685913</v>
      </c>
      <c r="G640" t="n">
        <v>-0.1449895054101944</v>
      </c>
      <c r="H640" t="n">
        <v>-0.04125739634037018</v>
      </c>
      <c r="I640" t="n">
        <v>0.08105635643005371</v>
      </c>
      <c r="J640" t="n">
        <v>-0.05880435183644295</v>
      </c>
      <c r="K640" t="n">
        <v>-0.01730066165328026</v>
      </c>
      <c r="L640" t="n">
        <v>-0.1667378544807434</v>
      </c>
      <c r="M640" t="n">
        <v>0.1614670604467392</v>
      </c>
      <c r="N640" t="n">
        <v>-0.2147449105978012</v>
      </c>
      <c r="O640" t="n">
        <v>0.01192735880613327</v>
      </c>
      <c r="P640" t="n">
        <v>-0.04289307817816734</v>
      </c>
      <c r="Q640" t="n">
        <v>-0.0504230223596096</v>
      </c>
      <c r="R640" t="n">
        <v>0.130635604262352</v>
      </c>
      <c r="S640" t="n">
        <v>-0.08770856261253357</v>
      </c>
      <c r="T640" t="n">
        <v>0.1187532767653465</v>
      </c>
      <c r="U640" t="n">
        <v>0.1987569481134415</v>
      </c>
      <c r="V640" t="n">
        <v>0.1568283289670944</v>
      </c>
      <c r="W640" t="n">
        <v>0.1538392901420593</v>
      </c>
      <c r="X640" t="n">
        <v>0.1157897263765335</v>
      </c>
      <c r="Y640" t="n">
        <v>0.05867829546332359</v>
      </c>
      <c r="Z640" t="n">
        <v>-0.001400257577188313</v>
      </c>
      <c r="AA640" t="n">
        <v>-0.206931009888649</v>
      </c>
      <c r="AB640" t="n">
        <v>-0.005473947618156672</v>
      </c>
      <c r="AC640" t="n">
        <v>0.1510631740093231</v>
      </c>
      <c r="AD640" t="n">
        <v>0.1902942210435867</v>
      </c>
      <c r="AE640" t="n">
        <v>-0.2430193871259689</v>
      </c>
      <c r="AF640" t="n">
        <v>-0.314544677734375</v>
      </c>
    </row>
    <row r="641">
      <c r="A641" t="n">
        <v>-0.09511289000511169</v>
      </c>
      <c r="B641" t="n">
        <v>-0.122158870100975</v>
      </c>
      <c r="C641" t="n">
        <v>-0.2279505133628845</v>
      </c>
      <c r="D641" t="n">
        <v>0.12391397356987</v>
      </c>
      <c r="E641" t="n">
        <v>0.1436532288789749</v>
      </c>
      <c r="F641" t="n">
        <v>-0.1472458243370056</v>
      </c>
      <c r="G641" t="n">
        <v>-0.05796636268496513</v>
      </c>
      <c r="H641" t="n">
        <v>0.1848941445350647</v>
      </c>
      <c r="I641" t="n">
        <v>-0.1974209398031235</v>
      </c>
      <c r="J641" t="n">
        <v>-0.03782013803720474</v>
      </c>
      <c r="K641" t="n">
        <v>-0.2377521246671677</v>
      </c>
      <c r="L641" t="n">
        <v>-0.1998578161001205</v>
      </c>
      <c r="M641" t="n">
        <v>0.2515408396720886</v>
      </c>
      <c r="N641" t="n">
        <v>-0.1799740046262741</v>
      </c>
      <c r="O641" t="n">
        <v>0.1795455515384674</v>
      </c>
      <c r="P641" t="n">
        <v>-0.08424386382102966</v>
      </c>
      <c r="Q641" t="n">
        <v>-0.1444331705570221</v>
      </c>
      <c r="R641" t="n">
        <v>0.07874874025583267</v>
      </c>
      <c r="S641" t="n">
        <v>0.1144253239035606</v>
      </c>
      <c r="T641" t="n">
        <v>0.04603663086891174</v>
      </c>
      <c r="U641" t="n">
        <v>0.3632878363132477</v>
      </c>
      <c r="V641" t="n">
        <v>-0.1808921545743942</v>
      </c>
      <c r="W641" t="n">
        <v>-0.01386256888508797</v>
      </c>
      <c r="X641" t="n">
        <v>0.1919151544570923</v>
      </c>
      <c r="Y641" t="n">
        <v>0.1008832380175591</v>
      </c>
      <c r="Z641" t="n">
        <v>-0.1918193101882935</v>
      </c>
      <c r="AA641" t="n">
        <v>-0.1485125869512558</v>
      </c>
      <c r="AB641" t="n">
        <v>0.1501325070858002</v>
      </c>
      <c r="AC641" t="n">
        <v>0.1374807804822922</v>
      </c>
      <c r="AD641" t="n">
        <v>0.05423052981495857</v>
      </c>
      <c r="AE641" t="n">
        <v>-0.1513131260871887</v>
      </c>
      <c r="AF641" t="n">
        <v>-0.5048124194145203</v>
      </c>
    </row>
    <row r="642">
      <c r="A642" t="n">
        <v>-0.502386212348938</v>
      </c>
      <c r="B642" t="n">
        <v>-0.04674144461750984</v>
      </c>
      <c r="C642" t="n">
        <v>0.03415598720312119</v>
      </c>
      <c r="D642" t="n">
        <v>0.01195512618869543</v>
      </c>
      <c r="E642" t="n">
        <v>-0.07084988057613373</v>
      </c>
      <c r="F642" t="n">
        <v>0.004812158178538084</v>
      </c>
      <c r="G642" t="n">
        <v>-0.2437525540590286</v>
      </c>
      <c r="H642" t="n">
        <v>0.1140187159180641</v>
      </c>
      <c r="I642" t="n">
        <v>-0.05714119225740433</v>
      </c>
      <c r="J642" t="n">
        <v>-0.2197848558425903</v>
      </c>
      <c r="K642" t="n">
        <v>-0.1113967224955559</v>
      </c>
      <c r="L642" t="n">
        <v>-0.2782909870147705</v>
      </c>
      <c r="M642" t="n">
        <v>0.113999530673027</v>
      </c>
      <c r="N642" t="n">
        <v>0.04501441493630409</v>
      </c>
      <c r="O642" t="n">
        <v>0.0312938503921032</v>
      </c>
      <c r="P642" t="n">
        <v>-0.06507862359285355</v>
      </c>
      <c r="Q642" t="n">
        <v>-0.1429991275072098</v>
      </c>
      <c r="R642" t="n">
        <v>-0.001999645493924618</v>
      </c>
      <c r="S642" t="n">
        <v>0.1033461913466454</v>
      </c>
      <c r="T642" t="n">
        <v>0.1387248039245605</v>
      </c>
      <c r="U642" t="n">
        <v>0.3629763424396515</v>
      </c>
      <c r="V642" t="n">
        <v>-0.2424191385507584</v>
      </c>
      <c r="W642" t="n">
        <v>0.1914782524108887</v>
      </c>
      <c r="X642" t="n">
        <v>0.1343835145235062</v>
      </c>
      <c r="Y642" t="n">
        <v>-0.1343920677900314</v>
      </c>
      <c r="Z642" t="n">
        <v>0.07063288986682892</v>
      </c>
      <c r="AA642" t="n">
        <v>-0.03960420563817024</v>
      </c>
      <c r="AB642" t="n">
        <v>-0.2075842618942261</v>
      </c>
      <c r="AC642" t="n">
        <v>0.3209019601345062</v>
      </c>
      <c r="AD642" t="n">
        <v>-0.01026689261198044</v>
      </c>
      <c r="AE642" t="n">
        <v>0.04646718874573708</v>
      </c>
      <c r="AF642" t="n">
        <v>-0.3475751876831055</v>
      </c>
    </row>
    <row r="643">
      <c r="A643" t="n">
        <v>-0.646836519241333</v>
      </c>
      <c r="B643" t="n">
        <v>-0.4407669007778168</v>
      </c>
      <c r="C643" t="n">
        <v>0.2032261490821838</v>
      </c>
      <c r="D643" t="n">
        <v>0.6688690185546875</v>
      </c>
      <c r="E643" t="n">
        <v>0.01353638060390949</v>
      </c>
      <c r="F643" t="n">
        <v>-0.1168071627616882</v>
      </c>
      <c r="G643" t="n">
        <v>-0.1379929035902023</v>
      </c>
      <c r="H643" t="n">
        <v>0.2181421667337418</v>
      </c>
      <c r="I643" t="n">
        <v>-0.1138251125812531</v>
      </c>
      <c r="J643" t="n">
        <v>-0.6818752884864807</v>
      </c>
      <c r="K643" t="n">
        <v>0.01329421624541283</v>
      </c>
      <c r="L643" t="n">
        <v>-0.2943456768989563</v>
      </c>
      <c r="M643" t="n">
        <v>-0.113130010664463</v>
      </c>
      <c r="N643" t="n">
        <v>-0.1671159416437149</v>
      </c>
      <c r="O643" t="n">
        <v>-0.1342897415161133</v>
      </c>
      <c r="P643" t="n">
        <v>0.0333993099629879</v>
      </c>
      <c r="Q643" t="n">
        <v>-0.1586966812610626</v>
      </c>
      <c r="R643" t="n">
        <v>-0.01300716958940029</v>
      </c>
      <c r="S643" t="n">
        <v>-0.03827286884188652</v>
      </c>
      <c r="T643" t="n">
        <v>0.2888461351394653</v>
      </c>
      <c r="U643" t="n">
        <v>-0.1945498585700989</v>
      </c>
      <c r="V643" t="n">
        <v>-0.579272985458374</v>
      </c>
      <c r="W643" t="n">
        <v>0.3722926080226898</v>
      </c>
      <c r="X643" t="n">
        <v>0.8512202501296997</v>
      </c>
      <c r="Y643" t="n">
        <v>0.05373500287532806</v>
      </c>
      <c r="Z643" t="n">
        <v>0.1095867529511452</v>
      </c>
      <c r="AA643" t="n">
        <v>0.1576396375894547</v>
      </c>
      <c r="AB643" t="n">
        <v>-0.6561074256896973</v>
      </c>
      <c r="AC643" t="n">
        <v>0.2958861887454987</v>
      </c>
      <c r="AD643" t="n">
        <v>-0.3349466621875763</v>
      </c>
      <c r="AE643" t="n">
        <v>-0.4354871213436127</v>
      </c>
      <c r="AF643" t="n">
        <v>0.1274482607841492</v>
      </c>
    </row>
    <row r="644">
      <c r="A644" t="n">
        <v>0.06500153243541718</v>
      </c>
      <c r="B644" t="n">
        <v>-0.01424773037433624</v>
      </c>
      <c r="C644" t="n">
        <v>0.05414851382374763</v>
      </c>
      <c r="D644" t="n">
        <v>-0.03257331624627113</v>
      </c>
      <c r="E644" t="n">
        <v>-0.03703982010483742</v>
      </c>
      <c r="F644" t="n">
        <v>0.02576138079166412</v>
      </c>
      <c r="G644" t="n">
        <v>-0.006873843260109425</v>
      </c>
      <c r="H644" t="n">
        <v>0.03586151078343391</v>
      </c>
      <c r="I644" t="n">
        <v>0.05362639576196671</v>
      </c>
      <c r="J644" t="n">
        <v>0.01463958900421858</v>
      </c>
      <c r="K644" t="n">
        <v>-0.07937204837799072</v>
      </c>
      <c r="L644" t="n">
        <v>-0.06944265961647034</v>
      </c>
      <c r="M644" t="n">
        <v>-0.07393135130405426</v>
      </c>
      <c r="N644" t="n">
        <v>0.008038803935050964</v>
      </c>
      <c r="O644" t="n">
        <v>0.03100695833563805</v>
      </c>
      <c r="P644" t="n">
        <v>0.07550284266471863</v>
      </c>
      <c r="Q644" t="n">
        <v>-0.02393182367086411</v>
      </c>
      <c r="R644" t="n">
        <v>-0.03584586083889008</v>
      </c>
      <c r="S644" t="n">
        <v>0.04316537827253342</v>
      </c>
      <c r="T644" t="n">
        <v>0.04243909940123558</v>
      </c>
      <c r="U644" t="n">
        <v>-0.06625724583864212</v>
      </c>
      <c r="V644" t="n">
        <v>0.01017522253096104</v>
      </c>
      <c r="W644" t="n">
        <v>0.00287083862349391</v>
      </c>
      <c r="X644" t="n">
        <v>-0.06309022009372711</v>
      </c>
      <c r="Y644" t="n">
        <v>0.02379845641553402</v>
      </c>
      <c r="Z644" t="n">
        <v>0.001297159004025161</v>
      </c>
      <c r="AA644" t="n">
        <v>-0.04623236134648323</v>
      </c>
      <c r="AB644" t="n">
        <v>0.001396816573105752</v>
      </c>
      <c r="AC644" t="n">
        <v>-0.03173308819532394</v>
      </c>
      <c r="AD644" t="n">
        <v>0.09573729336261749</v>
      </c>
      <c r="AE644" t="n">
        <v>-0.005089326296001673</v>
      </c>
      <c r="AF644" t="n">
        <v>-0.1319747269153595</v>
      </c>
    </row>
    <row r="645">
      <c r="A645" t="n">
        <v>0.07364664226770401</v>
      </c>
      <c r="B645" t="n">
        <v>-0.04562847688794136</v>
      </c>
      <c r="C645" t="n">
        <v>-0.0001824365608626977</v>
      </c>
      <c r="D645" t="n">
        <v>0.01377545949071646</v>
      </c>
      <c r="E645" t="n">
        <v>0.008423475548624992</v>
      </c>
      <c r="F645" t="n">
        <v>0.1020540446043015</v>
      </c>
      <c r="G645" t="n">
        <v>-0.005098880734294653</v>
      </c>
      <c r="H645" t="n">
        <v>-0.04862358793616295</v>
      </c>
      <c r="I645" t="n">
        <v>0.003603705437853932</v>
      </c>
      <c r="J645" t="n">
        <v>-0.009639996103942394</v>
      </c>
      <c r="K645" t="n">
        <v>0.04755013063549995</v>
      </c>
      <c r="L645" t="n">
        <v>-0.01275672018527985</v>
      </c>
      <c r="M645" t="n">
        <v>-0.04111729189753532</v>
      </c>
      <c r="N645" t="n">
        <v>0.006176064256578684</v>
      </c>
      <c r="O645" t="n">
        <v>-0.1244632378220558</v>
      </c>
      <c r="P645" t="n">
        <v>0.1323565095663071</v>
      </c>
      <c r="Q645" t="n">
        <v>0.001763925538398325</v>
      </c>
      <c r="R645" t="n">
        <v>-0.0324382483959198</v>
      </c>
      <c r="S645" t="n">
        <v>-0.01931275799870491</v>
      </c>
      <c r="T645" t="n">
        <v>0.02553019113838673</v>
      </c>
      <c r="U645" t="n">
        <v>-0.03545268252491951</v>
      </c>
      <c r="V645" t="n">
        <v>0.05797366052865982</v>
      </c>
      <c r="W645" t="n">
        <v>0.01088075712323189</v>
      </c>
      <c r="X645" t="n">
        <v>0.06109223514795303</v>
      </c>
      <c r="Y645" t="n">
        <v>-0.009773071855306625</v>
      </c>
      <c r="Z645" t="n">
        <v>0.1138568222522736</v>
      </c>
      <c r="AA645" t="n">
        <v>-0.0108628086745739</v>
      </c>
      <c r="AB645" t="n">
        <v>-0.05549025163054466</v>
      </c>
      <c r="AC645" t="n">
        <v>-0.003160890191793442</v>
      </c>
      <c r="AD645" t="n">
        <v>-0.03560153767466545</v>
      </c>
      <c r="AE645" t="n">
        <v>-0.02276567183434963</v>
      </c>
      <c r="AF645" t="n">
        <v>0.02217345871031284</v>
      </c>
    </row>
    <row r="646">
      <c r="A646" t="n">
        <v>-0.5703941583633423</v>
      </c>
      <c r="B646" t="n">
        <v>-0.4978433847427368</v>
      </c>
      <c r="C646" t="n">
        <v>0.5259840488433838</v>
      </c>
      <c r="D646" t="n">
        <v>0.2868300378322601</v>
      </c>
      <c r="E646" t="n">
        <v>0.180504634976387</v>
      </c>
      <c r="F646" t="n">
        <v>-0.02065025456249714</v>
      </c>
      <c r="G646" t="n">
        <v>0.1289398521184921</v>
      </c>
      <c r="H646" t="n">
        <v>0.5060869455337524</v>
      </c>
      <c r="I646" t="n">
        <v>-0.1419592946767807</v>
      </c>
      <c r="J646" t="n">
        <v>-0.2029896229505539</v>
      </c>
      <c r="K646" t="n">
        <v>0.220488429069519</v>
      </c>
      <c r="L646" t="n">
        <v>-0.2614088654518127</v>
      </c>
      <c r="M646" t="n">
        <v>-0.4484515786170959</v>
      </c>
      <c r="N646" t="n">
        <v>-0.06870608776807785</v>
      </c>
      <c r="O646" t="n">
        <v>-0.2578806281089783</v>
      </c>
      <c r="P646" t="n">
        <v>-0.07989037036895752</v>
      </c>
      <c r="Q646" t="n">
        <v>-0.1216082647442818</v>
      </c>
      <c r="R646" t="n">
        <v>-0.05761267989873886</v>
      </c>
      <c r="S646" t="n">
        <v>0.086646668612957</v>
      </c>
      <c r="T646" t="n">
        <v>-0.01475621946156025</v>
      </c>
      <c r="U646" t="n">
        <v>-0.02226491086184978</v>
      </c>
      <c r="V646" t="n">
        <v>-0.28387451171875</v>
      </c>
      <c r="W646" t="n">
        <v>0.3798189759254456</v>
      </c>
      <c r="X646" t="n">
        <v>0.6789523959159851</v>
      </c>
      <c r="Y646" t="n">
        <v>0.3011765480041504</v>
      </c>
      <c r="Z646" t="n">
        <v>-0.1284283548593521</v>
      </c>
      <c r="AA646" t="n">
        <v>-0.1351920068264008</v>
      </c>
      <c r="AB646" t="n">
        <v>-0.03956052288413048</v>
      </c>
      <c r="AC646" t="n">
        <v>0.3405851125717163</v>
      </c>
      <c r="AD646" t="n">
        <v>0.1363121271133423</v>
      </c>
      <c r="AE646" t="n">
        <v>-0.3347128033638</v>
      </c>
      <c r="AF646" t="n">
        <v>0.002521420596167445</v>
      </c>
    </row>
    <row r="647">
      <c r="A647" t="n">
        <v>-0.7770293354988098</v>
      </c>
      <c r="B647" t="n">
        <v>-0.04131297767162323</v>
      </c>
      <c r="C647" t="n">
        <v>0.1718489527702332</v>
      </c>
      <c r="D647" t="n">
        <v>-0.2251635491847992</v>
      </c>
      <c r="E647" t="n">
        <v>-0.06380020827054977</v>
      </c>
      <c r="F647" t="n">
        <v>-0.2096588164567947</v>
      </c>
      <c r="G647" t="n">
        <v>-0.06447170674800873</v>
      </c>
      <c r="H647" t="n">
        <v>0.4702852666378021</v>
      </c>
      <c r="I647" t="n">
        <v>-0.3128410577774048</v>
      </c>
      <c r="J647" t="n">
        <v>0.1531800627708435</v>
      </c>
      <c r="K647" t="n">
        <v>0.1586022973060608</v>
      </c>
      <c r="L647" t="n">
        <v>-0.1992211043834686</v>
      </c>
      <c r="M647" t="n">
        <v>-0.1325788646936417</v>
      </c>
      <c r="N647" t="n">
        <v>-0.01888683065772057</v>
      </c>
      <c r="O647" t="n">
        <v>-0.05724476650357246</v>
      </c>
      <c r="P647" t="n">
        <v>-0.06656612455844879</v>
      </c>
      <c r="Q647" t="n">
        <v>-0.09170496463775635</v>
      </c>
      <c r="R647" t="n">
        <v>0.08155503869056702</v>
      </c>
      <c r="S647" t="n">
        <v>-0.10293959826231</v>
      </c>
      <c r="T647" t="n">
        <v>-0.1447545439004898</v>
      </c>
      <c r="U647" t="n">
        <v>0.2086847871541977</v>
      </c>
      <c r="V647" t="n">
        <v>-0.04180312529206276</v>
      </c>
      <c r="W647" t="n">
        <v>0.1012116521596909</v>
      </c>
      <c r="X647" t="n">
        <v>0.2161038964986801</v>
      </c>
      <c r="Y647" t="n">
        <v>0.1682169288396835</v>
      </c>
      <c r="Z647" t="n">
        <v>-0.2253862619400024</v>
      </c>
      <c r="AA647" t="n">
        <v>-0.2451919615268707</v>
      </c>
      <c r="AB647" t="n">
        <v>0.2415242940187454</v>
      </c>
      <c r="AC647" t="n">
        <v>0.3340846002101898</v>
      </c>
      <c r="AD647" t="n">
        <v>0.141437903046608</v>
      </c>
      <c r="AE647" t="n">
        <v>0.02350723184645176</v>
      </c>
      <c r="AF647" t="n">
        <v>-0.2096455991268158</v>
      </c>
    </row>
    <row r="648">
      <c r="A648" t="n">
        <v>-0.5162613987922668</v>
      </c>
      <c r="B648" t="n">
        <v>-0.1052978187799454</v>
      </c>
      <c r="C648" t="n">
        <v>0.07230431586503983</v>
      </c>
      <c r="D648" t="n">
        <v>-0.1330257505178452</v>
      </c>
      <c r="E648" t="n">
        <v>-0.03216132894158363</v>
      </c>
      <c r="F648" t="n">
        <v>-0.2606051564216614</v>
      </c>
      <c r="G648" t="n">
        <v>-0.01984371989965439</v>
      </c>
      <c r="H648" t="n">
        <v>0.3112638592720032</v>
      </c>
      <c r="I648" t="n">
        <v>-0.3690356910228729</v>
      </c>
      <c r="J648" t="n">
        <v>0.08633247017860413</v>
      </c>
      <c r="K648" t="n">
        <v>0.125501811504364</v>
      </c>
      <c r="L648" t="n">
        <v>-0.4706540107727051</v>
      </c>
      <c r="M648" t="n">
        <v>0.04207292199134827</v>
      </c>
      <c r="N648" t="n">
        <v>0.07160209864377975</v>
      </c>
      <c r="O648" t="n">
        <v>-0.1809474974870682</v>
      </c>
      <c r="P648" t="n">
        <v>-0.01595667749643326</v>
      </c>
      <c r="Q648" t="n">
        <v>-0.1597458869218826</v>
      </c>
      <c r="R648" t="n">
        <v>0.1684029251337051</v>
      </c>
      <c r="S648" t="n">
        <v>-0.02672580629587173</v>
      </c>
      <c r="T648" t="n">
        <v>0.08619023859500885</v>
      </c>
      <c r="U648" t="n">
        <v>0.4131486117839813</v>
      </c>
      <c r="V648" t="n">
        <v>0.05301732569932938</v>
      </c>
      <c r="W648" t="n">
        <v>0.07623962312936783</v>
      </c>
      <c r="X648" t="n">
        <v>0.2517892718315125</v>
      </c>
      <c r="Y648" t="n">
        <v>0.1357328742742538</v>
      </c>
      <c r="Z648" t="n">
        <v>-0.1404525935649872</v>
      </c>
      <c r="AA648" t="n">
        <v>-0.09436139464378357</v>
      </c>
      <c r="AB648" t="n">
        <v>0.04639561101794243</v>
      </c>
      <c r="AC648" t="n">
        <v>0.1402459442615509</v>
      </c>
      <c r="AD648" t="n">
        <v>-0.2478571981191635</v>
      </c>
      <c r="AE648" t="n">
        <v>0.1081997975707054</v>
      </c>
      <c r="AF648" t="n">
        <v>-0.1812349110841751</v>
      </c>
    </row>
    <row r="649">
      <c r="A649" t="n">
        <v>0.07518362253904343</v>
      </c>
      <c r="B649" t="n">
        <v>-0.09034944325685501</v>
      </c>
      <c r="C649" t="n">
        <v>0.06511818617582321</v>
      </c>
      <c r="D649" t="n">
        <v>0.1846084594726562</v>
      </c>
      <c r="E649" t="n">
        <v>0.05810685828328133</v>
      </c>
      <c r="F649" t="n">
        <v>-0.03438615798950195</v>
      </c>
      <c r="G649" t="n">
        <v>0.05199909210205078</v>
      </c>
      <c r="H649" t="n">
        <v>0.1972109079360962</v>
      </c>
      <c r="I649" t="n">
        <v>-0.06338144838809967</v>
      </c>
      <c r="J649" t="n">
        <v>0.02478811144828796</v>
      </c>
      <c r="K649" t="n">
        <v>-0.07620950043201447</v>
      </c>
      <c r="L649" t="n">
        <v>-0.9710068106651306</v>
      </c>
      <c r="M649" t="n">
        <v>-0.09698361903429031</v>
      </c>
      <c r="N649" t="n">
        <v>0.01477829739451408</v>
      </c>
      <c r="O649" t="n">
        <v>-0.1765626817941666</v>
      </c>
      <c r="P649" t="n">
        <v>0.1213797181844711</v>
      </c>
      <c r="Q649" t="n">
        <v>0.1317985206842422</v>
      </c>
      <c r="R649" t="n">
        <v>0.1474535465240479</v>
      </c>
      <c r="S649" t="n">
        <v>0.08753620833158493</v>
      </c>
      <c r="T649" t="n">
        <v>0.1267800629138947</v>
      </c>
      <c r="U649" t="n">
        <v>0.2814621925354004</v>
      </c>
      <c r="V649" t="n">
        <v>0.06863142549991608</v>
      </c>
      <c r="W649" t="n">
        <v>0.1362004280090332</v>
      </c>
      <c r="X649" t="n">
        <v>0.1697302758693695</v>
      </c>
      <c r="Y649" t="n">
        <v>0.03957977145910263</v>
      </c>
      <c r="Z649" t="n">
        <v>-0.1274596452713013</v>
      </c>
      <c r="AA649" t="n">
        <v>-0.2880335450172424</v>
      </c>
      <c r="AB649" t="n">
        <v>0.09203996509313583</v>
      </c>
      <c r="AC649" t="n">
        <v>0.04845379292964935</v>
      </c>
      <c r="AD649" t="n">
        <v>-0.04259233176708221</v>
      </c>
      <c r="AE649" t="n">
        <v>0.1295138150453568</v>
      </c>
      <c r="AF649" t="n">
        <v>-0.1061802804470062</v>
      </c>
    </row>
    <row r="650">
      <c r="A650" t="n">
        <v>0.528850257396698</v>
      </c>
      <c r="B650" t="n">
        <v>0.1183554381132126</v>
      </c>
      <c r="C650" t="n">
        <v>0.1171358898282051</v>
      </c>
      <c r="D650" t="n">
        <v>0.008112682029604912</v>
      </c>
      <c r="E650" t="n">
        <v>-0.06831927597522736</v>
      </c>
      <c r="F650" t="n">
        <v>-0.1914270669221878</v>
      </c>
      <c r="G650" t="n">
        <v>0.03726476058363914</v>
      </c>
      <c r="H650" t="n">
        <v>0.210703045129776</v>
      </c>
      <c r="I650" t="n">
        <v>0.04094473272562027</v>
      </c>
      <c r="J650" t="n">
        <v>0.1757920682430267</v>
      </c>
      <c r="K650" t="n">
        <v>-0.14715676009655</v>
      </c>
      <c r="L650" t="n">
        <v>-0.3286941945552826</v>
      </c>
      <c r="M650" t="n">
        <v>0.06769794225692749</v>
      </c>
      <c r="N650" t="n">
        <v>0.2141532152891159</v>
      </c>
      <c r="O650" t="n">
        <v>0.01168710086494684</v>
      </c>
      <c r="P650" t="n">
        <v>0.01006774045526981</v>
      </c>
      <c r="Q650" t="n">
        <v>0.2796403169631958</v>
      </c>
      <c r="R650" t="n">
        <v>0.09263515472412109</v>
      </c>
      <c r="S650" t="n">
        <v>0.0177041981369257</v>
      </c>
      <c r="T650" t="n">
        <v>-0.040409155189991</v>
      </c>
      <c r="U650" t="n">
        <v>0.02967469766736031</v>
      </c>
      <c r="V650" t="n">
        <v>0.1333826631307602</v>
      </c>
      <c r="W650" t="n">
        <v>0.06772911548614502</v>
      </c>
      <c r="X650" t="n">
        <v>0.2519190311431885</v>
      </c>
      <c r="Y650" t="n">
        <v>-0.05295828357338905</v>
      </c>
      <c r="Z650" t="n">
        <v>0.004668265115469694</v>
      </c>
      <c r="AA650" t="n">
        <v>-0.2481214851140976</v>
      </c>
      <c r="AB650" t="n">
        <v>-0.01377271115779877</v>
      </c>
      <c r="AC650" t="n">
        <v>0.1543427705764771</v>
      </c>
      <c r="AD650" t="n">
        <v>0.03563661500811577</v>
      </c>
      <c r="AE650" t="n">
        <v>0.1296816617250443</v>
      </c>
      <c r="AF650" t="n">
        <v>0.1494718194007874</v>
      </c>
    </row>
    <row r="651">
      <c r="A651" t="n">
        <v>0.4170589745044708</v>
      </c>
      <c r="B651" t="n">
        <v>0.1145968064665794</v>
      </c>
      <c r="C651" t="n">
        <v>0.09550575911998749</v>
      </c>
      <c r="D651" t="n">
        <v>0.01469475869089365</v>
      </c>
      <c r="E651" t="n">
        <v>0.1262959241867065</v>
      </c>
      <c r="F651" t="n">
        <v>-0.0192301906645298</v>
      </c>
      <c r="G651" t="n">
        <v>-0.04061920568346977</v>
      </c>
      <c r="H651" t="n">
        <v>0.1470841616392136</v>
      </c>
      <c r="I651" t="n">
        <v>-0.02782885544002056</v>
      </c>
      <c r="J651" t="n">
        <v>0.1613835692405701</v>
      </c>
      <c r="K651" t="n">
        <v>-0.07805834710597992</v>
      </c>
      <c r="L651" t="n">
        <v>-0.05187775194644928</v>
      </c>
      <c r="M651" t="n">
        <v>0.03339304402470589</v>
      </c>
      <c r="N651" t="n">
        <v>0.1058604419231415</v>
      </c>
      <c r="O651" t="n">
        <v>0.2025480270385742</v>
      </c>
      <c r="P651" t="n">
        <v>0.06413180381059647</v>
      </c>
      <c r="Q651" t="n">
        <v>0.1092150062322617</v>
      </c>
      <c r="R651" t="n">
        <v>-0.07017488032579422</v>
      </c>
      <c r="S651" t="n">
        <v>0.07473301142454147</v>
      </c>
      <c r="T651" t="n">
        <v>-0.04678306728601456</v>
      </c>
      <c r="U651" t="n">
        <v>0.01781881414353848</v>
      </c>
      <c r="V651" t="n">
        <v>0.06648948043584824</v>
      </c>
      <c r="W651" t="n">
        <v>0.1300904154777527</v>
      </c>
      <c r="X651" t="n">
        <v>0.4079392552375793</v>
      </c>
      <c r="Y651" t="n">
        <v>-0.04520497843623161</v>
      </c>
      <c r="Z651" t="n">
        <v>-0.1175869852304459</v>
      </c>
      <c r="AA651" t="n">
        <v>-0.081361323595047</v>
      </c>
      <c r="AB651" t="n">
        <v>-0.1419564783573151</v>
      </c>
      <c r="AC651" t="n">
        <v>0.1918905228376389</v>
      </c>
      <c r="AD651" t="n">
        <v>0.05673437193036079</v>
      </c>
      <c r="AE651" t="n">
        <v>0.01672240160405636</v>
      </c>
      <c r="AF651" t="n">
        <v>0.3323745429515839</v>
      </c>
    </row>
    <row r="652">
      <c r="A652" t="n">
        <v>0.203826829791069</v>
      </c>
      <c r="B652" t="n">
        <v>0.1261348128318787</v>
      </c>
      <c r="C652" t="n">
        <v>0.1213163286447525</v>
      </c>
      <c r="D652" t="n">
        <v>0.07066208869218826</v>
      </c>
      <c r="E652" t="n">
        <v>0.1168593317270279</v>
      </c>
      <c r="F652" t="n">
        <v>0.05675374716520309</v>
      </c>
      <c r="G652" t="n">
        <v>-0.02396698668599129</v>
      </c>
      <c r="H652" t="n">
        <v>0.03952917084097862</v>
      </c>
      <c r="I652" t="n">
        <v>0.03744238242506981</v>
      </c>
      <c r="J652" t="n">
        <v>-0.02612423896789551</v>
      </c>
      <c r="K652" t="n">
        <v>0.0158100500702858</v>
      </c>
      <c r="L652" t="n">
        <v>0.3045943677425385</v>
      </c>
      <c r="M652" t="n">
        <v>-0.05717621743679047</v>
      </c>
      <c r="N652" t="n">
        <v>0.0187976248562336</v>
      </c>
      <c r="O652" t="n">
        <v>0.1537805050611496</v>
      </c>
      <c r="P652" t="n">
        <v>0.08591895550489426</v>
      </c>
      <c r="Q652" t="n">
        <v>0.1177332475781441</v>
      </c>
      <c r="R652" t="n">
        <v>0.09061072766780853</v>
      </c>
      <c r="S652" t="n">
        <v>0.08861853182315826</v>
      </c>
      <c r="T652" t="n">
        <v>0.02263379283249378</v>
      </c>
      <c r="U652" t="n">
        <v>0.02135412022471428</v>
      </c>
      <c r="V652" t="n">
        <v>-0.01252997666597366</v>
      </c>
      <c r="W652" t="n">
        <v>0.1844135969877243</v>
      </c>
      <c r="X652" t="n">
        <v>0.2788228392601013</v>
      </c>
      <c r="Y652" t="n">
        <v>-0.1544476598501205</v>
      </c>
      <c r="Z652" t="n">
        <v>-0.1331221163272858</v>
      </c>
      <c r="AA652" t="n">
        <v>-0.1351373642683029</v>
      </c>
      <c r="AB652" t="n">
        <v>-0.008478679694235325</v>
      </c>
      <c r="AC652" t="n">
        <v>0.07739326357841492</v>
      </c>
      <c r="AD652" t="n">
        <v>0.02887718938291073</v>
      </c>
      <c r="AE652" t="n">
        <v>0.2797676026821136</v>
      </c>
      <c r="AF652" t="n">
        <v>0.3728340268135071</v>
      </c>
    </row>
    <row r="653">
      <c r="A653" t="n">
        <v>-0.1583752632141113</v>
      </c>
      <c r="B653" t="n">
        <v>-0.007374073378741741</v>
      </c>
      <c r="C653" t="n">
        <v>0.1963300108909607</v>
      </c>
      <c r="D653" t="n">
        <v>0.01370577234774828</v>
      </c>
      <c r="E653" t="n">
        <v>0.2245175093412399</v>
      </c>
      <c r="F653" t="n">
        <v>-0.07780426740646362</v>
      </c>
      <c r="G653" t="n">
        <v>0.16026771068573</v>
      </c>
      <c r="H653" t="n">
        <v>0.1758665293455124</v>
      </c>
      <c r="I653" t="n">
        <v>-0.06661384552717209</v>
      </c>
      <c r="J653" t="n">
        <v>-0.01724081672728062</v>
      </c>
      <c r="K653" t="n">
        <v>0.093143530189991</v>
      </c>
      <c r="L653" t="n">
        <v>0.3091935813426971</v>
      </c>
      <c r="M653" t="n">
        <v>-0.0289099644869566</v>
      </c>
      <c r="N653" t="n">
        <v>0.1103411614894867</v>
      </c>
      <c r="O653" t="n">
        <v>-0.007352954242378473</v>
      </c>
      <c r="P653" t="n">
        <v>-0.1057129874825478</v>
      </c>
      <c r="Q653" t="n">
        <v>0.1447604894638062</v>
      </c>
      <c r="R653" t="n">
        <v>0.06034244224429131</v>
      </c>
      <c r="S653" t="n">
        <v>0.007672765757888556</v>
      </c>
      <c r="T653" t="n">
        <v>0.02255787700414658</v>
      </c>
      <c r="U653" t="n">
        <v>0.08821064233779907</v>
      </c>
      <c r="V653" t="n">
        <v>0.02803421579301357</v>
      </c>
      <c r="W653" t="n">
        <v>0.173809751868248</v>
      </c>
      <c r="X653" t="n">
        <v>0.2619021534919739</v>
      </c>
      <c r="Y653" t="n">
        <v>-0.2657857239246368</v>
      </c>
      <c r="Z653" t="n">
        <v>-0.2090755999088287</v>
      </c>
      <c r="AA653" t="n">
        <v>-0.02189438976347446</v>
      </c>
      <c r="AB653" t="n">
        <v>0.04690718278288841</v>
      </c>
      <c r="AC653" t="n">
        <v>0.04640993103384972</v>
      </c>
      <c r="AD653" t="n">
        <v>0.06688355654478073</v>
      </c>
      <c r="AE653" t="n">
        <v>0.05956872180104256</v>
      </c>
      <c r="AF653" t="n">
        <v>0.3181586563587189</v>
      </c>
    </row>
    <row r="654">
      <c r="A654" t="n">
        <v>-0.4609706401824951</v>
      </c>
      <c r="B654" t="n">
        <v>0.004808238707482815</v>
      </c>
      <c r="C654" t="n">
        <v>0.08722510188817978</v>
      </c>
      <c r="D654" t="n">
        <v>-0.03075344301760197</v>
      </c>
      <c r="E654" t="n">
        <v>0.1800353527069092</v>
      </c>
      <c r="F654" t="n">
        <v>0.04905103519558907</v>
      </c>
      <c r="G654" t="n">
        <v>0.1066087037324905</v>
      </c>
      <c r="H654" t="n">
        <v>0.02820025943219662</v>
      </c>
      <c r="I654" t="n">
        <v>0.04261857271194458</v>
      </c>
      <c r="J654" t="n">
        <v>0.1632900685071945</v>
      </c>
      <c r="K654" t="n">
        <v>0.21979920566082</v>
      </c>
      <c r="L654" t="n">
        <v>0.08772353827953339</v>
      </c>
      <c r="M654" t="n">
        <v>0.127888411283493</v>
      </c>
      <c r="N654" t="n">
        <v>-0.007839413359761238</v>
      </c>
      <c r="O654" t="n">
        <v>-0.04250634834170341</v>
      </c>
      <c r="P654" t="n">
        <v>0.03472152724862099</v>
      </c>
      <c r="Q654" t="n">
        <v>-0.01016737334430218</v>
      </c>
      <c r="R654" t="n">
        <v>-0.001712103025056422</v>
      </c>
      <c r="S654" t="n">
        <v>-0.0875551626086235</v>
      </c>
      <c r="T654" t="n">
        <v>0.05329984053969383</v>
      </c>
      <c r="U654" t="n">
        <v>0.08445460349321365</v>
      </c>
      <c r="V654" t="n">
        <v>0.1222761422395706</v>
      </c>
      <c r="W654" t="n">
        <v>0.0590616762638092</v>
      </c>
      <c r="X654" t="n">
        <v>0.1879973560571671</v>
      </c>
      <c r="Y654" t="n">
        <v>-0.3651914596557617</v>
      </c>
      <c r="Z654" t="n">
        <v>-0.04434587061405182</v>
      </c>
      <c r="AA654" t="n">
        <v>-0.1083850488066673</v>
      </c>
      <c r="AB654" t="n">
        <v>0.08549660444259644</v>
      </c>
      <c r="AC654" t="n">
        <v>0.04639286175370216</v>
      </c>
      <c r="AD654" t="n">
        <v>-0.006362245883792639</v>
      </c>
      <c r="AE654" t="n">
        <v>0.08569628745317459</v>
      </c>
      <c r="AF654" t="n">
        <v>0.159385621547699</v>
      </c>
    </row>
    <row r="655">
      <c r="A655" t="n">
        <v>-0.115294948220253</v>
      </c>
      <c r="B655" t="n">
        <v>-0.008453980088233948</v>
      </c>
      <c r="C655" t="n">
        <v>0.1622302085161209</v>
      </c>
      <c r="D655" t="n">
        <v>-0.04652791097760201</v>
      </c>
      <c r="E655" t="n">
        <v>0.3274728059768677</v>
      </c>
      <c r="F655" t="n">
        <v>-0.01183048263192177</v>
      </c>
      <c r="G655" t="n">
        <v>0.01916087791323662</v>
      </c>
      <c r="H655" t="n">
        <v>0.04246246442198753</v>
      </c>
      <c r="I655" t="n">
        <v>-0.09369107335805893</v>
      </c>
      <c r="J655" t="n">
        <v>0.08394885808229446</v>
      </c>
      <c r="K655" t="n">
        <v>0.1587103307247162</v>
      </c>
      <c r="L655" t="n">
        <v>-0.1665370613336563</v>
      </c>
      <c r="M655" t="n">
        <v>-0.04456872493028641</v>
      </c>
      <c r="N655" t="n">
        <v>0.09690039604902267</v>
      </c>
      <c r="O655" t="n">
        <v>-0.06955550611019135</v>
      </c>
      <c r="P655" t="n">
        <v>0.009470304474234581</v>
      </c>
      <c r="Q655" t="n">
        <v>-0.04584921523928642</v>
      </c>
      <c r="R655" t="n">
        <v>0.04671772196888924</v>
      </c>
      <c r="S655" t="n">
        <v>0.03384524956345558</v>
      </c>
      <c r="T655" t="n">
        <v>0.05724145099520683</v>
      </c>
      <c r="U655" t="n">
        <v>0.06159055605530739</v>
      </c>
      <c r="V655" t="n">
        <v>0.09722719341516495</v>
      </c>
      <c r="W655" t="n">
        <v>-0.1383372992277145</v>
      </c>
      <c r="X655" t="n">
        <v>0.0402582548558712</v>
      </c>
      <c r="Y655" t="n">
        <v>-0.06506090611219406</v>
      </c>
      <c r="Z655" t="n">
        <v>0.1979776173830032</v>
      </c>
      <c r="AA655" t="n">
        <v>-0.002339757047593594</v>
      </c>
      <c r="AB655" t="n">
        <v>0.1398655027151108</v>
      </c>
      <c r="AC655" t="n">
        <v>0.09756714850664139</v>
      </c>
      <c r="AD655" t="n">
        <v>0.07135117799043655</v>
      </c>
      <c r="AE655" t="n">
        <v>-0.03452270850539207</v>
      </c>
      <c r="AF655" t="n">
        <v>0.02229340933263302</v>
      </c>
    </row>
    <row r="656">
      <c r="A656" t="n">
        <v>0.1008044332265854</v>
      </c>
      <c r="B656" t="n">
        <v>0.04550470039248466</v>
      </c>
      <c r="C656" t="n">
        <v>0.1246336549520493</v>
      </c>
      <c r="D656" t="n">
        <v>0.05710279569029808</v>
      </c>
      <c r="E656" t="n">
        <v>0.2475098371505737</v>
      </c>
      <c r="F656" t="n">
        <v>-0.08210236579179764</v>
      </c>
      <c r="G656" t="n">
        <v>0.1044834032654762</v>
      </c>
      <c r="H656" t="n">
        <v>-0.01325281895697117</v>
      </c>
      <c r="I656" t="n">
        <v>0.122449092566967</v>
      </c>
      <c r="J656" t="n">
        <v>0.1165305972099304</v>
      </c>
      <c r="K656" t="n">
        <v>-0.030264001339674</v>
      </c>
      <c r="L656" t="n">
        <v>-0.133078396320343</v>
      </c>
      <c r="M656" t="n">
        <v>-0.02847114764153957</v>
      </c>
      <c r="N656" t="n">
        <v>0.1533827930688858</v>
      </c>
      <c r="O656" t="n">
        <v>-0.01153131853789091</v>
      </c>
      <c r="P656" t="n">
        <v>-0.1264399886131287</v>
      </c>
      <c r="Q656" t="n">
        <v>0.1793211549520493</v>
      </c>
      <c r="R656" t="n">
        <v>0.01377713959664106</v>
      </c>
      <c r="S656" t="n">
        <v>0.01767086237668991</v>
      </c>
      <c r="T656" t="n">
        <v>-0.199080303311348</v>
      </c>
      <c r="U656" t="n">
        <v>-0.1410653442144394</v>
      </c>
      <c r="V656" t="n">
        <v>0.03869283944368362</v>
      </c>
      <c r="W656" t="n">
        <v>-0.01404004264622927</v>
      </c>
      <c r="X656" t="n">
        <v>0.0698731392621994</v>
      </c>
      <c r="Y656" t="n">
        <v>0.04788965359330177</v>
      </c>
      <c r="Z656" t="n">
        <v>0.2021733224391937</v>
      </c>
      <c r="AA656" t="n">
        <v>0.237512469291687</v>
      </c>
      <c r="AB656" t="n">
        <v>0.09810760617256165</v>
      </c>
      <c r="AC656" t="n">
        <v>0.02734959870576859</v>
      </c>
      <c r="AD656" t="n">
        <v>0.1364334374666214</v>
      </c>
      <c r="AE656" t="n">
        <v>-0.04661804810166359</v>
      </c>
      <c r="AF656" t="n">
        <v>-0.1150203943252563</v>
      </c>
    </row>
    <row r="657">
      <c r="A657" t="n">
        <v>0.06752295792102814</v>
      </c>
      <c r="B657" t="n">
        <v>0.05194803699851036</v>
      </c>
      <c r="C657" t="n">
        <v>0.2742038071155548</v>
      </c>
      <c r="D657" t="n">
        <v>0.06779414415359497</v>
      </c>
      <c r="E657" t="n">
        <v>0.2385882586240768</v>
      </c>
      <c r="F657" t="n">
        <v>0.02874072268605232</v>
      </c>
      <c r="G657" t="n">
        <v>-0.06600289046764374</v>
      </c>
      <c r="H657" t="n">
        <v>0.127310648560524</v>
      </c>
      <c r="I657" t="n">
        <v>0.07823707908391953</v>
      </c>
      <c r="J657" t="n">
        <v>0.160538449883461</v>
      </c>
      <c r="K657" t="n">
        <v>-0.2125577479600906</v>
      </c>
      <c r="L657" t="n">
        <v>-0.1364380866289139</v>
      </c>
      <c r="M657" t="n">
        <v>-0.02309589460492134</v>
      </c>
      <c r="N657" t="n">
        <v>0.06189842149615288</v>
      </c>
      <c r="O657" t="n">
        <v>0.06731122732162476</v>
      </c>
      <c r="P657" t="n">
        <v>-0.1084707751870155</v>
      </c>
      <c r="Q657" t="n">
        <v>0.1158355847001076</v>
      </c>
      <c r="R657" t="n">
        <v>-0.1350232064723969</v>
      </c>
      <c r="S657" t="n">
        <v>0.004880198743194342</v>
      </c>
      <c r="T657" t="n">
        <v>-0.08490629494190216</v>
      </c>
      <c r="U657" t="n">
        <v>0.01392706297338009</v>
      </c>
      <c r="V657" t="n">
        <v>-0.04712296649813652</v>
      </c>
      <c r="W657" t="n">
        <v>0.08845504373311996</v>
      </c>
      <c r="X657" t="n">
        <v>-0.03283816576004028</v>
      </c>
      <c r="Y657" t="n">
        <v>-0.007818134501576424</v>
      </c>
      <c r="Z657" t="n">
        <v>-0.005402690730988979</v>
      </c>
      <c r="AA657" t="n">
        <v>0.009450166486203671</v>
      </c>
      <c r="AB657" t="n">
        <v>-0.06221027299761772</v>
      </c>
      <c r="AC657" t="n">
        <v>-0.09724950045347214</v>
      </c>
      <c r="AD657" t="n">
        <v>-0.003328559221699834</v>
      </c>
      <c r="AE657" t="n">
        <v>-0.04573675245046616</v>
      </c>
      <c r="AF657" t="n">
        <v>-0.05556599050760269</v>
      </c>
    </row>
    <row r="658">
      <c r="A658" t="n">
        <v>-0.1019980013370514</v>
      </c>
      <c r="B658" t="n">
        <v>0.01825899444520473</v>
      </c>
      <c r="C658" t="n">
        <v>0.2144407033920288</v>
      </c>
      <c r="D658" t="n">
        <v>0.1295457482337952</v>
      </c>
      <c r="E658" t="n">
        <v>0.1414657682180405</v>
      </c>
      <c r="F658" t="n">
        <v>-0.04275434091687202</v>
      </c>
      <c r="G658" t="n">
        <v>-0.001570784370414913</v>
      </c>
      <c r="H658" t="n">
        <v>-0.02585753984749317</v>
      </c>
      <c r="I658" t="n">
        <v>0.0018823416903615</v>
      </c>
      <c r="J658" t="n">
        <v>0.007965869270265102</v>
      </c>
      <c r="K658" t="n">
        <v>-0.218998596072197</v>
      </c>
      <c r="L658" t="n">
        <v>0.07290142774581909</v>
      </c>
      <c r="M658" t="n">
        <v>0.1443716287612915</v>
      </c>
      <c r="N658" t="n">
        <v>0.3345624208450317</v>
      </c>
      <c r="O658" t="n">
        <v>0.01214542984962463</v>
      </c>
      <c r="P658" t="n">
        <v>-0.120481863617897</v>
      </c>
      <c r="Q658" t="n">
        <v>-0.02258748933672905</v>
      </c>
      <c r="R658" t="n">
        <v>-0.01671581529080868</v>
      </c>
      <c r="S658" t="n">
        <v>-0.08782605081796646</v>
      </c>
      <c r="T658" t="n">
        <v>0.09450630843639374</v>
      </c>
      <c r="U658" t="n">
        <v>-0.002440475160256028</v>
      </c>
      <c r="V658" t="n">
        <v>-0.1008126512169838</v>
      </c>
      <c r="W658" t="n">
        <v>0.1614558398723602</v>
      </c>
      <c r="X658" t="n">
        <v>0.04609205201268196</v>
      </c>
      <c r="Y658" t="n">
        <v>0.02826824598014355</v>
      </c>
      <c r="Z658" t="n">
        <v>0.1383333206176758</v>
      </c>
      <c r="AA658" t="n">
        <v>0.1142774745821953</v>
      </c>
      <c r="AB658" t="n">
        <v>-0.2071588486433029</v>
      </c>
      <c r="AC658" t="n">
        <v>-0.1036601439118385</v>
      </c>
      <c r="AD658" t="n">
        <v>0.1468012034893036</v>
      </c>
      <c r="AE658" t="n">
        <v>-0.08615337312221527</v>
      </c>
      <c r="AF658" t="n">
        <v>-0.1459966003894806</v>
      </c>
    </row>
    <row r="659">
      <c r="A659" t="n">
        <v>0.01481118239462376</v>
      </c>
      <c r="B659" t="n">
        <v>0.3006935715675354</v>
      </c>
      <c r="C659" t="n">
        <v>0.1354546844959259</v>
      </c>
      <c r="D659" t="n">
        <v>0.03301247209310532</v>
      </c>
      <c r="E659" t="n">
        <v>0.2170874923467636</v>
      </c>
      <c r="F659" t="n">
        <v>-0.005441847257316113</v>
      </c>
      <c r="G659" t="n">
        <v>0.02718065306544304</v>
      </c>
      <c r="H659" t="n">
        <v>0.01883804239332676</v>
      </c>
      <c r="I659" t="n">
        <v>-0.04162651300430298</v>
      </c>
      <c r="J659" t="n">
        <v>0.02229040302336216</v>
      </c>
      <c r="K659" t="n">
        <v>-0.2519140839576721</v>
      </c>
      <c r="L659" t="n">
        <v>0.006777385249733925</v>
      </c>
      <c r="M659" t="n">
        <v>0.08303318172693253</v>
      </c>
      <c r="N659" t="n">
        <v>0.01887178048491478</v>
      </c>
      <c r="O659" t="n">
        <v>0.09356995671987534</v>
      </c>
      <c r="P659" t="n">
        <v>-0.139548659324646</v>
      </c>
      <c r="Q659" t="n">
        <v>-0.09987039864063263</v>
      </c>
      <c r="R659" t="n">
        <v>-0.07929088175296783</v>
      </c>
      <c r="S659" t="n">
        <v>-0.08506803959608078</v>
      </c>
      <c r="T659" t="n">
        <v>0.1174497604370117</v>
      </c>
      <c r="U659" t="n">
        <v>-0.1250671446323395</v>
      </c>
      <c r="V659" t="n">
        <v>-0.07530913501977921</v>
      </c>
      <c r="W659" t="n">
        <v>0.05900676175951958</v>
      </c>
      <c r="X659" t="n">
        <v>-0.09739875048398972</v>
      </c>
      <c r="Y659" t="n">
        <v>0.01183092407882214</v>
      </c>
      <c r="Z659" t="n">
        <v>0.0678197517991066</v>
      </c>
      <c r="AA659" t="n">
        <v>0.1152325421571732</v>
      </c>
      <c r="AB659" t="n">
        <v>-0.1378849297761917</v>
      </c>
      <c r="AC659" t="n">
        <v>-0.1450514495372772</v>
      </c>
      <c r="AD659" t="n">
        <v>-0.06947124749422073</v>
      </c>
      <c r="AE659" t="n">
        <v>0.08312748372554779</v>
      </c>
      <c r="AF659" t="n">
        <v>-0.1179850846529007</v>
      </c>
    </row>
    <row r="660">
      <c r="A660" t="n">
        <v>0.1004413217306137</v>
      </c>
      <c r="B660" t="n">
        <v>0.06465857475996017</v>
      </c>
      <c r="C660" t="n">
        <v>0.183275505900383</v>
      </c>
      <c r="D660" t="n">
        <v>-0.01177120953798294</v>
      </c>
      <c r="E660" t="n">
        <v>0.09250455349683762</v>
      </c>
      <c r="F660" t="n">
        <v>0.1314713060855865</v>
      </c>
      <c r="G660" t="n">
        <v>-0.04378482699394226</v>
      </c>
      <c r="H660" t="n">
        <v>0.01412216760218143</v>
      </c>
      <c r="I660" t="n">
        <v>-0.08037424832582474</v>
      </c>
      <c r="J660" t="n">
        <v>-0.1244194507598877</v>
      </c>
      <c r="K660" t="n">
        <v>-0.2521644532680511</v>
      </c>
      <c r="L660" t="n">
        <v>-0.1077700331807137</v>
      </c>
      <c r="M660" t="n">
        <v>0.2312067896127701</v>
      </c>
      <c r="N660" t="n">
        <v>0.09076158702373505</v>
      </c>
      <c r="O660" t="n">
        <v>-0.02412838861346245</v>
      </c>
      <c r="P660" t="n">
        <v>-0.01791313849389553</v>
      </c>
      <c r="Q660" t="n">
        <v>0.0007971071754582226</v>
      </c>
      <c r="R660" t="n">
        <v>-0.1044194921851158</v>
      </c>
      <c r="S660" t="n">
        <v>0.333412766456604</v>
      </c>
      <c r="T660" t="n">
        <v>0.06471401453018188</v>
      </c>
      <c r="U660" t="n">
        <v>-0.04788930341601372</v>
      </c>
      <c r="V660" t="n">
        <v>-0.24851094186306</v>
      </c>
      <c r="W660" t="n">
        <v>0.02252307534217834</v>
      </c>
      <c r="X660" t="n">
        <v>-0.02467671222984791</v>
      </c>
      <c r="Y660" t="n">
        <v>0.2936156988143921</v>
      </c>
      <c r="Z660" t="n">
        <v>-0.1243959367275238</v>
      </c>
      <c r="AA660" t="n">
        <v>-0.00468218419700861</v>
      </c>
      <c r="AB660" t="n">
        <v>-0.01008507236838341</v>
      </c>
      <c r="AC660" t="n">
        <v>-0.1485987305641174</v>
      </c>
      <c r="AD660" t="n">
        <v>0.05355105921626091</v>
      </c>
      <c r="AE660" t="n">
        <v>0.008983916603028774</v>
      </c>
      <c r="AF660" t="n">
        <v>-0.04097698628902435</v>
      </c>
    </row>
    <row r="661">
      <c r="A661" t="n">
        <v>0.08828914910554886</v>
      </c>
      <c r="B661" t="n">
        <v>0.04603181406855583</v>
      </c>
      <c r="C661" t="n">
        <v>0.1100025102496147</v>
      </c>
      <c r="D661" t="n">
        <v>0.03506763651967049</v>
      </c>
      <c r="E661" t="n">
        <v>0.144607350230217</v>
      </c>
      <c r="F661" t="n">
        <v>-0.08438187092542648</v>
      </c>
      <c r="G661" t="n">
        <v>0.1160357445478439</v>
      </c>
      <c r="H661" t="n">
        <v>-0.04235663637518883</v>
      </c>
      <c r="I661" t="n">
        <v>0.1451739519834518</v>
      </c>
      <c r="J661" t="n">
        <v>-0.1095816493034363</v>
      </c>
      <c r="K661" t="n">
        <v>-0.2244442105293274</v>
      </c>
      <c r="L661" t="n">
        <v>0.02406057342886925</v>
      </c>
      <c r="M661" t="n">
        <v>-0.01443169452250004</v>
      </c>
      <c r="N661" t="n">
        <v>0.01059328112751245</v>
      </c>
      <c r="O661" t="n">
        <v>0.01691355556249619</v>
      </c>
      <c r="P661" t="n">
        <v>-0.05871287360787392</v>
      </c>
      <c r="Q661" t="n">
        <v>0.2377913445234299</v>
      </c>
      <c r="R661" t="n">
        <v>-0.06774271279573441</v>
      </c>
      <c r="S661" t="n">
        <v>0.1984458714723587</v>
      </c>
      <c r="T661" t="n">
        <v>-0.01924457028508186</v>
      </c>
      <c r="U661" t="n">
        <v>-0.06792212277650833</v>
      </c>
      <c r="V661" t="n">
        <v>0.005306866019964218</v>
      </c>
      <c r="W661" t="n">
        <v>0.09174533188343048</v>
      </c>
      <c r="X661" t="n">
        <v>-0.07413998991250992</v>
      </c>
      <c r="Y661" t="n">
        <v>0.1088792756199837</v>
      </c>
      <c r="Z661" t="n">
        <v>0.01325290277600288</v>
      </c>
      <c r="AA661" t="n">
        <v>-0.1134525090456009</v>
      </c>
      <c r="AB661" t="n">
        <v>0.1457740366458893</v>
      </c>
      <c r="AC661" t="n">
        <v>0.05374090000987053</v>
      </c>
      <c r="AD661" t="n">
        <v>0.1597040891647339</v>
      </c>
      <c r="AE661" t="n">
        <v>0.02023266069591045</v>
      </c>
      <c r="AF661" t="n">
        <v>-0.09636625647544861</v>
      </c>
    </row>
    <row r="662">
      <c r="A662" t="n">
        <v>-0.04131164401769638</v>
      </c>
      <c r="B662" t="n">
        <v>0.07449735701084137</v>
      </c>
      <c r="C662" t="n">
        <v>0.229253277182579</v>
      </c>
      <c r="D662" t="n">
        <v>0.03024978376924992</v>
      </c>
      <c r="E662" t="n">
        <v>-0.02589055337011814</v>
      </c>
      <c r="F662" t="n">
        <v>0.04002875834703445</v>
      </c>
      <c r="G662" t="n">
        <v>0.1128464415669441</v>
      </c>
      <c r="H662" t="n">
        <v>-0.1135028153657913</v>
      </c>
      <c r="I662" t="n">
        <v>0.003179117338731885</v>
      </c>
      <c r="J662" t="n">
        <v>0.06880178302526474</v>
      </c>
      <c r="K662" t="n">
        <v>-0.09988244622945786</v>
      </c>
      <c r="L662" t="n">
        <v>0.01443891692906618</v>
      </c>
      <c r="M662" t="n">
        <v>0.05420989915728569</v>
      </c>
      <c r="N662" t="n">
        <v>0.07117222994565964</v>
      </c>
      <c r="O662" t="n">
        <v>-0.06280754506587982</v>
      </c>
      <c r="P662" t="n">
        <v>0.03334830328822136</v>
      </c>
      <c r="Q662" t="n">
        <v>0.0387483686208725</v>
      </c>
      <c r="R662" t="n">
        <v>0.05246571823954582</v>
      </c>
      <c r="S662" t="n">
        <v>0.03909445181488991</v>
      </c>
      <c r="T662" t="n">
        <v>-0.02221756801009178</v>
      </c>
      <c r="U662" t="n">
        <v>-0.04762144386768341</v>
      </c>
      <c r="V662" t="n">
        <v>-0.03867301717400551</v>
      </c>
      <c r="W662" t="n">
        <v>-0.05557853356003761</v>
      </c>
      <c r="X662" t="n">
        <v>0.02512426488101482</v>
      </c>
      <c r="Y662" t="n">
        <v>-0.06375917792320251</v>
      </c>
      <c r="Z662" t="n">
        <v>0.05388801917433739</v>
      </c>
      <c r="AA662" t="n">
        <v>-0.198815330862999</v>
      </c>
      <c r="AB662" t="n">
        <v>0.0473344698548317</v>
      </c>
      <c r="AC662" t="n">
        <v>-0.0148324016481638</v>
      </c>
      <c r="AD662" t="n">
        <v>0.1485425531864166</v>
      </c>
      <c r="AE662" t="n">
        <v>-0.04431582987308502</v>
      </c>
      <c r="AF662" t="n">
        <v>0.005644271615892649</v>
      </c>
    </row>
    <row r="663">
      <c r="A663" t="n">
        <v>0.03185200691223145</v>
      </c>
      <c r="B663" t="n">
        <v>0.06063688173890114</v>
      </c>
      <c r="C663" t="n">
        <v>0.2069080173969269</v>
      </c>
      <c r="D663" t="n">
        <v>-0.1383889466524124</v>
      </c>
      <c r="E663" t="n">
        <v>0.06949379295110703</v>
      </c>
      <c r="F663" t="n">
        <v>-0.05480947345495224</v>
      </c>
      <c r="G663" t="n">
        <v>0.1765084266662598</v>
      </c>
      <c r="H663" t="n">
        <v>-0.03677520155906677</v>
      </c>
      <c r="I663" t="n">
        <v>0.07634397596120834</v>
      </c>
      <c r="J663" t="n">
        <v>0.1720548123121262</v>
      </c>
      <c r="K663" t="n">
        <v>0.03317238762974739</v>
      </c>
      <c r="L663" t="n">
        <v>0.06825213134288788</v>
      </c>
      <c r="M663" t="n">
        <v>-0.01058789994567633</v>
      </c>
      <c r="N663" t="n">
        <v>-0.1030357703566551</v>
      </c>
      <c r="O663" t="n">
        <v>0.0246399063616991</v>
      </c>
      <c r="P663" t="n">
        <v>0.05275497585535049</v>
      </c>
      <c r="Q663" t="n">
        <v>0.2789879441261292</v>
      </c>
      <c r="R663" t="n">
        <v>0.05143022909760475</v>
      </c>
      <c r="S663" t="n">
        <v>0.169770136475563</v>
      </c>
      <c r="T663" t="n">
        <v>0.05250348150730133</v>
      </c>
      <c r="U663" t="n">
        <v>0.02565724588930607</v>
      </c>
      <c r="V663" t="n">
        <v>-0.002204061020165682</v>
      </c>
      <c r="W663" t="n">
        <v>0.007703446317464113</v>
      </c>
      <c r="X663" t="n">
        <v>0.05262479931116104</v>
      </c>
      <c r="Y663" t="n">
        <v>-0.4142379760742188</v>
      </c>
      <c r="Z663" t="n">
        <v>-0.05741341784596443</v>
      </c>
      <c r="AA663" t="n">
        <v>-0.1029059514403343</v>
      </c>
      <c r="AB663" t="n">
        <v>-0.01875010877847672</v>
      </c>
      <c r="AC663" t="n">
        <v>0.02725101634860039</v>
      </c>
      <c r="AD663" t="n">
        <v>0.1356036216020584</v>
      </c>
      <c r="AE663" t="n">
        <v>0.06462284922599792</v>
      </c>
      <c r="AF663" t="n">
        <v>0.1569855064153671</v>
      </c>
    </row>
    <row r="664">
      <c r="A664" t="n">
        <v>0.04300233721733093</v>
      </c>
      <c r="B664" t="n">
        <v>0.1158762872219086</v>
      </c>
      <c r="C664" t="n">
        <v>0.1592269539833069</v>
      </c>
      <c r="D664" t="n">
        <v>-0.1088623553514481</v>
      </c>
      <c r="E664" t="n">
        <v>-0.04559210687875748</v>
      </c>
      <c r="F664" t="n">
        <v>0.01021149288862944</v>
      </c>
      <c r="G664" t="n">
        <v>0.03557146713137627</v>
      </c>
      <c r="H664" t="n">
        <v>0.00558718666434288</v>
      </c>
      <c r="I664" t="n">
        <v>0.1052347645163536</v>
      </c>
      <c r="J664" t="n">
        <v>0.1026583164930344</v>
      </c>
      <c r="K664" t="n">
        <v>0.247349813580513</v>
      </c>
      <c r="L664" t="n">
        <v>0.235416904091835</v>
      </c>
      <c r="M664" t="n">
        <v>0.0214150957763195</v>
      </c>
      <c r="N664" t="n">
        <v>-0.01645312458276749</v>
      </c>
      <c r="O664" t="n">
        <v>0.1008685752749443</v>
      </c>
      <c r="P664" t="n">
        <v>0.1122130453586578</v>
      </c>
      <c r="Q664" t="n">
        <v>0.1649764031171799</v>
      </c>
      <c r="R664" t="n">
        <v>-0.005165205337107182</v>
      </c>
      <c r="S664" t="n">
        <v>-0.03004344552755356</v>
      </c>
      <c r="T664" t="n">
        <v>-0.01596740446984768</v>
      </c>
      <c r="U664" t="n">
        <v>-0.06596317887306213</v>
      </c>
      <c r="V664" t="n">
        <v>0.08980605751276016</v>
      </c>
      <c r="W664" t="n">
        <v>0.05340679734945297</v>
      </c>
      <c r="X664" t="n">
        <v>0.04739902541041374</v>
      </c>
      <c r="Y664" t="n">
        <v>-0.3227856457233429</v>
      </c>
      <c r="Z664" t="n">
        <v>-0.03330111131072044</v>
      </c>
      <c r="AA664" t="n">
        <v>-0.09465949982404709</v>
      </c>
      <c r="AB664" t="n">
        <v>-0.05380334705114365</v>
      </c>
      <c r="AC664" t="n">
        <v>-0.007913988083600998</v>
      </c>
      <c r="AD664" t="n">
        <v>0.1094614043831825</v>
      </c>
      <c r="AE664" t="n">
        <v>0.04239078983664513</v>
      </c>
      <c r="AF664" t="n">
        <v>0.1315524727106094</v>
      </c>
    </row>
    <row r="665">
      <c r="A665" t="n">
        <v>-0.03789772465825081</v>
      </c>
      <c r="B665" t="n">
        <v>0.0785043016076088</v>
      </c>
      <c r="C665" t="n">
        <v>0.1822233498096466</v>
      </c>
      <c r="D665" t="n">
        <v>-0.003065438009798527</v>
      </c>
      <c r="E665" t="n">
        <v>-0.1134482845664024</v>
      </c>
      <c r="F665" t="n">
        <v>0.1173540651798248</v>
      </c>
      <c r="G665" t="n">
        <v>0.002412377391010523</v>
      </c>
      <c r="H665" t="n">
        <v>0.09749588370323181</v>
      </c>
      <c r="I665" t="n">
        <v>0.09964128583669662</v>
      </c>
      <c r="J665" t="n">
        <v>0.01457294076681137</v>
      </c>
      <c r="K665" t="n">
        <v>0.1770616173744202</v>
      </c>
      <c r="L665" t="n">
        <v>0.08608133345842361</v>
      </c>
      <c r="M665" t="n">
        <v>0.06775696575641632</v>
      </c>
      <c r="N665" t="n">
        <v>-0.09956745058298111</v>
      </c>
      <c r="O665" t="n">
        <v>0.09562424570322037</v>
      </c>
      <c r="P665" t="n">
        <v>0.1075368747115135</v>
      </c>
      <c r="Q665" t="n">
        <v>-0.01499253418296576</v>
      </c>
      <c r="R665" t="n">
        <v>0.006538687273859978</v>
      </c>
      <c r="S665" t="n">
        <v>0.05789831653237343</v>
      </c>
      <c r="T665" t="n">
        <v>0.03752953931689262</v>
      </c>
      <c r="U665" t="n">
        <v>-0.003654825501143932</v>
      </c>
      <c r="V665" t="n">
        <v>0.08373204618692398</v>
      </c>
      <c r="W665" t="n">
        <v>0.1691662520170212</v>
      </c>
      <c r="X665" t="n">
        <v>0.2026492208242416</v>
      </c>
      <c r="Y665" t="n">
        <v>-0.3880128860473633</v>
      </c>
      <c r="Z665" t="n">
        <v>0.130532518029213</v>
      </c>
      <c r="AA665" t="n">
        <v>-0.09753243625164032</v>
      </c>
      <c r="AB665" t="n">
        <v>-0.136914536356926</v>
      </c>
      <c r="AC665" t="n">
        <v>0.1482068747282028</v>
      </c>
      <c r="AD665" t="n">
        <v>0.1108029931783676</v>
      </c>
      <c r="AE665" t="n">
        <v>-0.236091360449791</v>
      </c>
      <c r="AF665" t="n">
        <v>0.2214696407318115</v>
      </c>
    </row>
    <row r="666">
      <c r="A666" t="n">
        <v>0.1223951280117035</v>
      </c>
      <c r="B666" t="n">
        <v>0.09890466928482056</v>
      </c>
      <c r="C666" t="n">
        <v>0.1008312776684761</v>
      </c>
      <c r="D666" t="n">
        <v>-0.00448933569714427</v>
      </c>
      <c r="E666" t="n">
        <v>-0.102607749402523</v>
      </c>
      <c r="F666" t="n">
        <v>0.09201750159263611</v>
      </c>
      <c r="G666" t="n">
        <v>0.0497114397585392</v>
      </c>
      <c r="H666" t="n">
        <v>0.09757952392101288</v>
      </c>
      <c r="I666" t="n">
        <v>-0.1071707159280777</v>
      </c>
      <c r="J666" t="n">
        <v>-0.007073305547237396</v>
      </c>
      <c r="K666" t="n">
        <v>0.1427827775478363</v>
      </c>
      <c r="L666" t="n">
        <v>0.1167432516813278</v>
      </c>
      <c r="M666" t="n">
        <v>-0.02683584950864315</v>
      </c>
      <c r="N666" t="n">
        <v>0.02613604813814163</v>
      </c>
      <c r="O666" t="n">
        <v>0.01202325150370598</v>
      </c>
      <c r="P666" t="n">
        <v>0.06315763294696808</v>
      </c>
      <c r="Q666" t="n">
        <v>-0.09146293997764587</v>
      </c>
      <c r="R666" t="n">
        <v>-0.1118297278881073</v>
      </c>
      <c r="S666" t="n">
        <v>0.181246280670166</v>
      </c>
      <c r="T666" t="n">
        <v>-0.1691400855779648</v>
      </c>
      <c r="U666" t="n">
        <v>0.121034637093544</v>
      </c>
      <c r="V666" t="n">
        <v>0.04078976064920425</v>
      </c>
      <c r="W666" t="n">
        <v>0.08950968086719513</v>
      </c>
      <c r="X666" t="n">
        <v>0.1458528637886047</v>
      </c>
      <c r="Y666" t="n">
        <v>-0.3219507932662964</v>
      </c>
      <c r="Z666" t="n">
        <v>0.09557174891233444</v>
      </c>
      <c r="AA666" t="n">
        <v>-0.1406000107526779</v>
      </c>
      <c r="AB666" t="n">
        <v>-0.1371695101261139</v>
      </c>
      <c r="AC666" t="n">
        <v>0.03605969250202179</v>
      </c>
      <c r="AD666" t="n">
        <v>0.07518282532691956</v>
      </c>
      <c r="AE666" t="n">
        <v>-0.2302153706550598</v>
      </c>
      <c r="AF666" t="n">
        <v>0.2023877501487732</v>
      </c>
    </row>
    <row r="667">
      <c r="A667" t="n">
        <v>0.3184564113616943</v>
      </c>
      <c r="B667" t="n">
        <v>0.0798330083489418</v>
      </c>
      <c r="C667" t="n">
        <v>0.06002740189433098</v>
      </c>
      <c r="D667" t="n">
        <v>-0.09975118190050125</v>
      </c>
      <c r="E667" t="n">
        <v>-0.06073426082730293</v>
      </c>
      <c r="F667" t="n">
        <v>-0.0377608947455883</v>
      </c>
      <c r="G667" t="n">
        <v>0.1199052035808563</v>
      </c>
      <c r="H667" t="n">
        <v>0.2041173428297043</v>
      </c>
      <c r="I667" t="n">
        <v>0.02641328051686287</v>
      </c>
      <c r="J667" t="n">
        <v>-0.01155662629753351</v>
      </c>
      <c r="K667" t="n">
        <v>-0.06046932563185692</v>
      </c>
      <c r="L667" t="n">
        <v>0.1660837978124619</v>
      </c>
      <c r="M667" t="n">
        <v>-0.1031647846102715</v>
      </c>
      <c r="N667" t="n">
        <v>0.1763675808906555</v>
      </c>
      <c r="O667" t="n">
        <v>0.1453887820243835</v>
      </c>
      <c r="P667" t="n">
        <v>0.08296073228120804</v>
      </c>
      <c r="Q667" t="n">
        <v>-0.01208601891994476</v>
      </c>
      <c r="R667" t="n">
        <v>-0.1881626397371292</v>
      </c>
      <c r="S667" t="n">
        <v>0.05458328500390053</v>
      </c>
      <c r="T667" t="n">
        <v>-0.09311953186988831</v>
      </c>
      <c r="U667" t="n">
        <v>-0.04656945914030075</v>
      </c>
      <c r="V667" t="n">
        <v>0.2881316542625427</v>
      </c>
      <c r="W667" t="n">
        <v>0.1595185399055481</v>
      </c>
      <c r="X667" t="n">
        <v>0.07394890487194061</v>
      </c>
      <c r="Y667" t="n">
        <v>0.02212506532669067</v>
      </c>
      <c r="Z667" t="n">
        <v>0.03187840059399605</v>
      </c>
      <c r="AA667" t="n">
        <v>0.05718910694122314</v>
      </c>
      <c r="AB667" t="n">
        <v>-0.05664902925491333</v>
      </c>
      <c r="AC667" t="n">
        <v>0.1881723403930664</v>
      </c>
      <c r="AD667" t="n">
        <v>0.1596099436283112</v>
      </c>
      <c r="AE667" t="n">
        <v>-0.1939367055892944</v>
      </c>
      <c r="AF667" t="n">
        <v>0.1967033743858337</v>
      </c>
    </row>
    <row r="668">
      <c r="A668" t="n">
        <v>0.07148534059524536</v>
      </c>
      <c r="B668" t="n">
        <v>0.1194839850068092</v>
      </c>
      <c r="C668" t="n">
        <v>0.05435560643672943</v>
      </c>
      <c r="D668" t="n">
        <v>-0.2059554755687714</v>
      </c>
      <c r="E668" t="n">
        <v>0.08104242384433746</v>
      </c>
      <c r="F668" t="n">
        <v>-0.01293327193707228</v>
      </c>
      <c r="G668" t="n">
        <v>0.008193016983568668</v>
      </c>
      <c r="H668" t="n">
        <v>0.1383965164422989</v>
      </c>
      <c r="I668" t="n">
        <v>-0.126002624630928</v>
      </c>
      <c r="J668" t="n">
        <v>0.01806706562638283</v>
      </c>
      <c r="K668" t="n">
        <v>0.00313444621860981</v>
      </c>
      <c r="L668" t="n">
        <v>-0.03516877070069313</v>
      </c>
      <c r="M668" t="n">
        <v>0.1451894491910934</v>
      </c>
      <c r="N668" t="n">
        <v>-0.1492675244808197</v>
      </c>
      <c r="O668" t="n">
        <v>-0.07309585064649582</v>
      </c>
      <c r="P668" t="n">
        <v>0.04885623976588249</v>
      </c>
      <c r="Q668" t="n">
        <v>0.0240478552877903</v>
      </c>
      <c r="R668" t="n">
        <v>0.1038577258586884</v>
      </c>
      <c r="S668" t="n">
        <v>-0.05259968340396881</v>
      </c>
      <c r="T668" t="n">
        <v>-0.03004112839698792</v>
      </c>
      <c r="U668" t="n">
        <v>0.1969879269599915</v>
      </c>
      <c r="V668" t="n">
        <v>0.1809443682432175</v>
      </c>
      <c r="W668" t="n">
        <v>0.0358167290687561</v>
      </c>
      <c r="X668" t="n">
        <v>0.0340401791036129</v>
      </c>
      <c r="Y668" t="n">
        <v>0.1591377705335617</v>
      </c>
      <c r="Z668" t="n">
        <v>0.04262296855449677</v>
      </c>
      <c r="AA668" t="n">
        <v>-0.09795167297124863</v>
      </c>
      <c r="AB668" t="n">
        <v>-0.008055540733039379</v>
      </c>
      <c r="AC668" t="n">
        <v>0.233265146613121</v>
      </c>
      <c r="AD668" t="n">
        <v>0.03350215405225754</v>
      </c>
      <c r="AE668" t="n">
        <v>-0.1904190629720688</v>
      </c>
      <c r="AF668" t="n">
        <v>-0.08957076817750931</v>
      </c>
    </row>
    <row r="669">
      <c r="A669" t="n">
        <v>-0.1212857365608215</v>
      </c>
      <c r="B669" t="n">
        <v>-0.009726711548864841</v>
      </c>
      <c r="C669" t="n">
        <v>0.136304184794426</v>
      </c>
      <c r="D669" t="n">
        <v>-0.1158953532576561</v>
      </c>
      <c r="E669" t="n">
        <v>0.05569286271929741</v>
      </c>
      <c r="F669" t="n">
        <v>-0.02575603313744068</v>
      </c>
      <c r="G669" t="n">
        <v>0.07361533492803574</v>
      </c>
      <c r="H669" t="n">
        <v>-0.002864931942895055</v>
      </c>
      <c r="I669" t="n">
        <v>-0.2526619434356689</v>
      </c>
      <c r="J669" t="n">
        <v>-0.003198547987267375</v>
      </c>
      <c r="K669" t="n">
        <v>-0.1724272668361664</v>
      </c>
      <c r="L669" t="n">
        <v>-0.1141460463404655</v>
      </c>
      <c r="M669" t="n">
        <v>0.08258407562971115</v>
      </c>
      <c r="N669" t="n">
        <v>-0.3104758858680725</v>
      </c>
      <c r="O669" t="n">
        <v>0.01494309492409229</v>
      </c>
      <c r="P669" t="n">
        <v>-0.0743090808391571</v>
      </c>
      <c r="Q669" t="n">
        <v>-0.1520886123180389</v>
      </c>
      <c r="R669" t="n">
        <v>0.1590265184640884</v>
      </c>
      <c r="S669" t="n">
        <v>0.1150626167654991</v>
      </c>
      <c r="T669" t="n">
        <v>0.02067315578460693</v>
      </c>
      <c r="U669" t="n">
        <v>0.3004074394702911</v>
      </c>
      <c r="V669" t="n">
        <v>0.189487099647522</v>
      </c>
      <c r="W669" t="n">
        <v>0.09872468560934067</v>
      </c>
      <c r="X669" t="n">
        <v>0.2812939286231995</v>
      </c>
      <c r="Y669" t="n">
        <v>-0.01480146870017052</v>
      </c>
      <c r="Z669" t="n">
        <v>-0.1178301200270653</v>
      </c>
      <c r="AA669" t="n">
        <v>-0.2201198935508728</v>
      </c>
      <c r="AB669" t="n">
        <v>0.07446835935115814</v>
      </c>
      <c r="AC669" t="n">
        <v>0.04942302405834198</v>
      </c>
      <c r="AD669" t="n">
        <v>-0.02398868650197983</v>
      </c>
      <c r="AE669" t="n">
        <v>0.01397324446588755</v>
      </c>
      <c r="AF669" t="n">
        <v>-0.4005554914474487</v>
      </c>
    </row>
    <row r="670">
      <c r="A670" t="n">
        <v>-0.3561712503433228</v>
      </c>
      <c r="B670" t="n">
        <v>-0.1659053564071655</v>
      </c>
      <c r="C670" t="n">
        <v>0.2767209410667419</v>
      </c>
      <c r="D670" t="n">
        <v>-0.1345278471708298</v>
      </c>
      <c r="E670" t="n">
        <v>-0.1025829240679741</v>
      </c>
      <c r="F670" t="n">
        <v>-0.2730503380298615</v>
      </c>
      <c r="G670" t="n">
        <v>0.1220493838191032</v>
      </c>
      <c r="H670" t="n">
        <v>0.2889897227287292</v>
      </c>
      <c r="I670" t="n">
        <v>0.04373795166611671</v>
      </c>
      <c r="J670" t="n">
        <v>-0.1939177662134171</v>
      </c>
      <c r="K670" t="n">
        <v>-0.05587554350495338</v>
      </c>
      <c r="L670" t="n">
        <v>-0.3447726964950562</v>
      </c>
      <c r="M670" t="n">
        <v>0.1124067157506943</v>
      </c>
      <c r="N670" t="n">
        <v>-0.02447464689612389</v>
      </c>
      <c r="O670" t="n">
        <v>-0.07090852409601212</v>
      </c>
      <c r="P670" t="n">
        <v>0.004550040699541569</v>
      </c>
      <c r="Q670" t="n">
        <v>-0.05927791073918343</v>
      </c>
      <c r="R670" t="n">
        <v>0.01949663087725639</v>
      </c>
      <c r="S670" t="n">
        <v>0.08423686027526855</v>
      </c>
      <c r="T670" t="n">
        <v>0.1302916407585144</v>
      </c>
      <c r="U670" t="n">
        <v>0.2523253858089447</v>
      </c>
      <c r="V670" t="n">
        <v>-0.1940339207649231</v>
      </c>
      <c r="W670" t="n">
        <v>0.1887724250555038</v>
      </c>
      <c r="X670" t="n">
        <v>0.1912431120872498</v>
      </c>
      <c r="Y670" t="n">
        <v>-0.1444984525442123</v>
      </c>
      <c r="Z670" t="n">
        <v>0.3492344617843628</v>
      </c>
      <c r="AA670" t="n">
        <v>-0.2339603304862976</v>
      </c>
      <c r="AB670" t="n">
        <v>-0.0254985149949789</v>
      </c>
      <c r="AC670" t="n">
        <v>0.04773436114192009</v>
      </c>
      <c r="AD670" t="n">
        <v>0.04415185377001762</v>
      </c>
      <c r="AE670" t="n">
        <v>-0.1108628958463669</v>
      </c>
      <c r="AF670" t="n">
        <v>-0.3122983574867249</v>
      </c>
    </row>
    <row r="671">
      <c r="A671" t="n">
        <v>-0.07932949066162109</v>
      </c>
      <c r="B671" t="n">
        <v>-0.5435381531715393</v>
      </c>
      <c r="C671" t="n">
        <v>0.2336817234754562</v>
      </c>
      <c r="D671" t="n">
        <v>0.2082149088382721</v>
      </c>
      <c r="E671" t="n">
        <v>0.1229417696595192</v>
      </c>
      <c r="F671" t="n">
        <v>-0.2015956342220306</v>
      </c>
      <c r="G671" t="n">
        <v>-0.1137935519218445</v>
      </c>
      <c r="H671" t="n">
        <v>0.2177657186985016</v>
      </c>
      <c r="I671" t="n">
        <v>0.05323860049247742</v>
      </c>
      <c r="J671" t="n">
        <v>-0.5860498547554016</v>
      </c>
      <c r="K671" t="n">
        <v>-0.08683805167675018</v>
      </c>
      <c r="L671" t="n">
        <v>0.02957004122436047</v>
      </c>
      <c r="M671" t="n">
        <v>0.06766501069068909</v>
      </c>
      <c r="N671" t="n">
        <v>0.09167145937681198</v>
      </c>
      <c r="O671" t="n">
        <v>-0.2522442042827606</v>
      </c>
      <c r="P671" t="n">
        <v>-0.3536582589149475</v>
      </c>
      <c r="Q671" t="n">
        <v>-0.05091820284724236</v>
      </c>
      <c r="R671" t="n">
        <v>-0.0336708277463913</v>
      </c>
      <c r="S671" t="n">
        <v>-0.2120656669139862</v>
      </c>
      <c r="T671" t="n">
        <v>0.3088545203208923</v>
      </c>
      <c r="U671" t="n">
        <v>0.1816501617431641</v>
      </c>
      <c r="V671" t="n">
        <v>-0.5386380553245544</v>
      </c>
      <c r="W671" t="n">
        <v>0.1384779065847397</v>
      </c>
      <c r="X671" t="n">
        <v>0.1638218313455582</v>
      </c>
      <c r="Y671" t="n">
        <v>0.01934360153973103</v>
      </c>
      <c r="Z671" t="n">
        <v>0.3975021839141846</v>
      </c>
      <c r="AA671" t="n">
        <v>-0.1085652112960815</v>
      </c>
      <c r="AB671" t="n">
        <v>-0.1145499795675278</v>
      </c>
      <c r="AC671" t="n">
        <v>0.1979972422122955</v>
      </c>
      <c r="AD671" t="n">
        <v>-0.2454769462347031</v>
      </c>
      <c r="AE671" t="n">
        <v>-0.2715234756469727</v>
      </c>
      <c r="AF671" t="n">
        <v>-0.1170668452978134</v>
      </c>
    </row>
    <row r="672">
      <c r="A672" t="n">
        <v>0.03766114264726639</v>
      </c>
      <c r="B672" t="n">
        <v>-0.1352704465389252</v>
      </c>
      <c r="C672" t="n">
        <v>-0.02537789009511471</v>
      </c>
      <c r="D672" t="n">
        <v>-0.01297470275312662</v>
      </c>
      <c r="E672" t="n">
        <v>0.08583308011293411</v>
      </c>
      <c r="F672" t="n">
        <v>-0.07768026739358902</v>
      </c>
      <c r="G672" t="n">
        <v>-0.003181887790560722</v>
      </c>
      <c r="H672" t="n">
        <v>0.07941514998674393</v>
      </c>
      <c r="I672" t="n">
        <v>-0.05725696682929993</v>
      </c>
      <c r="J672" t="n">
        <v>0.001007204293273389</v>
      </c>
      <c r="K672" t="n">
        <v>-0.01467530988156796</v>
      </c>
      <c r="L672" t="n">
        <v>-0.0309478547424078</v>
      </c>
      <c r="M672" t="n">
        <v>0.02136762067675591</v>
      </c>
      <c r="N672" t="n">
        <v>-0.02677058987319469</v>
      </c>
      <c r="O672" t="n">
        <v>0.09038899093866348</v>
      </c>
      <c r="P672" t="n">
        <v>0.1000115945935249</v>
      </c>
      <c r="Q672" t="n">
        <v>0.0408991351723671</v>
      </c>
      <c r="R672" t="n">
        <v>0.02845149673521519</v>
      </c>
      <c r="S672" t="n">
        <v>-0.005676478147506714</v>
      </c>
      <c r="T672" t="n">
        <v>-0.06910228729248047</v>
      </c>
      <c r="U672" t="n">
        <v>0.04016749933362007</v>
      </c>
      <c r="V672" t="n">
        <v>0.01437638886272907</v>
      </c>
      <c r="W672" t="n">
        <v>0.0508229099214077</v>
      </c>
      <c r="X672" t="n">
        <v>0.004309292417019606</v>
      </c>
      <c r="Y672" t="n">
        <v>-0.01073066703975201</v>
      </c>
      <c r="Z672" t="n">
        <v>0.03079576417803764</v>
      </c>
      <c r="AA672" t="n">
        <v>0.002571980468928814</v>
      </c>
      <c r="AB672" t="n">
        <v>-0.006589893717318773</v>
      </c>
      <c r="AC672" t="n">
        <v>0.03103536181151867</v>
      </c>
      <c r="AD672" t="n">
        <v>0.04160201177000999</v>
      </c>
      <c r="AE672" t="n">
        <v>0.002913937205448747</v>
      </c>
      <c r="AF672" t="n">
        <v>0.06049973890185356</v>
      </c>
    </row>
    <row r="673">
      <c r="A673" t="n">
        <v>0.04745414108037949</v>
      </c>
      <c r="B673" t="n">
        <v>0.01216400228440762</v>
      </c>
      <c r="C673" t="n">
        <v>0.04098648577928543</v>
      </c>
      <c r="D673" t="n">
        <v>-0.07857270538806915</v>
      </c>
      <c r="E673" t="n">
        <v>0.02548789605498314</v>
      </c>
      <c r="F673" t="n">
        <v>0.1126445457339287</v>
      </c>
      <c r="G673" t="n">
        <v>-0.03392202779650688</v>
      </c>
      <c r="H673" t="n">
        <v>-0.02290702611207962</v>
      </c>
      <c r="I673" t="n">
        <v>0.08200699836015701</v>
      </c>
      <c r="J673" t="n">
        <v>-0.01423713006079197</v>
      </c>
      <c r="K673" t="n">
        <v>-0.03699124604463577</v>
      </c>
      <c r="L673" t="n">
        <v>0.001830886583775282</v>
      </c>
      <c r="M673" t="n">
        <v>0.02998071536421776</v>
      </c>
      <c r="N673" t="n">
        <v>-0.05244530737400055</v>
      </c>
      <c r="O673" t="n">
        <v>-0.0004539940855465829</v>
      </c>
      <c r="P673" t="n">
        <v>-0.01522841118276119</v>
      </c>
      <c r="Q673" t="n">
        <v>0.02877546474337578</v>
      </c>
      <c r="R673" t="n">
        <v>0.04921635240316391</v>
      </c>
      <c r="S673" t="n">
        <v>-0.004046594258397818</v>
      </c>
      <c r="T673" t="n">
        <v>0.01554880198091269</v>
      </c>
      <c r="U673" t="n">
        <v>0.04841430857777596</v>
      </c>
      <c r="V673" t="n">
        <v>0.007318989839404821</v>
      </c>
      <c r="W673" t="n">
        <v>0.1048605144023895</v>
      </c>
      <c r="X673" t="n">
        <v>-0.07650080323219299</v>
      </c>
      <c r="Y673" t="n">
        <v>-0.05472323298454285</v>
      </c>
      <c r="Z673" t="n">
        <v>-0.003986462485045195</v>
      </c>
      <c r="AA673" t="n">
        <v>-0.03385252878069878</v>
      </c>
      <c r="AB673" t="n">
        <v>0.05866880342364311</v>
      </c>
      <c r="AC673" t="n">
        <v>-0.00965774804353714</v>
      </c>
      <c r="AD673" t="n">
        <v>0.04371197149157524</v>
      </c>
      <c r="AE673" t="n">
        <v>0.07051209360361099</v>
      </c>
      <c r="AF673" t="n">
        <v>-0.04898607730865479</v>
      </c>
    </row>
    <row r="674">
      <c r="A674" t="n">
        <v>-0.18636254966259</v>
      </c>
      <c r="B674" t="n">
        <v>-0.4080539643764496</v>
      </c>
      <c r="C674" t="n">
        <v>0.8382279276847839</v>
      </c>
      <c r="D674" t="n">
        <v>0.07868853956460953</v>
      </c>
      <c r="E674" t="n">
        <v>0.03325702995061874</v>
      </c>
      <c r="F674" t="n">
        <v>0.2683755457401276</v>
      </c>
      <c r="G674" t="n">
        <v>0.07730314135551453</v>
      </c>
      <c r="H674" t="n">
        <v>0.1754799485206604</v>
      </c>
      <c r="I674" t="n">
        <v>-0.4305419325828552</v>
      </c>
      <c r="J674" t="n">
        <v>0.0401933342218399</v>
      </c>
      <c r="K674" t="n">
        <v>0.2792300283908844</v>
      </c>
      <c r="L674" t="n">
        <v>-0.2537882328033447</v>
      </c>
      <c r="M674" t="n">
        <v>-0.1330716013908386</v>
      </c>
      <c r="N674" t="n">
        <v>-0.008063233457505703</v>
      </c>
      <c r="O674" t="n">
        <v>-0.4289470314979553</v>
      </c>
      <c r="P674" t="n">
        <v>-0.2936063408851624</v>
      </c>
      <c r="Q674" t="n">
        <v>0.08220117539167404</v>
      </c>
      <c r="R674" t="n">
        <v>0.2910084128379822</v>
      </c>
      <c r="S674" t="n">
        <v>0.2371368408203125</v>
      </c>
      <c r="T674" t="n">
        <v>0.1439679712057114</v>
      </c>
      <c r="U674" t="n">
        <v>0.2652851343154907</v>
      </c>
      <c r="V674" t="n">
        <v>-0.2798395752906799</v>
      </c>
      <c r="W674" t="n">
        <v>0.3065420389175415</v>
      </c>
      <c r="X674" t="n">
        <v>0.4932332038879395</v>
      </c>
      <c r="Y674" t="n">
        <v>-0.002691474743187428</v>
      </c>
      <c r="Z674" t="n">
        <v>-0.002213446190580726</v>
      </c>
      <c r="AA674" t="n">
        <v>-0.2682577073574066</v>
      </c>
      <c r="AB674" t="n">
        <v>-0.1877938061952591</v>
      </c>
      <c r="AC674" t="n">
        <v>0.01496818196028471</v>
      </c>
      <c r="AD674" t="n">
        <v>-0.1084677428007126</v>
      </c>
      <c r="AE674" t="n">
        <v>-0.2786744236946106</v>
      </c>
      <c r="AF674" t="n">
        <v>-0.5182035565376282</v>
      </c>
    </row>
    <row r="675">
      <c r="A675" t="n">
        <v>-0.6769877076148987</v>
      </c>
      <c r="B675" t="n">
        <v>-0.08239106833934784</v>
      </c>
      <c r="C675" t="n">
        <v>0.3579804301261902</v>
      </c>
      <c r="D675" t="n">
        <v>-0.4539724290370941</v>
      </c>
      <c r="E675" t="n">
        <v>-0.312018871307373</v>
      </c>
      <c r="F675" t="n">
        <v>0.002159093040972948</v>
      </c>
      <c r="G675" t="n">
        <v>-0.08833365887403488</v>
      </c>
      <c r="H675" t="n">
        <v>0.5317361354827881</v>
      </c>
      <c r="I675" t="n">
        <v>-0.124317467212677</v>
      </c>
      <c r="J675" t="n">
        <v>0.1694965362548828</v>
      </c>
      <c r="K675" t="n">
        <v>0.1188507154583931</v>
      </c>
      <c r="L675" t="n">
        <v>-0.1995970457792282</v>
      </c>
      <c r="M675" t="n">
        <v>-0.05728121846914291</v>
      </c>
      <c r="N675" t="n">
        <v>0.04235605522990227</v>
      </c>
      <c r="O675" t="n">
        <v>-0.2018907219171524</v>
      </c>
      <c r="P675" t="n">
        <v>-0.1630482822656631</v>
      </c>
      <c r="Q675" t="n">
        <v>0.02356627397239208</v>
      </c>
      <c r="R675" t="n">
        <v>0.0367569737136364</v>
      </c>
      <c r="S675" t="n">
        <v>-0.01741571724414825</v>
      </c>
      <c r="T675" t="n">
        <v>0.06635160744190216</v>
      </c>
      <c r="U675" t="n">
        <v>0.3423250913619995</v>
      </c>
      <c r="V675" t="n">
        <v>0.1106546148657799</v>
      </c>
      <c r="W675" t="n">
        <v>0.1295977085828781</v>
      </c>
      <c r="X675" t="n">
        <v>0.06776884943246841</v>
      </c>
      <c r="Y675" t="n">
        <v>0.007377995643764734</v>
      </c>
      <c r="Z675" t="n">
        <v>-0.290944516658783</v>
      </c>
      <c r="AA675" t="n">
        <v>-0.2699412405490875</v>
      </c>
      <c r="AB675" t="n">
        <v>0.3105747699737549</v>
      </c>
      <c r="AC675" t="n">
        <v>0.248202845454216</v>
      </c>
      <c r="AD675" t="n">
        <v>-0.1051779612898827</v>
      </c>
      <c r="AE675" t="n">
        <v>-0.04053930938243866</v>
      </c>
      <c r="AF675" t="n">
        <v>-0.1960768103599548</v>
      </c>
    </row>
    <row r="676">
      <c r="A676" t="n">
        <v>-0.4854868650436401</v>
      </c>
      <c r="B676" t="n">
        <v>-0.1108288392424583</v>
      </c>
      <c r="C676" t="n">
        <v>0.1629583835601807</v>
      </c>
      <c r="D676" t="n">
        <v>-0.06581060588359833</v>
      </c>
      <c r="E676" t="n">
        <v>-0.07949952036142349</v>
      </c>
      <c r="F676" t="n">
        <v>-0.09372147172689438</v>
      </c>
      <c r="G676" t="n">
        <v>-0.02982772514224052</v>
      </c>
      <c r="H676" t="n">
        <v>0.3430934250354767</v>
      </c>
      <c r="I676" t="n">
        <v>-0.2001630365848541</v>
      </c>
      <c r="J676" t="n">
        <v>0.2056360095739365</v>
      </c>
      <c r="K676" t="n">
        <v>-0.1296181231737137</v>
      </c>
      <c r="L676" t="n">
        <v>-0.6359043121337891</v>
      </c>
      <c r="M676" t="n">
        <v>-0.2310436367988586</v>
      </c>
      <c r="N676" t="n">
        <v>0.01840517483651638</v>
      </c>
      <c r="O676" t="n">
        <v>-0.1338530480861664</v>
      </c>
      <c r="P676" t="n">
        <v>-0.1416838020086288</v>
      </c>
      <c r="Q676" t="n">
        <v>-0.0190973486751318</v>
      </c>
      <c r="R676" t="n">
        <v>-0.09337435662746429</v>
      </c>
      <c r="S676" t="n">
        <v>-0.08543507009744644</v>
      </c>
      <c r="T676" t="n">
        <v>-0.06049150228500366</v>
      </c>
      <c r="U676" t="n">
        <v>0.3180401027202606</v>
      </c>
      <c r="V676" t="n">
        <v>-0.01633192226290703</v>
      </c>
      <c r="W676" t="n">
        <v>-0.008714903146028519</v>
      </c>
      <c r="X676" t="n">
        <v>0.1233577132225037</v>
      </c>
      <c r="Y676" t="n">
        <v>0.05372351035475731</v>
      </c>
      <c r="Z676" t="n">
        <v>-0.06851382553577423</v>
      </c>
      <c r="AA676" t="n">
        <v>-0.1687828004360199</v>
      </c>
      <c r="AB676" t="n">
        <v>0.2034162580966949</v>
      </c>
      <c r="AC676" t="n">
        <v>-0.03992151468992233</v>
      </c>
      <c r="AD676" t="n">
        <v>0.01380051765590906</v>
      </c>
      <c r="AE676" t="n">
        <v>0.086709164083004</v>
      </c>
      <c r="AF676" t="n">
        <v>-0.09004669636487961</v>
      </c>
    </row>
    <row r="677">
      <c r="A677" t="n">
        <v>0.1111903861165047</v>
      </c>
      <c r="B677" t="n">
        <v>-0.08362893760204315</v>
      </c>
      <c r="C677" t="n">
        <v>0.1810471266508102</v>
      </c>
      <c r="D677" t="n">
        <v>-0.08369313180446625</v>
      </c>
      <c r="E677" t="n">
        <v>-0.09106491506099701</v>
      </c>
      <c r="F677" t="n">
        <v>-0.01976172253489494</v>
      </c>
      <c r="G677" t="n">
        <v>0.1548676788806915</v>
      </c>
      <c r="H677" t="n">
        <v>0.1491286903619766</v>
      </c>
      <c r="I677" t="n">
        <v>-0.002080645645037293</v>
      </c>
      <c r="J677" t="n">
        <v>0.2726606130599976</v>
      </c>
      <c r="K677" t="n">
        <v>-0.2450465261936188</v>
      </c>
      <c r="L677" t="n">
        <v>-0.7428500056266785</v>
      </c>
      <c r="M677" t="n">
        <v>-0.1836211681365967</v>
      </c>
      <c r="N677" t="n">
        <v>-0.1786326915025711</v>
      </c>
      <c r="O677" t="n">
        <v>0.05658533796668053</v>
      </c>
      <c r="P677" t="n">
        <v>0.07246455550193787</v>
      </c>
      <c r="Q677" t="n">
        <v>0.06296905875205994</v>
      </c>
      <c r="R677" t="n">
        <v>0.1539341807365417</v>
      </c>
      <c r="S677" t="n">
        <v>-0.00700388615950942</v>
      </c>
      <c r="T677" t="n">
        <v>-0.0342424251139164</v>
      </c>
      <c r="U677" t="n">
        <v>0.2376578748226166</v>
      </c>
      <c r="V677" t="n">
        <v>0.1062824279069901</v>
      </c>
      <c r="W677" t="n">
        <v>0.2141878604888916</v>
      </c>
      <c r="X677" t="n">
        <v>-0.01010438147932291</v>
      </c>
      <c r="Y677" t="n">
        <v>0.01234897971153259</v>
      </c>
      <c r="Z677" t="n">
        <v>-0.134885162115097</v>
      </c>
      <c r="AA677" t="n">
        <v>-0.1980012208223343</v>
      </c>
      <c r="AB677" t="n">
        <v>0.1814726442098618</v>
      </c>
      <c r="AC677" t="n">
        <v>-0.05017761513590813</v>
      </c>
      <c r="AD677" t="n">
        <v>0.03648157045245171</v>
      </c>
      <c r="AE677" t="n">
        <v>0.05232733860611916</v>
      </c>
      <c r="AF677" t="n">
        <v>0.02695221826434135</v>
      </c>
    </row>
    <row r="678">
      <c r="A678" t="n">
        <v>0.416036456823349</v>
      </c>
      <c r="B678" t="n">
        <v>0.1015233099460602</v>
      </c>
      <c r="C678" t="n">
        <v>0.143892765045166</v>
      </c>
      <c r="D678" t="n">
        <v>-0.1613858044147491</v>
      </c>
      <c r="E678" t="n">
        <v>-0.01964637637138367</v>
      </c>
      <c r="F678" t="n">
        <v>-0.05400717630982399</v>
      </c>
      <c r="G678" t="n">
        <v>0.1190730407834053</v>
      </c>
      <c r="H678" t="n">
        <v>0.1013993546366692</v>
      </c>
      <c r="I678" t="n">
        <v>-0.1015279293060303</v>
      </c>
      <c r="J678" t="n">
        <v>0.1538204699754715</v>
      </c>
      <c r="K678" t="n">
        <v>-0.04929744452238083</v>
      </c>
      <c r="L678" t="n">
        <v>-0.1748246252536774</v>
      </c>
      <c r="M678" t="n">
        <v>0.03343017399311066</v>
      </c>
      <c r="N678" t="n">
        <v>0.1941100358963013</v>
      </c>
      <c r="O678" t="n">
        <v>0.1996298581361771</v>
      </c>
      <c r="P678" t="n">
        <v>0.06413863599300385</v>
      </c>
      <c r="Q678" t="n">
        <v>0.2049978077411652</v>
      </c>
      <c r="R678" t="n">
        <v>0.01314335688948631</v>
      </c>
      <c r="S678" t="n">
        <v>-0.1147392243146896</v>
      </c>
      <c r="T678" t="n">
        <v>-0.1383526772260666</v>
      </c>
      <c r="U678" t="n">
        <v>0.07144947350025177</v>
      </c>
      <c r="V678" t="n">
        <v>0.05017919465899467</v>
      </c>
      <c r="W678" t="n">
        <v>0.1613394916057587</v>
      </c>
      <c r="X678" t="n">
        <v>0.2153624147176743</v>
      </c>
      <c r="Y678" t="n">
        <v>-0.1584507822990417</v>
      </c>
      <c r="Z678" t="n">
        <v>-0.1912283301353455</v>
      </c>
      <c r="AA678" t="n">
        <v>-0.1941270679235458</v>
      </c>
      <c r="AB678" t="n">
        <v>0.1454293876886368</v>
      </c>
      <c r="AC678" t="n">
        <v>0.07722383737564087</v>
      </c>
      <c r="AD678" t="n">
        <v>0.03153595700860023</v>
      </c>
      <c r="AE678" t="n">
        <v>-0.02622202783823013</v>
      </c>
      <c r="AF678" t="n">
        <v>0.3736342489719391</v>
      </c>
    </row>
    <row r="679">
      <c r="A679" t="n">
        <v>0.3816853761672974</v>
      </c>
      <c r="B679" t="n">
        <v>0.2122908979654312</v>
      </c>
      <c r="C679" t="n">
        <v>0.1545457094907761</v>
      </c>
      <c r="D679" t="n">
        <v>-0.03925798460841179</v>
      </c>
      <c r="E679" t="n">
        <v>0.07039052993059158</v>
      </c>
      <c r="F679" t="n">
        <v>0.06956731528043747</v>
      </c>
      <c r="G679" t="n">
        <v>0.170039638876915</v>
      </c>
      <c r="H679" t="n">
        <v>-0.01163704786449671</v>
      </c>
      <c r="I679" t="n">
        <v>-0.01245379261672497</v>
      </c>
      <c r="J679" t="n">
        <v>0.1994769126176834</v>
      </c>
      <c r="K679" t="n">
        <v>-0.08073512464761734</v>
      </c>
      <c r="L679" t="n">
        <v>0.04385922104120255</v>
      </c>
      <c r="M679" t="n">
        <v>0.06040612235665321</v>
      </c>
      <c r="N679" t="n">
        <v>-0.07098725438117981</v>
      </c>
      <c r="O679" t="n">
        <v>0.009194629266858101</v>
      </c>
      <c r="P679" t="n">
        <v>0.0784682035446167</v>
      </c>
      <c r="Q679" t="n">
        <v>0.08445516973733902</v>
      </c>
      <c r="R679" t="n">
        <v>-0.07074407488107681</v>
      </c>
      <c r="S679" t="n">
        <v>-0.1229590475559235</v>
      </c>
      <c r="T679" t="n">
        <v>-0.07500147819519043</v>
      </c>
      <c r="U679" t="n">
        <v>0.08193447440862656</v>
      </c>
      <c r="V679" t="n">
        <v>0.09090861678123474</v>
      </c>
      <c r="W679" t="n">
        <v>0.1412740349769592</v>
      </c>
      <c r="X679" t="n">
        <v>0.1298951357603073</v>
      </c>
      <c r="Y679" t="n">
        <v>-0.1703577786684036</v>
      </c>
      <c r="Z679" t="n">
        <v>-0.2233950197696686</v>
      </c>
      <c r="AA679" t="n">
        <v>-0.1284018754959106</v>
      </c>
      <c r="AB679" t="n">
        <v>0.09692239016294479</v>
      </c>
      <c r="AC679" t="n">
        <v>0.01369913760572672</v>
      </c>
      <c r="AD679" t="n">
        <v>-0.05810361355543137</v>
      </c>
      <c r="AE679" t="n">
        <v>-0.063913494348526</v>
      </c>
      <c r="AF679" t="n">
        <v>0.3980376422405243</v>
      </c>
    </row>
    <row r="680">
      <c r="A680" t="n">
        <v>0.007050178945064545</v>
      </c>
      <c r="B680" t="n">
        <v>0.2033265382051468</v>
      </c>
      <c r="C680" t="n">
        <v>0.1612460166215897</v>
      </c>
      <c r="D680" t="n">
        <v>-0.08857565373182297</v>
      </c>
      <c r="E680" t="n">
        <v>0.07502190768718719</v>
      </c>
      <c r="F680" t="n">
        <v>0.07031625509262085</v>
      </c>
      <c r="G680" t="n">
        <v>0.1589997112751007</v>
      </c>
      <c r="H680" t="n">
        <v>-0.1420505940914154</v>
      </c>
      <c r="I680" t="n">
        <v>-0.05488805845379829</v>
      </c>
      <c r="J680" t="n">
        <v>0.09442425519227982</v>
      </c>
      <c r="K680" t="n">
        <v>0.0545758530497551</v>
      </c>
      <c r="L680" t="n">
        <v>0.313408225774765</v>
      </c>
      <c r="M680" t="n">
        <v>0.05027215555310249</v>
      </c>
      <c r="N680" t="n">
        <v>0.09464316070079803</v>
      </c>
      <c r="O680" t="n">
        <v>-0.04134325310587883</v>
      </c>
      <c r="P680" t="n">
        <v>0.1292658150196075</v>
      </c>
      <c r="Q680" t="n">
        <v>0.003272618865594268</v>
      </c>
      <c r="R680" t="n">
        <v>-0.06777925044298172</v>
      </c>
      <c r="S680" t="n">
        <v>-0.05727742984890938</v>
      </c>
      <c r="T680" t="n">
        <v>0.05158694088459015</v>
      </c>
      <c r="U680" t="n">
        <v>0.09067501872777939</v>
      </c>
      <c r="V680" t="n">
        <v>0.05182523652911186</v>
      </c>
      <c r="W680" t="n">
        <v>0.1035113483667374</v>
      </c>
      <c r="X680" t="n">
        <v>0.1594638824462891</v>
      </c>
      <c r="Y680" t="n">
        <v>-0.2673547863960266</v>
      </c>
      <c r="Z680" t="n">
        <v>-0.04259295389056206</v>
      </c>
      <c r="AA680" t="n">
        <v>-0.1969878226518631</v>
      </c>
      <c r="AB680" t="n">
        <v>0.04743925109505653</v>
      </c>
      <c r="AC680" t="n">
        <v>-0.06468990445137024</v>
      </c>
      <c r="AD680" t="n">
        <v>0.1879270672798157</v>
      </c>
      <c r="AE680" t="n">
        <v>0.1963391005992889</v>
      </c>
      <c r="AF680" t="n">
        <v>0.1299290210008621</v>
      </c>
    </row>
    <row r="681">
      <c r="A681" t="n">
        <v>0.03416750207543373</v>
      </c>
      <c r="B681" t="n">
        <v>0.09018895030021667</v>
      </c>
      <c r="C681" t="n">
        <v>0.2782852947711945</v>
      </c>
      <c r="D681" t="n">
        <v>-0.1266384571790695</v>
      </c>
      <c r="E681" t="n">
        <v>0.1241520270705223</v>
      </c>
      <c r="F681" t="n">
        <v>0.03183216601610184</v>
      </c>
      <c r="G681" t="n">
        <v>-0.007480968721210957</v>
      </c>
      <c r="H681" t="n">
        <v>-0.05026742443442345</v>
      </c>
      <c r="I681" t="n">
        <v>0.1875898838043213</v>
      </c>
      <c r="J681" t="n">
        <v>-0.05264267697930336</v>
      </c>
      <c r="K681" t="n">
        <v>-0.01676435768604279</v>
      </c>
      <c r="L681" t="n">
        <v>0.3177626430988312</v>
      </c>
      <c r="M681" t="n">
        <v>0.03106477297842503</v>
      </c>
      <c r="N681" t="n">
        <v>-0.01255728583782911</v>
      </c>
      <c r="O681" t="n">
        <v>0.05302703753113747</v>
      </c>
      <c r="P681" t="n">
        <v>-0.09453839063644409</v>
      </c>
      <c r="Q681" t="n">
        <v>0.02249309606850147</v>
      </c>
      <c r="R681" t="n">
        <v>-0.0588272251188755</v>
      </c>
      <c r="S681" t="n">
        <v>0.01180980447679758</v>
      </c>
      <c r="T681" t="n">
        <v>0.003533121198415756</v>
      </c>
      <c r="U681" t="n">
        <v>0.09856551140546799</v>
      </c>
      <c r="V681" t="n">
        <v>0.1689682453870773</v>
      </c>
      <c r="W681" t="n">
        <v>0.09957851469516754</v>
      </c>
      <c r="X681" t="n">
        <v>0.2012834250926971</v>
      </c>
      <c r="Y681" t="n">
        <v>-0.182345524430275</v>
      </c>
      <c r="Z681" t="n">
        <v>-0.1655258685350418</v>
      </c>
      <c r="AA681" t="n">
        <v>-0.1657321900129318</v>
      </c>
      <c r="AB681" t="n">
        <v>0.1068480610847473</v>
      </c>
      <c r="AC681" t="n">
        <v>-0.08960910886526108</v>
      </c>
      <c r="AD681" t="n">
        <v>0.1988773345947266</v>
      </c>
      <c r="AE681" t="n">
        <v>0.2274672240018845</v>
      </c>
      <c r="AF681" t="n">
        <v>0.2030620723962784</v>
      </c>
    </row>
    <row r="682">
      <c r="A682" t="n">
        <v>-0.302852064371109</v>
      </c>
      <c r="B682" t="n">
        <v>0.03199684992432594</v>
      </c>
      <c r="C682" t="n">
        <v>0.4402864873409271</v>
      </c>
      <c r="D682" t="n">
        <v>-0.05307790264487267</v>
      </c>
      <c r="E682" t="n">
        <v>0.09747829288244247</v>
      </c>
      <c r="F682" t="n">
        <v>0.0309068039059639</v>
      </c>
      <c r="G682" t="n">
        <v>0.045333132147789</v>
      </c>
      <c r="H682" t="n">
        <v>0.06698160618543625</v>
      </c>
      <c r="I682" t="n">
        <v>0.01129892002791166</v>
      </c>
      <c r="J682" t="n">
        <v>0.1007409393787384</v>
      </c>
      <c r="K682" t="n">
        <v>-0.04002679139375687</v>
      </c>
      <c r="L682" t="n">
        <v>0.0795285701751709</v>
      </c>
      <c r="M682" t="n">
        <v>0.1735405474901199</v>
      </c>
      <c r="N682" t="n">
        <v>-0.06562352925539017</v>
      </c>
      <c r="O682" t="n">
        <v>0.04996602609753609</v>
      </c>
      <c r="P682" t="n">
        <v>0.05316504463553429</v>
      </c>
      <c r="Q682" t="n">
        <v>0.04570791497826576</v>
      </c>
      <c r="R682" t="n">
        <v>-0.111431360244751</v>
      </c>
      <c r="S682" t="n">
        <v>0.01725933887064457</v>
      </c>
      <c r="T682" t="n">
        <v>0.01025355886667967</v>
      </c>
      <c r="U682" t="n">
        <v>0.06529556214809418</v>
      </c>
      <c r="V682" t="n">
        <v>-0.02479317784309387</v>
      </c>
      <c r="W682" t="n">
        <v>0.1145929917693138</v>
      </c>
      <c r="X682" t="n">
        <v>0.08484156429767609</v>
      </c>
      <c r="Y682" t="n">
        <v>-0.3605626225471497</v>
      </c>
      <c r="Z682" t="n">
        <v>-0.1444422751665115</v>
      </c>
      <c r="AA682" t="n">
        <v>-0.1982414126396179</v>
      </c>
      <c r="AB682" t="n">
        <v>0.1119232848286629</v>
      </c>
      <c r="AC682" t="n">
        <v>0.1117766723036766</v>
      </c>
      <c r="AD682" t="n">
        <v>0.1100561991333961</v>
      </c>
      <c r="AE682" t="n">
        <v>0.1451422125101089</v>
      </c>
      <c r="AF682" t="n">
        <v>0.1155674606561661</v>
      </c>
    </row>
    <row r="683">
      <c r="A683" t="n">
        <v>-0.1125763207674026</v>
      </c>
      <c r="B683" t="n">
        <v>0.03430397808551788</v>
      </c>
      <c r="C683" t="n">
        <v>0.3980356156826019</v>
      </c>
      <c r="D683" t="n">
        <v>0.02122214622795582</v>
      </c>
      <c r="E683" t="n">
        <v>0.2034162580966949</v>
      </c>
      <c r="F683" t="n">
        <v>-0.07269818335771561</v>
      </c>
      <c r="G683" t="n">
        <v>0.04124138876795769</v>
      </c>
      <c r="H683" t="n">
        <v>0.03456226736307144</v>
      </c>
      <c r="I683" t="n">
        <v>0.01514862570911646</v>
      </c>
      <c r="J683" t="n">
        <v>0.2347048223018646</v>
      </c>
      <c r="K683" t="n">
        <v>0.03813319653272629</v>
      </c>
      <c r="L683" t="n">
        <v>0.006309103686362505</v>
      </c>
      <c r="M683" t="n">
        <v>-0.06260106712579727</v>
      </c>
      <c r="N683" t="n">
        <v>-0.1049745678901672</v>
      </c>
      <c r="O683" t="n">
        <v>-0.07711305469274521</v>
      </c>
      <c r="P683" t="n">
        <v>-0.04202428832650185</v>
      </c>
      <c r="Q683" t="n">
        <v>-0.03992749005556107</v>
      </c>
      <c r="R683" t="n">
        <v>-0.04823958501219749</v>
      </c>
      <c r="S683" t="n">
        <v>0.03878334164619446</v>
      </c>
      <c r="T683" t="n">
        <v>0.1415573358535767</v>
      </c>
      <c r="U683" t="n">
        <v>0.191529244184494</v>
      </c>
      <c r="V683" t="n">
        <v>0.03939755633473396</v>
      </c>
      <c r="W683" t="n">
        <v>0.003904369194060564</v>
      </c>
      <c r="X683" t="n">
        <v>0.1193062663078308</v>
      </c>
      <c r="Y683" t="n">
        <v>-0.08436987549066544</v>
      </c>
      <c r="Z683" t="n">
        <v>0.09182500839233398</v>
      </c>
      <c r="AA683" t="n">
        <v>0.007220443803817034</v>
      </c>
      <c r="AB683" t="n">
        <v>0.0575244203209877</v>
      </c>
      <c r="AC683" t="n">
        <v>0.02821873314678669</v>
      </c>
      <c r="AD683" t="n">
        <v>0.07416937500238419</v>
      </c>
      <c r="AE683" t="n">
        <v>0.03902851045131683</v>
      </c>
      <c r="AF683" t="n">
        <v>-0.2187129706144333</v>
      </c>
    </row>
    <row r="684">
      <c r="A684" t="n">
        <v>0.02940837293863297</v>
      </c>
      <c r="B684" t="n">
        <v>0.1825735867023468</v>
      </c>
      <c r="C684" t="n">
        <v>0.3080478310585022</v>
      </c>
      <c r="D684" t="n">
        <v>0.04872637614607811</v>
      </c>
      <c r="E684" t="n">
        <v>0.2710431516170502</v>
      </c>
      <c r="F684" t="n">
        <v>-0.09513548761606216</v>
      </c>
      <c r="G684" t="n">
        <v>-0.04476813971996307</v>
      </c>
      <c r="H684" t="n">
        <v>-0.1056941002607346</v>
      </c>
      <c r="I684" t="n">
        <v>0.08606192469596863</v>
      </c>
      <c r="J684" t="n">
        <v>0.1226327121257782</v>
      </c>
      <c r="K684" t="n">
        <v>0.07067554444074631</v>
      </c>
      <c r="L684" t="n">
        <v>-0.05929002165794373</v>
      </c>
      <c r="M684" t="n">
        <v>0.07252486050128937</v>
      </c>
      <c r="N684" t="n">
        <v>-0.03709100559353828</v>
      </c>
      <c r="O684" t="n">
        <v>0.0479368083178997</v>
      </c>
      <c r="P684" t="n">
        <v>-0.001161465188488364</v>
      </c>
      <c r="Q684" t="n">
        <v>0.07552043348550797</v>
      </c>
      <c r="R684" t="n">
        <v>-0.06877148151397705</v>
      </c>
      <c r="S684" t="n">
        <v>-0.005592103581875563</v>
      </c>
      <c r="T684" t="n">
        <v>0.0268446933478117</v>
      </c>
      <c r="U684" t="n">
        <v>0.05533969774842262</v>
      </c>
      <c r="V684" t="n">
        <v>0.009824693202972412</v>
      </c>
      <c r="W684" t="n">
        <v>0.09026685357093811</v>
      </c>
      <c r="X684" t="n">
        <v>-0.06386623531579971</v>
      </c>
      <c r="Y684" t="n">
        <v>-0.002911759307608008</v>
      </c>
      <c r="Z684" t="n">
        <v>0.1125773414969444</v>
      </c>
      <c r="AA684" t="n">
        <v>0.1070690304040909</v>
      </c>
      <c r="AB684" t="n">
        <v>-0.0121679212898016</v>
      </c>
      <c r="AC684" t="n">
        <v>-0.1976942270994186</v>
      </c>
      <c r="AD684" t="n">
        <v>0.06743761897087097</v>
      </c>
      <c r="AE684" t="n">
        <v>0.08263785392045975</v>
      </c>
      <c r="AF684" t="n">
        <v>-0.2566824853420258</v>
      </c>
    </row>
    <row r="685">
      <c r="A685" t="n">
        <v>-0.1141916364431381</v>
      </c>
      <c r="B685" t="n">
        <v>0.3394867479801178</v>
      </c>
      <c r="C685" t="n">
        <v>0.3167811930179596</v>
      </c>
      <c r="D685" t="n">
        <v>0.0743904709815979</v>
      </c>
      <c r="E685" t="n">
        <v>0.2901735007762909</v>
      </c>
      <c r="F685" t="n">
        <v>-0.1588964462280273</v>
      </c>
      <c r="G685" t="n">
        <v>0.0707496851682663</v>
      </c>
      <c r="H685" t="n">
        <v>0.03031519800424576</v>
      </c>
      <c r="I685" t="n">
        <v>0.1426177024841309</v>
      </c>
      <c r="J685" t="n">
        <v>0.02229363657534122</v>
      </c>
      <c r="K685" t="n">
        <v>-0.123536504805088</v>
      </c>
      <c r="L685" t="n">
        <v>-0.004180549643933773</v>
      </c>
      <c r="M685" t="n">
        <v>-0.09189122915267944</v>
      </c>
      <c r="N685" t="n">
        <v>-0.01178721617907286</v>
      </c>
      <c r="O685" t="n">
        <v>0.1235854178667068</v>
      </c>
      <c r="P685" t="n">
        <v>-0.1389270126819611</v>
      </c>
      <c r="Q685" t="n">
        <v>0.001760521437972784</v>
      </c>
      <c r="R685" t="n">
        <v>0.1044968888163567</v>
      </c>
      <c r="S685" t="n">
        <v>-0.1202314272522926</v>
      </c>
      <c r="T685" t="n">
        <v>-0.0007341832970269024</v>
      </c>
      <c r="U685" t="n">
        <v>-0.02536461874842644</v>
      </c>
      <c r="V685" t="n">
        <v>0.06990405917167664</v>
      </c>
      <c r="W685" t="n">
        <v>0.03308418765664101</v>
      </c>
      <c r="X685" t="n">
        <v>-0.05057165771722794</v>
      </c>
      <c r="Y685" t="n">
        <v>0.04111147299408913</v>
      </c>
      <c r="Z685" t="n">
        <v>0.04937505722045898</v>
      </c>
      <c r="AA685" t="n">
        <v>0.1930722594261169</v>
      </c>
      <c r="AB685" t="n">
        <v>-0.1071785017848015</v>
      </c>
      <c r="AC685" t="n">
        <v>-0.05562732741236687</v>
      </c>
      <c r="AD685" t="n">
        <v>-0.01424982585012913</v>
      </c>
      <c r="AE685" t="n">
        <v>-0.04338369145989418</v>
      </c>
      <c r="AF685" t="n">
        <v>0.09642568975687027</v>
      </c>
    </row>
    <row r="686">
      <c r="A686" t="n">
        <v>-0.08137044310569763</v>
      </c>
      <c r="B686" t="n">
        <v>0.3316172063350677</v>
      </c>
      <c r="C686" t="n">
        <v>0.3823148310184479</v>
      </c>
      <c r="D686" t="n">
        <v>-0.09134167432785034</v>
      </c>
      <c r="E686" t="n">
        <v>0.2321904748678207</v>
      </c>
      <c r="F686" t="n">
        <v>-0.0138174407184124</v>
      </c>
      <c r="G686" t="n">
        <v>0.0893227607011795</v>
      </c>
      <c r="H686" t="n">
        <v>-0.1074361875653267</v>
      </c>
      <c r="I686" t="n">
        <v>0.0627245157957077</v>
      </c>
      <c r="J686" t="n">
        <v>0.196347787976265</v>
      </c>
      <c r="K686" t="n">
        <v>-0.1796334683895111</v>
      </c>
      <c r="L686" t="n">
        <v>0.0213313139975071</v>
      </c>
      <c r="M686" t="n">
        <v>-0.003425393253564835</v>
      </c>
      <c r="N686" t="n">
        <v>-0.03625960275530815</v>
      </c>
      <c r="O686" t="n">
        <v>0.1358405500650406</v>
      </c>
      <c r="P686" t="n">
        <v>-0.2287097573280334</v>
      </c>
      <c r="Q686" t="n">
        <v>0.123358316719532</v>
      </c>
      <c r="R686" t="n">
        <v>0.03778983652591705</v>
      </c>
      <c r="S686" t="n">
        <v>0.01028289925307035</v>
      </c>
      <c r="T686" t="n">
        <v>-0.04451519250869751</v>
      </c>
      <c r="U686" t="n">
        <v>0.004680032376199961</v>
      </c>
      <c r="V686" t="n">
        <v>-0.02414391003549099</v>
      </c>
      <c r="W686" t="n">
        <v>0.1163216978311539</v>
      </c>
      <c r="X686" t="n">
        <v>-0.08799491077661514</v>
      </c>
      <c r="Y686" t="n">
        <v>0.03926770016551018</v>
      </c>
      <c r="Z686" t="n">
        <v>0.09476877003908157</v>
      </c>
      <c r="AA686" t="n">
        <v>0.1443721652030945</v>
      </c>
      <c r="AB686" t="n">
        <v>-0.2149954587221146</v>
      </c>
      <c r="AC686" t="n">
        <v>-0.04429520666599274</v>
      </c>
      <c r="AD686" t="n">
        <v>-0.02681228145956993</v>
      </c>
      <c r="AE686" t="n">
        <v>-0.08150399476289749</v>
      </c>
      <c r="AF686" t="n">
        <v>-0.1005145981907845</v>
      </c>
    </row>
    <row r="687">
      <c r="A687" t="n">
        <v>-0.1207779571413994</v>
      </c>
      <c r="B687" t="n">
        <v>0.3845852911472321</v>
      </c>
      <c r="C687" t="n">
        <v>0.3585746586322784</v>
      </c>
      <c r="D687" t="n">
        <v>-0.09402176737785339</v>
      </c>
      <c r="E687" t="n">
        <v>0.1839569360017776</v>
      </c>
      <c r="F687" t="n">
        <v>0.0272917952388525</v>
      </c>
      <c r="G687" t="n">
        <v>0.09376192092895508</v>
      </c>
      <c r="H687" t="n">
        <v>0.03358626738190651</v>
      </c>
      <c r="I687" t="n">
        <v>0.06628680229187012</v>
      </c>
      <c r="J687" t="n">
        <v>0.02784846164286137</v>
      </c>
      <c r="K687" t="n">
        <v>-0.1284117698669434</v>
      </c>
      <c r="L687" t="n">
        <v>0.08729839324951172</v>
      </c>
      <c r="M687" t="n">
        <v>0.03225114196538925</v>
      </c>
      <c r="N687" t="n">
        <v>0.05763513594865799</v>
      </c>
      <c r="O687" t="n">
        <v>-0.02963564731180668</v>
      </c>
      <c r="P687" t="n">
        <v>-0.1977477967739105</v>
      </c>
      <c r="Q687" t="n">
        <v>0.1245700493454933</v>
      </c>
      <c r="R687" t="n">
        <v>-0.01322502270340919</v>
      </c>
      <c r="S687" t="n">
        <v>0.02153667621314526</v>
      </c>
      <c r="T687" t="n">
        <v>0.06888314336538315</v>
      </c>
      <c r="U687" t="n">
        <v>0.09948722273111343</v>
      </c>
      <c r="V687" t="n">
        <v>-0.1638417840003967</v>
      </c>
      <c r="W687" t="n">
        <v>0.009849994443356991</v>
      </c>
      <c r="X687" t="n">
        <v>-0.163555696606636</v>
      </c>
      <c r="Y687" t="n">
        <v>0.1483992785215378</v>
      </c>
      <c r="Z687" t="n">
        <v>0.2133852988481522</v>
      </c>
      <c r="AA687" t="n">
        <v>0.06299162656068802</v>
      </c>
      <c r="AB687" t="n">
        <v>-0.1635569334030151</v>
      </c>
      <c r="AC687" t="n">
        <v>0.04245220869779587</v>
      </c>
      <c r="AD687" t="n">
        <v>-0.06283198297023773</v>
      </c>
      <c r="AE687" t="n">
        <v>0.006616257596760988</v>
      </c>
      <c r="AF687" t="n">
        <v>-0.06536584347486496</v>
      </c>
    </row>
    <row r="688">
      <c r="A688" t="n">
        <v>0.02084784582257271</v>
      </c>
      <c r="B688" t="n">
        <v>0.3315431773662567</v>
      </c>
      <c r="C688" t="n">
        <v>0.4670604169368744</v>
      </c>
      <c r="D688" t="n">
        <v>-0.09330809861421585</v>
      </c>
      <c r="E688" t="n">
        <v>0.1825684010982513</v>
      </c>
      <c r="F688" t="n">
        <v>-0.07214347273111343</v>
      </c>
      <c r="G688" t="n">
        <v>0.01489913556724787</v>
      </c>
      <c r="H688" t="n">
        <v>0.0856536328792572</v>
      </c>
      <c r="I688" t="n">
        <v>0.08394245803356171</v>
      </c>
      <c r="J688" t="n">
        <v>-0.1190063282847404</v>
      </c>
      <c r="K688" t="n">
        <v>-0.1708599925041199</v>
      </c>
      <c r="L688" t="n">
        <v>-0.02973045967519283</v>
      </c>
      <c r="M688" t="n">
        <v>-0.06338413059711456</v>
      </c>
      <c r="N688" t="n">
        <v>-0.1695365607738495</v>
      </c>
      <c r="O688" t="n">
        <v>0.008110193535685539</v>
      </c>
      <c r="P688" t="n">
        <v>-0.03023399412631989</v>
      </c>
      <c r="Q688" t="n">
        <v>0.2365643382072449</v>
      </c>
      <c r="R688" t="n">
        <v>0.0732867494225502</v>
      </c>
      <c r="S688" t="n">
        <v>0.02646629884839058</v>
      </c>
      <c r="T688" t="n">
        <v>0.02203659527003765</v>
      </c>
      <c r="U688" t="n">
        <v>0.1054815128445625</v>
      </c>
      <c r="V688" t="n">
        <v>-0.1520666480064392</v>
      </c>
      <c r="W688" t="n">
        <v>0.0004635314689949155</v>
      </c>
      <c r="X688" t="n">
        <v>-0.1818395256996155</v>
      </c>
      <c r="Y688" t="n">
        <v>0.1007188260555267</v>
      </c>
      <c r="Z688" t="n">
        <v>-0.04639614745974541</v>
      </c>
      <c r="AA688" t="n">
        <v>0.1011168584227562</v>
      </c>
      <c r="AB688" t="n">
        <v>-0.02299580909311771</v>
      </c>
      <c r="AC688" t="n">
        <v>-0.03644789382815361</v>
      </c>
      <c r="AD688" t="n">
        <v>-0.09528153389692307</v>
      </c>
      <c r="AE688" t="n">
        <v>0.06109878420829773</v>
      </c>
      <c r="AF688" t="n">
        <v>-0.1086220070719719</v>
      </c>
    </row>
    <row r="689">
      <c r="A689" t="n">
        <v>-0.08497585356235504</v>
      </c>
      <c r="B689" t="n">
        <v>0.2894248068332672</v>
      </c>
      <c r="C689" t="n">
        <v>0.4861162900924683</v>
      </c>
      <c r="D689" t="n">
        <v>-0.2291173934936523</v>
      </c>
      <c r="E689" t="n">
        <v>0.1546428352594376</v>
      </c>
      <c r="F689" t="n">
        <v>-0.00842453446239233</v>
      </c>
      <c r="G689" t="n">
        <v>0.08322035521268845</v>
      </c>
      <c r="H689" t="n">
        <v>0.1042760014533997</v>
      </c>
      <c r="I689" t="n">
        <v>0.001260399119928479</v>
      </c>
      <c r="J689" t="n">
        <v>-0.04154292121529579</v>
      </c>
      <c r="K689" t="n">
        <v>0.01110392529517412</v>
      </c>
      <c r="L689" t="n">
        <v>-0.000826666597276926</v>
      </c>
      <c r="M689" t="n">
        <v>-0.09996421635150909</v>
      </c>
      <c r="N689" t="n">
        <v>-0.1546940952539444</v>
      </c>
      <c r="O689" t="n">
        <v>-0.008441571146249771</v>
      </c>
      <c r="P689" t="n">
        <v>0.04261689633131027</v>
      </c>
      <c r="Q689" t="n">
        <v>0.05068197101354599</v>
      </c>
      <c r="R689" t="n">
        <v>-0.0975564569234848</v>
      </c>
      <c r="S689" t="n">
        <v>0.08410551398992538</v>
      </c>
      <c r="T689" t="n">
        <v>0.1416429430246353</v>
      </c>
      <c r="U689" t="n">
        <v>0.04216816648840904</v>
      </c>
      <c r="V689" t="n">
        <v>-0.1046894863247871</v>
      </c>
      <c r="W689" t="n">
        <v>-0.06754495203495026</v>
      </c>
      <c r="X689" t="n">
        <v>-0.07907430082559586</v>
      </c>
      <c r="Y689" t="n">
        <v>-0.0500582829117775</v>
      </c>
      <c r="Z689" t="n">
        <v>-0.02338479459285736</v>
      </c>
      <c r="AA689" t="n">
        <v>-0.04424199461936951</v>
      </c>
      <c r="AB689" t="n">
        <v>0.1480756253004074</v>
      </c>
      <c r="AC689" t="n">
        <v>-0.1003918424248695</v>
      </c>
      <c r="AD689" t="n">
        <v>0.2270334511995316</v>
      </c>
      <c r="AE689" t="n">
        <v>-0.0612223856151104</v>
      </c>
      <c r="AF689" t="n">
        <v>-0.1728300303220749</v>
      </c>
    </row>
    <row r="690">
      <c r="A690" t="n">
        <v>0.005038649775087833</v>
      </c>
      <c r="B690" t="n">
        <v>0.09253205358982086</v>
      </c>
      <c r="C690" t="n">
        <v>0.4451296031475067</v>
      </c>
      <c r="D690" t="n">
        <v>0.03908730670809746</v>
      </c>
      <c r="E690" t="n">
        <v>0.0416647233068943</v>
      </c>
      <c r="F690" t="n">
        <v>0.03072494454681873</v>
      </c>
      <c r="G690" t="n">
        <v>-0.1301676779985428</v>
      </c>
      <c r="H690" t="n">
        <v>-0.02041749842464924</v>
      </c>
      <c r="I690" t="n">
        <v>-0.1536780297756195</v>
      </c>
      <c r="J690" t="n">
        <v>0.09175717085599899</v>
      </c>
      <c r="K690" t="n">
        <v>0.01246211398392916</v>
      </c>
      <c r="L690" t="n">
        <v>-0.1580219566822052</v>
      </c>
      <c r="M690" t="n">
        <v>0.04241888597607613</v>
      </c>
      <c r="N690" t="n">
        <v>-0.148505374789238</v>
      </c>
      <c r="O690" t="n">
        <v>0.05368212983012199</v>
      </c>
      <c r="P690" t="n">
        <v>0.06853315979242325</v>
      </c>
      <c r="Q690" t="n">
        <v>-0.08607690036296844</v>
      </c>
      <c r="R690" t="n">
        <v>0.08828411996364594</v>
      </c>
      <c r="S690" t="n">
        <v>0.1584952026605606</v>
      </c>
      <c r="T690" t="n">
        <v>0.1233305111527443</v>
      </c>
      <c r="U690" t="n">
        <v>0.08110875636339188</v>
      </c>
      <c r="V690" t="n">
        <v>-0.05018888041377068</v>
      </c>
      <c r="W690" t="n">
        <v>0.05001641437411308</v>
      </c>
      <c r="X690" t="n">
        <v>-0.03519174456596375</v>
      </c>
      <c r="Y690" t="n">
        <v>0.07478512823581696</v>
      </c>
      <c r="Z690" t="n">
        <v>0.02117318846285343</v>
      </c>
      <c r="AA690" t="n">
        <v>-0.01865541562438011</v>
      </c>
      <c r="AB690" t="n">
        <v>0.225927472114563</v>
      </c>
      <c r="AC690" t="n">
        <v>-0.07332846522331238</v>
      </c>
      <c r="AD690" t="n">
        <v>0.1160969063639641</v>
      </c>
      <c r="AE690" t="n">
        <v>-0.000330806738929823</v>
      </c>
      <c r="AF690" t="n">
        <v>-0.05178190767765045</v>
      </c>
    </row>
    <row r="691">
      <c r="A691" t="n">
        <v>-0.03627985715866089</v>
      </c>
      <c r="B691" t="n">
        <v>0.1301303803920746</v>
      </c>
      <c r="C691" t="n">
        <v>0.3469330668449402</v>
      </c>
      <c r="D691" t="n">
        <v>-0.08047677576541901</v>
      </c>
      <c r="E691" t="n">
        <v>-0.04475923627614975</v>
      </c>
      <c r="F691" t="n">
        <v>-0.07142271101474762</v>
      </c>
      <c r="G691" t="n">
        <v>-0.02771310694515705</v>
      </c>
      <c r="H691" t="n">
        <v>-0.08894229680299759</v>
      </c>
      <c r="I691" t="n">
        <v>-0.1095273569226265</v>
      </c>
      <c r="J691" t="n">
        <v>0.1763109862804413</v>
      </c>
      <c r="K691" t="n">
        <v>0.3078482151031494</v>
      </c>
      <c r="L691" t="n">
        <v>0.1084528490900993</v>
      </c>
      <c r="M691" t="n">
        <v>-0.1104789674282074</v>
      </c>
      <c r="N691" t="n">
        <v>-0.1940321773290634</v>
      </c>
      <c r="O691" t="n">
        <v>-0.1817012876272202</v>
      </c>
      <c r="P691" t="n">
        <v>0.02880199067294598</v>
      </c>
      <c r="Q691" t="n">
        <v>0.2306329607963562</v>
      </c>
      <c r="R691" t="n">
        <v>0.02594674564898014</v>
      </c>
      <c r="S691" t="n">
        <v>0.1194579675793648</v>
      </c>
      <c r="T691" t="n">
        <v>0.1786014139652252</v>
      </c>
      <c r="U691" t="n">
        <v>0.05471019446849823</v>
      </c>
      <c r="V691" t="n">
        <v>0.02692296914756298</v>
      </c>
      <c r="W691" t="n">
        <v>0.1050636693835258</v>
      </c>
      <c r="X691" t="n">
        <v>0.1467553526163101</v>
      </c>
      <c r="Y691" t="n">
        <v>-0.1389588713645935</v>
      </c>
      <c r="Z691" t="n">
        <v>-0.07448840886354446</v>
      </c>
      <c r="AA691" t="n">
        <v>-0.0669085904955864</v>
      </c>
      <c r="AB691" t="n">
        <v>0.1900370717048645</v>
      </c>
      <c r="AC691" t="n">
        <v>-0.003659840673208237</v>
      </c>
      <c r="AD691" t="n">
        <v>-0.003653467167168856</v>
      </c>
      <c r="AE691" t="n">
        <v>0.1152301654219627</v>
      </c>
      <c r="AF691" t="n">
        <v>0.1109772026538849</v>
      </c>
    </row>
    <row r="692">
      <c r="A692" t="n">
        <v>-0.05786990001797676</v>
      </c>
      <c r="B692" t="n">
        <v>0.2314287573099136</v>
      </c>
      <c r="C692" t="n">
        <v>0.2616507112979889</v>
      </c>
      <c r="D692" t="n">
        <v>-0.1970294564962387</v>
      </c>
      <c r="E692" t="n">
        <v>-0.05354687198996544</v>
      </c>
      <c r="F692" t="n">
        <v>0.05297460034489632</v>
      </c>
      <c r="G692" t="n">
        <v>0.05624609440565109</v>
      </c>
      <c r="H692" t="n">
        <v>0.0191319789737463</v>
      </c>
      <c r="I692" t="n">
        <v>-0.0610419474542141</v>
      </c>
      <c r="J692" t="n">
        <v>0.1004796475172043</v>
      </c>
      <c r="K692" t="n">
        <v>0.09083631634712219</v>
      </c>
      <c r="L692" t="n">
        <v>0.2593975961208344</v>
      </c>
      <c r="M692" t="n">
        <v>-0.0328071340918541</v>
      </c>
      <c r="N692" t="n">
        <v>-0.06899327784776688</v>
      </c>
      <c r="O692" t="n">
        <v>-0.02527074888348579</v>
      </c>
      <c r="P692" t="n">
        <v>0.09324420988559723</v>
      </c>
      <c r="Q692" t="n">
        <v>0.1317783892154694</v>
      </c>
      <c r="R692" t="n">
        <v>-0.0452553853392601</v>
      </c>
      <c r="S692" t="n">
        <v>-0.04563001170754433</v>
      </c>
      <c r="T692" t="n">
        <v>0.06726963818073273</v>
      </c>
      <c r="U692" t="n">
        <v>0.1834273040294647</v>
      </c>
      <c r="V692" t="n">
        <v>-0.1798713654279709</v>
      </c>
      <c r="W692" t="n">
        <v>0.06319032609462738</v>
      </c>
      <c r="X692" t="n">
        <v>0.05770450830459595</v>
      </c>
      <c r="Y692" t="n">
        <v>-0.1387533992528915</v>
      </c>
      <c r="Z692" t="n">
        <v>-0.05211836472153664</v>
      </c>
      <c r="AA692" t="n">
        <v>-0.1719125509262085</v>
      </c>
      <c r="AB692" t="n">
        <v>0.1528797000646591</v>
      </c>
      <c r="AC692" t="n">
        <v>-0.0777537003159523</v>
      </c>
      <c r="AD692" t="n">
        <v>0.04764681681990623</v>
      </c>
      <c r="AE692" t="n">
        <v>0.1129042655229568</v>
      </c>
      <c r="AF692" t="n">
        <v>0.2251782864332199</v>
      </c>
    </row>
    <row r="693">
      <c r="A693" t="n">
        <v>0.1470160782337189</v>
      </c>
      <c r="B693" t="n">
        <v>0.03796816989779472</v>
      </c>
      <c r="C693" t="n">
        <v>0.1609167456626892</v>
      </c>
      <c r="D693" t="n">
        <v>-0.108939491212368</v>
      </c>
      <c r="E693" t="n">
        <v>0.07754752784967422</v>
      </c>
      <c r="F693" t="n">
        <v>-0.01183158997446299</v>
      </c>
      <c r="G693" t="n">
        <v>-0.01288907043635845</v>
      </c>
      <c r="H693" t="n">
        <v>0.01291164383292198</v>
      </c>
      <c r="I693" t="n">
        <v>0.08017724752426147</v>
      </c>
      <c r="J693" t="n">
        <v>0.04387517645955086</v>
      </c>
      <c r="K693" t="n">
        <v>0.04518120735883713</v>
      </c>
      <c r="L693" t="n">
        <v>-0.04895476251840591</v>
      </c>
      <c r="M693" t="n">
        <v>0.1980967223644257</v>
      </c>
      <c r="N693" t="n">
        <v>-0.2797181606292725</v>
      </c>
      <c r="O693" t="n">
        <v>0.0516476035118103</v>
      </c>
      <c r="P693" t="n">
        <v>0.1519870311021805</v>
      </c>
      <c r="Q693" t="n">
        <v>0.1863916218280792</v>
      </c>
      <c r="R693" t="n">
        <v>0.01244780886918306</v>
      </c>
      <c r="S693" t="n">
        <v>-0.02842206321656704</v>
      </c>
      <c r="T693" t="n">
        <v>0.1393390744924545</v>
      </c>
      <c r="U693" t="n">
        <v>0.2012641131877899</v>
      </c>
      <c r="V693" t="n">
        <v>0.02891336940228939</v>
      </c>
      <c r="W693" t="n">
        <v>0.1623966693878174</v>
      </c>
      <c r="X693" t="n">
        <v>0.1391486823558807</v>
      </c>
      <c r="Y693" t="n">
        <v>-0.3415919840335846</v>
      </c>
      <c r="Z693" t="n">
        <v>-0.06767021119594574</v>
      </c>
      <c r="AA693" t="n">
        <v>-0.1689108908176422</v>
      </c>
      <c r="AB693" t="n">
        <v>0.1526500731706619</v>
      </c>
      <c r="AC693" t="n">
        <v>0.09212794899940491</v>
      </c>
      <c r="AD693" t="n">
        <v>0.1176667287945747</v>
      </c>
      <c r="AE693" t="n">
        <v>-0.2075722813606262</v>
      </c>
      <c r="AF693" t="n">
        <v>0.3067696690559387</v>
      </c>
    </row>
    <row r="694">
      <c r="A694" t="n">
        <v>0.07518717646598816</v>
      </c>
      <c r="B694" t="n">
        <v>0.1506805121898651</v>
      </c>
      <c r="C694" t="n">
        <v>0.2510725259780884</v>
      </c>
      <c r="D694" t="n">
        <v>-0.1007239744067192</v>
      </c>
      <c r="E694" t="n">
        <v>0.07629717886447906</v>
      </c>
      <c r="F694" t="n">
        <v>-0.1959318220615387</v>
      </c>
      <c r="G694" t="n">
        <v>0.1012437641620636</v>
      </c>
      <c r="H694" t="n">
        <v>-0.08142328262329102</v>
      </c>
      <c r="I694" t="n">
        <v>-0.1874023973941803</v>
      </c>
      <c r="J694" t="n">
        <v>0.113537572324276</v>
      </c>
      <c r="K694" t="n">
        <v>-0.1223405227065086</v>
      </c>
      <c r="L694" t="n">
        <v>-0.0004941984079778194</v>
      </c>
      <c r="M694" t="n">
        <v>0.01753292605280876</v>
      </c>
      <c r="N694" t="n">
        <v>-0.3499773144721985</v>
      </c>
      <c r="O694" t="n">
        <v>0.1062642633914948</v>
      </c>
      <c r="P694" t="n">
        <v>0.1935395002365112</v>
      </c>
      <c r="Q694" t="n">
        <v>0.03450210019946098</v>
      </c>
      <c r="R694" t="n">
        <v>0.02729839645326138</v>
      </c>
      <c r="S694" t="n">
        <v>0.04973325878381729</v>
      </c>
      <c r="T694" t="n">
        <v>0.02015799470245838</v>
      </c>
      <c r="U694" t="n">
        <v>0.2437561005353928</v>
      </c>
      <c r="V694" t="n">
        <v>-0.004158234689384699</v>
      </c>
      <c r="W694" t="n">
        <v>0.1047990173101425</v>
      </c>
      <c r="X694" t="n">
        <v>0.1448653340339661</v>
      </c>
      <c r="Y694" t="n">
        <v>-0.3233134150505066</v>
      </c>
      <c r="Z694" t="n">
        <v>-0.04545033350586891</v>
      </c>
      <c r="AA694" t="n">
        <v>-0.2173887938261032</v>
      </c>
      <c r="AB694" t="n">
        <v>0.03466685861349106</v>
      </c>
      <c r="AC694" t="n">
        <v>-0.02572652883827686</v>
      </c>
      <c r="AD694" t="n">
        <v>0.2166228741407394</v>
      </c>
      <c r="AE694" t="n">
        <v>-0.1342083215713501</v>
      </c>
      <c r="AF694" t="n">
        <v>0.2424314469099045</v>
      </c>
    </row>
    <row r="695">
      <c r="A695" t="n">
        <v>0.1706075221300125</v>
      </c>
      <c r="B695" t="n">
        <v>0.09237171709537506</v>
      </c>
      <c r="C695" t="n">
        <v>0.07940912246704102</v>
      </c>
      <c r="D695" t="n">
        <v>0.03085789829492569</v>
      </c>
      <c r="E695" t="n">
        <v>0.08780273050069809</v>
      </c>
      <c r="F695" t="n">
        <v>-0.1596490293741226</v>
      </c>
      <c r="G695" t="n">
        <v>-0.00821523554623127</v>
      </c>
      <c r="H695" t="n">
        <v>0.08045496046543121</v>
      </c>
      <c r="I695" t="n">
        <v>-0.1817077249288559</v>
      </c>
      <c r="J695" t="n">
        <v>-0.009227622300386429</v>
      </c>
      <c r="K695" t="n">
        <v>-0.1404649913311005</v>
      </c>
      <c r="L695" t="n">
        <v>0.04237918555736542</v>
      </c>
      <c r="M695" t="n">
        <v>-0.08335674554109573</v>
      </c>
      <c r="N695" t="n">
        <v>0.08351578563451767</v>
      </c>
      <c r="O695" t="n">
        <v>0.1715037822723389</v>
      </c>
      <c r="P695" t="n">
        <v>0.1204156577587128</v>
      </c>
      <c r="Q695" t="n">
        <v>-0.1034895107150078</v>
      </c>
      <c r="R695" t="n">
        <v>-0.1684604585170746</v>
      </c>
      <c r="S695" t="n">
        <v>0.1567007154226303</v>
      </c>
      <c r="T695" t="n">
        <v>-0.07389456778764725</v>
      </c>
      <c r="U695" t="n">
        <v>0.1916147619485855</v>
      </c>
      <c r="V695" t="n">
        <v>0.1711246222257614</v>
      </c>
      <c r="W695" t="n">
        <v>0.05455076694488525</v>
      </c>
      <c r="X695" t="n">
        <v>-0.006950612645596266</v>
      </c>
      <c r="Y695" t="n">
        <v>-0.4270083010196686</v>
      </c>
      <c r="Z695" t="n">
        <v>-0.09207378327846527</v>
      </c>
      <c r="AA695" t="n">
        <v>0.05019478872418404</v>
      </c>
      <c r="AB695" t="n">
        <v>-0.02596930228173733</v>
      </c>
      <c r="AC695" t="n">
        <v>-0.06964310258626938</v>
      </c>
      <c r="AD695" t="n">
        <v>0.03856370225548744</v>
      </c>
      <c r="AE695" t="n">
        <v>0.05274036154150963</v>
      </c>
      <c r="AF695" t="n">
        <v>0.1478561162948608</v>
      </c>
    </row>
    <row r="696">
      <c r="A696" t="n">
        <v>0.3341836929321289</v>
      </c>
      <c r="B696" t="n">
        <v>0.035052340477705</v>
      </c>
      <c r="C696" t="n">
        <v>0.268206387758255</v>
      </c>
      <c r="D696" t="n">
        <v>-0.09776458889245987</v>
      </c>
      <c r="E696" t="n">
        <v>0.0989738330245018</v>
      </c>
      <c r="F696" t="n">
        <v>-0.08592598140239716</v>
      </c>
      <c r="G696" t="n">
        <v>-0.01593196764588356</v>
      </c>
      <c r="H696" t="n">
        <v>0.1457120031118393</v>
      </c>
      <c r="I696" t="n">
        <v>-0.07330282777547836</v>
      </c>
      <c r="J696" t="n">
        <v>-0.06587452441453934</v>
      </c>
      <c r="K696" t="n">
        <v>-0.2721106708049774</v>
      </c>
      <c r="L696" t="n">
        <v>0.04907605797052383</v>
      </c>
      <c r="M696" t="n">
        <v>0.04326914995908737</v>
      </c>
      <c r="N696" t="n">
        <v>0.01289158500730991</v>
      </c>
      <c r="O696" t="n">
        <v>-0.1632704883813858</v>
      </c>
      <c r="P696" t="n">
        <v>0.07477596402168274</v>
      </c>
      <c r="Q696" t="n">
        <v>-0.08151447772979736</v>
      </c>
      <c r="R696" t="n">
        <v>-0.1103219240903854</v>
      </c>
      <c r="S696" t="n">
        <v>0.143772691488266</v>
      </c>
      <c r="T696" t="n">
        <v>-0.04388761892914772</v>
      </c>
      <c r="U696" t="n">
        <v>0.3160414099693298</v>
      </c>
      <c r="V696" t="n">
        <v>0.1104743331670761</v>
      </c>
      <c r="W696" t="n">
        <v>-0.1116448640823364</v>
      </c>
      <c r="X696" t="n">
        <v>0.03570893406867981</v>
      </c>
      <c r="Y696" t="n">
        <v>-0.09761717170476913</v>
      </c>
      <c r="Z696" t="n">
        <v>-0.03985033556818962</v>
      </c>
      <c r="AA696" t="n">
        <v>0.01464042253792286</v>
      </c>
      <c r="AB696" t="n">
        <v>-0.01188386138528585</v>
      </c>
      <c r="AC696" t="n">
        <v>-0.04089230671525002</v>
      </c>
      <c r="AD696" t="n">
        <v>0.06934315711259842</v>
      </c>
      <c r="AE696" t="n">
        <v>-0.1641132086515427</v>
      </c>
      <c r="AF696" t="n">
        <v>0.2310968190431595</v>
      </c>
    </row>
    <row r="697">
      <c r="A697" t="n">
        <v>-0.1240654364228249</v>
      </c>
      <c r="B697" t="n">
        <v>-0.04511724412441254</v>
      </c>
      <c r="C697" t="n">
        <v>0.1854450255632401</v>
      </c>
      <c r="D697" t="n">
        <v>-0.1010647788643837</v>
      </c>
      <c r="E697" t="n">
        <v>-0.05916143581271172</v>
      </c>
      <c r="F697" t="n">
        <v>-0.157559722661972</v>
      </c>
      <c r="G697" t="n">
        <v>-0.07105987519025803</v>
      </c>
      <c r="H697" t="n">
        <v>0.2246365249156952</v>
      </c>
      <c r="I697" t="n">
        <v>-0.1574427336454391</v>
      </c>
      <c r="J697" t="n">
        <v>-0.1560844331979752</v>
      </c>
      <c r="K697" t="n">
        <v>-0.3515252768993378</v>
      </c>
      <c r="L697" t="n">
        <v>0.2637651562690735</v>
      </c>
      <c r="M697" t="n">
        <v>0.02285754308104515</v>
      </c>
      <c r="N697" t="n">
        <v>-0.2636261284351349</v>
      </c>
      <c r="O697" t="n">
        <v>-0.1743770092725754</v>
      </c>
      <c r="P697" t="n">
        <v>0.04424954950809479</v>
      </c>
      <c r="Q697" t="n">
        <v>-0.4576108455657959</v>
      </c>
      <c r="R697" t="n">
        <v>0.1114238724112511</v>
      </c>
      <c r="S697" t="n">
        <v>0.2162707149982452</v>
      </c>
      <c r="T697" t="n">
        <v>0.08174616098403931</v>
      </c>
      <c r="U697" t="n">
        <v>0.2698015570640564</v>
      </c>
      <c r="V697" t="n">
        <v>0.247952789068222</v>
      </c>
      <c r="W697" t="n">
        <v>0.1206301599740982</v>
      </c>
      <c r="X697" t="n">
        <v>0.1699071377515793</v>
      </c>
      <c r="Y697" t="n">
        <v>-0.3003810048103333</v>
      </c>
      <c r="Z697" t="n">
        <v>-0.05470399931073189</v>
      </c>
      <c r="AA697" t="n">
        <v>-0.2052382826805115</v>
      </c>
      <c r="AB697" t="n">
        <v>0.1778716593980789</v>
      </c>
      <c r="AC697" t="n">
        <v>0.01746166311204433</v>
      </c>
      <c r="AD697" t="n">
        <v>0.2963047325611115</v>
      </c>
      <c r="AE697" t="n">
        <v>-0.1684654802083969</v>
      </c>
      <c r="AF697" t="n">
        <v>0.1223798990249634</v>
      </c>
    </row>
    <row r="698">
      <c r="A698" t="n">
        <v>-0.5799528956413269</v>
      </c>
      <c r="B698" t="n">
        <v>-0.01758189871907234</v>
      </c>
      <c r="C698" t="n">
        <v>0.2691969871520996</v>
      </c>
      <c r="D698" t="n">
        <v>-0.3014663457870483</v>
      </c>
      <c r="E698" t="n">
        <v>-0.01270401757210493</v>
      </c>
      <c r="F698" t="n">
        <v>-0.04891693219542503</v>
      </c>
      <c r="G698" t="n">
        <v>0.2224530279636383</v>
      </c>
      <c r="H698" t="n">
        <v>0.4840282797813416</v>
      </c>
      <c r="I698" t="n">
        <v>-0.04996100068092346</v>
      </c>
      <c r="J698" t="n">
        <v>0.02444716542959213</v>
      </c>
      <c r="K698" t="n">
        <v>-0.2029758244752884</v>
      </c>
      <c r="L698" t="n">
        <v>0.1609868854284286</v>
      </c>
      <c r="M698" t="n">
        <v>-0.05487611889839172</v>
      </c>
      <c r="N698" t="n">
        <v>-0.3334818780422211</v>
      </c>
      <c r="O698" t="n">
        <v>0.07505669444799423</v>
      </c>
      <c r="P698" t="n">
        <v>0.02454080246388912</v>
      </c>
      <c r="Q698" t="n">
        <v>-0.1514748781919479</v>
      </c>
      <c r="R698" t="n">
        <v>-0.1147783622145653</v>
      </c>
      <c r="S698" t="n">
        <v>0.0293270405381918</v>
      </c>
      <c r="T698" t="n">
        <v>-0.1121884882450104</v>
      </c>
      <c r="U698" t="n">
        <v>0.3406127989292145</v>
      </c>
      <c r="V698" t="n">
        <v>0.1374259442090988</v>
      </c>
      <c r="W698" t="n">
        <v>0.2073470652103424</v>
      </c>
      <c r="X698" t="n">
        <v>-0.02699406072497368</v>
      </c>
      <c r="Y698" t="n">
        <v>-0.2012196034193039</v>
      </c>
      <c r="Z698" t="n">
        <v>0.2719006538391113</v>
      </c>
      <c r="AA698" t="n">
        <v>-0.2396515756845474</v>
      </c>
      <c r="AB698" t="n">
        <v>0.1510577499866486</v>
      </c>
      <c r="AC698" t="n">
        <v>0.03357843309640884</v>
      </c>
      <c r="AD698" t="n">
        <v>0.1603493690490723</v>
      </c>
      <c r="AE698" t="n">
        <v>0.08767449110746384</v>
      </c>
      <c r="AF698" t="n">
        <v>-0.06779442727565765</v>
      </c>
    </row>
    <row r="699">
      <c r="A699" t="n">
        <v>-0.551094651222229</v>
      </c>
      <c r="B699" t="n">
        <v>0.01258304063230753</v>
      </c>
      <c r="C699" t="n">
        <v>-0.1740958094596863</v>
      </c>
      <c r="D699" t="n">
        <v>0.02893521636724472</v>
      </c>
      <c r="E699" t="n">
        <v>-0.06620471179485321</v>
      </c>
      <c r="F699" t="n">
        <v>-0.1523038893938065</v>
      </c>
      <c r="G699" t="n">
        <v>0.271371603012085</v>
      </c>
      <c r="H699" t="n">
        <v>0.2684935331344604</v>
      </c>
      <c r="I699" t="n">
        <v>0.101111888885498</v>
      </c>
      <c r="J699" t="n">
        <v>-0.2013507932424545</v>
      </c>
      <c r="K699" t="n">
        <v>-0.2914001047611237</v>
      </c>
      <c r="L699" t="n">
        <v>0.11769949644804</v>
      </c>
      <c r="M699" t="n">
        <v>-0.2203750461339951</v>
      </c>
      <c r="N699" t="n">
        <v>-0.3115034401416779</v>
      </c>
      <c r="O699" t="n">
        <v>0.3660768270492554</v>
      </c>
      <c r="P699" t="n">
        <v>-0.009799165651202202</v>
      </c>
      <c r="Q699" t="n">
        <v>-0.1979486346244812</v>
      </c>
      <c r="R699" t="n">
        <v>-0.09627892822027206</v>
      </c>
      <c r="S699" t="n">
        <v>0.1144231408834457</v>
      </c>
      <c r="T699" t="n">
        <v>0.007856625132262707</v>
      </c>
      <c r="U699" t="n">
        <v>-0.4205428659915924</v>
      </c>
      <c r="V699" t="n">
        <v>0.02869617566466331</v>
      </c>
      <c r="W699" t="n">
        <v>0.007573071867227554</v>
      </c>
      <c r="X699" t="n">
        <v>0.243566557765007</v>
      </c>
      <c r="Y699" t="n">
        <v>0.01895217224955559</v>
      </c>
      <c r="Z699" t="n">
        <v>0.1731684952974319</v>
      </c>
      <c r="AA699" t="n">
        <v>0.02913013473153114</v>
      </c>
      <c r="AB699" t="n">
        <v>0.0994470939040184</v>
      </c>
      <c r="AC699" t="n">
        <v>-0.1101592183113098</v>
      </c>
      <c r="AD699" t="n">
        <v>-0.2309765070676804</v>
      </c>
      <c r="AE699" t="n">
        <v>-0.1286565214395523</v>
      </c>
      <c r="AF699" t="n">
        <v>-0.0952959805727005</v>
      </c>
    </row>
    <row r="700">
      <c r="A700" t="n">
        <v>0.05093508213758469</v>
      </c>
      <c r="B700" t="n">
        <v>0.08558653295040131</v>
      </c>
      <c r="C700" t="n">
        <v>-0.02059968374669552</v>
      </c>
      <c r="D700" t="n">
        <v>0.03826209530234337</v>
      </c>
      <c r="E700" t="n">
        <v>-0.1512647271156311</v>
      </c>
      <c r="F700" t="n">
        <v>0.05768263712525368</v>
      </c>
      <c r="G700" t="n">
        <v>-0.01245467364788055</v>
      </c>
      <c r="H700" t="n">
        <v>0.08202088624238968</v>
      </c>
      <c r="I700" t="n">
        <v>0.02325435541570187</v>
      </c>
      <c r="J700" t="n">
        <v>-0.01750385202467442</v>
      </c>
      <c r="K700" t="n">
        <v>-0.05463562533259392</v>
      </c>
      <c r="L700" t="n">
        <v>-0.001265703001990914</v>
      </c>
      <c r="M700" t="n">
        <v>-0.06688092648983002</v>
      </c>
      <c r="N700" t="n">
        <v>0.03789468482136726</v>
      </c>
      <c r="O700" t="n">
        <v>0.02891507744789124</v>
      </c>
      <c r="P700" t="n">
        <v>-0.0139527814462781</v>
      </c>
      <c r="Q700" t="n">
        <v>0.07941371202468872</v>
      </c>
      <c r="R700" t="n">
        <v>-0.01042419672012329</v>
      </c>
      <c r="S700" t="n">
        <v>-0.009650749154388905</v>
      </c>
      <c r="T700" t="n">
        <v>-0.1202797144651413</v>
      </c>
      <c r="U700" t="n">
        <v>0.02850415743887424</v>
      </c>
      <c r="V700" t="n">
        <v>0.003254718380048871</v>
      </c>
      <c r="W700" t="n">
        <v>-0.02090636640787125</v>
      </c>
      <c r="X700" t="n">
        <v>-0.01661487109959126</v>
      </c>
      <c r="Y700" t="n">
        <v>0.007174847181886435</v>
      </c>
      <c r="Z700" t="n">
        <v>-0.01522868126630783</v>
      </c>
      <c r="AA700" t="n">
        <v>-0.07745311409235001</v>
      </c>
      <c r="AB700" t="n">
        <v>-0.03484924137592316</v>
      </c>
      <c r="AC700" t="n">
        <v>0.01577829197049141</v>
      </c>
      <c r="AD700" t="n">
        <v>0.03751854225993156</v>
      </c>
      <c r="AE700" t="n">
        <v>-0.02321824803948402</v>
      </c>
      <c r="AF700" t="n">
        <v>0.00700167054310441</v>
      </c>
    </row>
    <row r="701">
      <c r="A701" t="n">
        <v>-0.04486149922013283</v>
      </c>
      <c r="B701" t="n">
        <v>0.06164078041911125</v>
      </c>
      <c r="C701" t="n">
        <v>0.04463974386453629</v>
      </c>
      <c r="D701" t="n">
        <v>-0.004203384276479483</v>
      </c>
      <c r="E701" t="n">
        <v>0.02285178191959858</v>
      </c>
      <c r="F701" t="n">
        <v>-0.1475514471530914</v>
      </c>
      <c r="G701" t="n">
        <v>0.02547007240355015</v>
      </c>
      <c r="H701" t="n">
        <v>0.01362789515405893</v>
      </c>
      <c r="I701" t="n">
        <v>-0.01955816522240639</v>
      </c>
      <c r="J701" t="n">
        <v>-0.1019596680998802</v>
      </c>
      <c r="K701" t="n">
        <v>0.04499990865588188</v>
      </c>
      <c r="L701" t="n">
        <v>-0.02155587822198868</v>
      </c>
      <c r="M701" t="n">
        <v>0.05243503302335739</v>
      </c>
      <c r="N701" t="n">
        <v>0.06402914226055145</v>
      </c>
      <c r="O701" t="n">
        <v>0.02925385348498821</v>
      </c>
      <c r="P701" t="n">
        <v>0.001656646141782403</v>
      </c>
      <c r="Q701" t="n">
        <v>-0.03042425774037838</v>
      </c>
      <c r="R701" t="n">
        <v>-0.05790089815855026</v>
      </c>
      <c r="S701" t="n">
        <v>-0.01010416727513075</v>
      </c>
      <c r="T701" t="n">
        <v>-0.09168962389230728</v>
      </c>
      <c r="U701" t="n">
        <v>-0.021006153896451</v>
      </c>
      <c r="V701" t="n">
        <v>-0.01377519965171814</v>
      </c>
      <c r="W701" t="n">
        <v>0.02413944527506828</v>
      </c>
      <c r="X701" t="n">
        <v>0.03672072291374207</v>
      </c>
      <c r="Y701" t="n">
        <v>0.03463005274534225</v>
      </c>
      <c r="Z701" t="n">
        <v>-0.1305380761623383</v>
      </c>
      <c r="AA701" t="n">
        <v>-0.03163810819387436</v>
      </c>
      <c r="AB701" t="n">
        <v>-0.07076111435890198</v>
      </c>
      <c r="AC701" t="n">
        <v>0.001678342698141932</v>
      </c>
      <c r="AD701" t="n">
        <v>-0.09558113664388657</v>
      </c>
      <c r="AE701" t="n">
        <v>0.03564267978072166</v>
      </c>
      <c r="AF701" t="n">
        <v>0.1219566240906715</v>
      </c>
    </row>
    <row r="702">
      <c r="A702" t="n">
        <v>-0.817862331867218</v>
      </c>
      <c r="B702" t="n">
        <v>0.2322119772434235</v>
      </c>
      <c r="C702" t="n">
        <v>0.2709161043167114</v>
      </c>
      <c r="D702" t="n">
        <v>-0.1394487321376801</v>
      </c>
      <c r="E702" t="n">
        <v>0.0111421151086688</v>
      </c>
      <c r="F702" t="n">
        <v>0.1988714039325714</v>
      </c>
      <c r="G702" t="n">
        <v>-0.08030622452497482</v>
      </c>
      <c r="H702" t="n">
        <v>0.1255754232406616</v>
      </c>
      <c r="I702" t="n">
        <v>0.3415409326553345</v>
      </c>
      <c r="J702" t="n">
        <v>0.08955834060907364</v>
      </c>
      <c r="K702" t="n">
        <v>0.495678186416626</v>
      </c>
      <c r="L702" t="n">
        <v>-0.4024631381034851</v>
      </c>
      <c r="M702" t="n">
        <v>0.001774585456587374</v>
      </c>
      <c r="N702" t="n">
        <v>-0.2593981325626373</v>
      </c>
      <c r="O702" t="n">
        <v>-0.2919922769069672</v>
      </c>
      <c r="P702" t="n">
        <v>0.02555559761822224</v>
      </c>
      <c r="Q702" t="n">
        <v>0.07919237017631531</v>
      </c>
      <c r="R702" t="n">
        <v>0.1292906552553177</v>
      </c>
      <c r="S702" t="n">
        <v>-0.02449961565434933</v>
      </c>
      <c r="T702" t="n">
        <v>0.01108793914318085</v>
      </c>
      <c r="U702" t="n">
        <v>0.07279127836227417</v>
      </c>
      <c r="V702" t="n">
        <v>0.2183180749416351</v>
      </c>
      <c r="W702" t="n">
        <v>0.3964925408363342</v>
      </c>
      <c r="X702" t="n">
        <v>0.06202378869056702</v>
      </c>
      <c r="Y702" t="n">
        <v>0.1755732893943787</v>
      </c>
      <c r="Z702" t="n">
        <v>0.1718616634607315</v>
      </c>
      <c r="AA702" t="n">
        <v>0.06712262332439423</v>
      </c>
      <c r="AB702" t="n">
        <v>0.1039905473589897</v>
      </c>
      <c r="AC702" t="n">
        <v>0.09062650054693222</v>
      </c>
      <c r="AD702" t="n">
        <v>-0.05732931569218636</v>
      </c>
      <c r="AE702" t="n">
        <v>0.1306371241807938</v>
      </c>
      <c r="AF702" t="n">
        <v>0.07214121520519257</v>
      </c>
    </row>
    <row r="703">
      <c r="A703" t="n">
        <v>-0.9679321050643921</v>
      </c>
      <c r="B703" t="n">
        <v>0.14960578083992</v>
      </c>
      <c r="C703" t="n">
        <v>0.1302349120378494</v>
      </c>
      <c r="D703" t="n">
        <v>-0.2888396978378296</v>
      </c>
      <c r="E703" t="n">
        <v>-0.2442505657672882</v>
      </c>
      <c r="F703" t="n">
        <v>0.3283306658267975</v>
      </c>
      <c r="G703" t="n">
        <v>0.1432817727327347</v>
      </c>
      <c r="H703" t="n">
        <v>0.3714222013950348</v>
      </c>
      <c r="I703" t="n">
        <v>0.2215998321771622</v>
      </c>
      <c r="J703" t="n">
        <v>0.1301273256540298</v>
      </c>
      <c r="K703" t="n">
        <v>0.3572336137294769</v>
      </c>
      <c r="L703" t="n">
        <v>-0.5272974371910095</v>
      </c>
      <c r="M703" t="n">
        <v>-0.139324352145195</v>
      </c>
      <c r="N703" t="n">
        <v>0.1723722219467163</v>
      </c>
      <c r="O703" t="n">
        <v>-0.3643776476383209</v>
      </c>
      <c r="P703" t="n">
        <v>0.04679766669869423</v>
      </c>
      <c r="Q703" t="n">
        <v>-0.03843741491436958</v>
      </c>
      <c r="R703" t="n">
        <v>-0.02378883957862854</v>
      </c>
      <c r="S703" t="n">
        <v>-0.1118223667144775</v>
      </c>
      <c r="T703" t="n">
        <v>-0.1270064562559128</v>
      </c>
      <c r="U703" t="n">
        <v>0.1135608851909637</v>
      </c>
      <c r="V703" t="n">
        <v>0.114986427128315</v>
      </c>
      <c r="W703" t="n">
        <v>0.194830060005188</v>
      </c>
      <c r="X703" t="n">
        <v>-0.03988974541425705</v>
      </c>
      <c r="Y703" t="n">
        <v>0.03134815022349358</v>
      </c>
      <c r="Z703" t="n">
        <v>-0.1231892183423042</v>
      </c>
      <c r="AA703" t="n">
        <v>-0.3284877240657806</v>
      </c>
      <c r="AB703" t="n">
        <v>0.1598784923553467</v>
      </c>
      <c r="AC703" t="n">
        <v>-0.05056078359484673</v>
      </c>
      <c r="AD703" t="n">
        <v>0.0243384949862957</v>
      </c>
      <c r="AE703" t="n">
        <v>0.2868748009204865</v>
      </c>
      <c r="AF703" t="n">
        <v>0.07516272366046906</v>
      </c>
    </row>
    <row r="704">
      <c r="A704" t="n">
        <v>-0.5365086197853088</v>
      </c>
      <c r="B704" t="n">
        <v>-0.1508824229240417</v>
      </c>
      <c r="C704" t="n">
        <v>0.1228645294904709</v>
      </c>
      <c r="D704" t="n">
        <v>0.02512285858392715</v>
      </c>
      <c r="E704" t="n">
        <v>-0.3106599450111389</v>
      </c>
      <c r="F704" t="n">
        <v>-0.09347295761108398</v>
      </c>
      <c r="G704" t="n">
        <v>0.08661610633134842</v>
      </c>
      <c r="H704" t="n">
        <v>0.3077355027198792</v>
      </c>
      <c r="I704" t="n">
        <v>0.1198614537715912</v>
      </c>
      <c r="J704" t="n">
        <v>0.185157984495163</v>
      </c>
      <c r="K704" t="n">
        <v>0.02106598950922489</v>
      </c>
      <c r="L704" t="n">
        <v>-0.6430319547653198</v>
      </c>
      <c r="M704" t="n">
        <v>-0.3767260611057281</v>
      </c>
      <c r="N704" t="n">
        <v>-0.0449540950357914</v>
      </c>
      <c r="O704" t="n">
        <v>-0.11158087849617</v>
      </c>
      <c r="P704" t="n">
        <v>0.3010880351066589</v>
      </c>
      <c r="Q704" t="n">
        <v>-0.04169511422514915</v>
      </c>
      <c r="R704" t="n">
        <v>-0.1466086059808731</v>
      </c>
      <c r="S704" t="n">
        <v>-0.09856221079826355</v>
      </c>
      <c r="T704" t="n">
        <v>-0.03662901744246483</v>
      </c>
      <c r="U704" t="n">
        <v>0.2586279809474945</v>
      </c>
      <c r="V704" t="n">
        <v>-0.1935863792896271</v>
      </c>
      <c r="W704" t="n">
        <v>0.1461709886789322</v>
      </c>
      <c r="X704" t="n">
        <v>0.08527058362960815</v>
      </c>
      <c r="Y704" t="n">
        <v>-0.2306516021490097</v>
      </c>
      <c r="Z704" t="n">
        <v>-0.1226731985807419</v>
      </c>
      <c r="AA704" t="n">
        <v>-0.06153963133692741</v>
      </c>
      <c r="AB704" t="n">
        <v>0.1872497051954269</v>
      </c>
      <c r="AC704" t="n">
        <v>-0.04402251541614532</v>
      </c>
      <c r="AD704" t="n">
        <v>0.05476661771535873</v>
      </c>
      <c r="AE704" t="n">
        <v>0.1926448941230774</v>
      </c>
      <c r="AF704" t="n">
        <v>-0.09364538639783859</v>
      </c>
    </row>
    <row r="705">
      <c r="A705" t="n">
        <v>0.08168028295040131</v>
      </c>
      <c r="B705" t="n">
        <v>0.04177940264344215</v>
      </c>
      <c r="C705" t="n">
        <v>0.282579779624939</v>
      </c>
      <c r="D705" t="n">
        <v>-0.243017166852951</v>
      </c>
      <c r="E705" t="n">
        <v>-0.02516918256878853</v>
      </c>
      <c r="F705" t="n">
        <v>-0.2095716297626495</v>
      </c>
      <c r="G705" t="n">
        <v>-0.005323588382452726</v>
      </c>
      <c r="H705" t="n">
        <v>0.05355234444141388</v>
      </c>
      <c r="I705" t="n">
        <v>-0.127781480550766</v>
      </c>
      <c r="J705" t="n">
        <v>0.1399354338645935</v>
      </c>
      <c r="K705" t="n">
        <v>-0.1336831599473953</v>
      </c>
      <c r="L705" t="n">
        <v>-0.778003454208374</v>
      </c>
      <c r="M705" t="n">
        <v>-0.2504364550113678</v>
      </c>
      <c r="N705" t="n">
        <v>-0.1814063787460327</v>
      </c>
      <c r="O705" t="n">
        <v>-0.1105740815401077</v>
      </c>
      <c r="P705" t="n">
        <v>-0.02278156578540802</v>
      </c>
      <c r="Q705" t="n">
        <v>-0.07713964581489563</v>
      </c>
      <c r="R705" t="n">
        <v>-0.05565937608480453</v>
      </c>
      <c r="S705" t="n">
        <v>-0.008724171668291092</v>
      </c>
      <c r="T705" t="n">
        <v>-0.06652051955461502</v>
      </c>
      <c r="U705" t="n">
        <v>0.2997904419898987</v>
      </c>
      <c r="V705" t="n">
        <v>-0.005151838064193726</v>
      </c>
      <c r="W705" t="n">
        <v>0.1102632507681847</v>
      </c>
      <c r="X705" t="n">
        <v>0.1468967944383621</v>
      </c>
      <c r="Y705" t="n">
        <v>-0.03539331629872322</v>
      </c>
      <c r="Z705" t="n">
        <v>-0.1508051156997681</v>
      </c>
      <c r="AA705" t="n">
        <v>-0.02819789387285709</v>
      </c>
      <c r="AB705" t="n">
        <v>0.3158706426620483</v>
      </c>
      <c r="AC705" t="n">
        <v>0.1592956632375717</v>
      </c>
      <c r="AD705" t="n">
        <v>0.1303663998842239</v>
      </c>
      <c r="AE705" t="n">
        <v>-0.021903395652771</v>
      </c>
      <c r="AF705" t="n">
        <v>0.05229406431317329</v>
      </c>
    </row>
    <row r="706">
      <c r="A706" t="n">
        <v>0.2408498078584671</v>
      </c>
      <c r="B706" t="n">
        <v>0.1024248898029327</v>
      </c>
      <c r="C706" t="n">
        <v>0.4302377998828888</v>
      </c>
      <c r="D706" t="n">
        <v>-0.1429290473461151</v>
      </c>
      <c r="E706" t="n">
        <v>0.01925617642700672</v>
      </c>
      <c r="F706" t="n">
        <v>0.0669548436999321</v>
      </c>
      <c r="G706" t="n">
        <v>0.06832929700613022</v>
      </c>
      <c r="H706" t="n">
        <v>-0.02327136695384979</v>
      </c>
      <c r="I706" t="n">
        <v>-0.2907422184944153</v>
      </c>
      <c r="J706" t="n">
        <v>0.03793636336922646</v>
      </c>
      <c r="K706" t="n">
        <v>-0.03768553957343102</v>
      </c>
      <c r="L706" t="n">
        <v>-0.5561256408691406</v>
      </c>
      <c r="M706" t="n">
        <v>-0.1438198983669281</v>
      </c>
      <c r="N706" t="n">
        <v>0.1259020566940308</v>
      </c>
      <c r="O706" t="n">
        <v>-0.06396503001451492</v>
      </c>
      <c r="P706" t="n">
        <v>0.09830883145332336</v>
      </c>
      <c r="Q706" t="n">
        <v>0.05360483750700951</v>
      </c>
      <c r="R706" t="n">
        <v>0.09286990016698837</v>
      </c>
      <c r="S706" t="n">
        <v>0.2182479202747345</v>
      </c>
      <c r="T706" t="n">
        <v>-0.1603593081235886</v>
      </c>
      <c r="U706" t="n">
        <v>-0.01608570665121078</v>
      </c>
      <c r="V706" t="n">
        <v>-0.1252063810825348</v>
      </c>
      <c r="W706" t="n">
        <v>0.1110791265964508</v>
      </c>
      <c r="X706" t="n">
        <v>0.08994370698928833</v>
      </c>
      <c r="Y706" t="n">
        <v>-0.08992455899715424</v>
      </c>
      <c r="Z706" t="n">
        <v>-0.3465973436832428</v>
      </c>
      <c r="AA706" t="n">
        <v>-0.03671845048666</v>
      </c>
      <c r="AB706" t="n">
        <v>0.1147075816988945</v>
      </c>
      <c r="AC706" t="n">
        <v>0.09054610878229141</v>
      </c>
      <c r="AD706" t="n">
        <v>0.0835934653878212</v>
      </c>
      <c r="AE706" t="n">
        <v>-0.2450706511735916</v>
      </c>
      <c r="AF706" t="n">
        <v>0.3279868066310883</v>
      </c>
    </row>
    <row r="707">
      <c r="A707" t="n">
        <v>0.1795760989189148</v>
      </c>
      <c r="B707" t="n">
        <v>0.2912841141223907</v>
      </c>
      <c r="C707" t="n">
        <v>0.3963353335857391</v>
      </c>
      <c r="D707" t="n">
        <v>0.03863408416509628</v>
      </c>
      <c r="E707" t="n">
        <v>-0.06183905154466629</v>
      </c>
      <c r="F707" t="n">
        <v>-0.009701335802674294</v>
      </c>
      <c r="G707" t="n">
        <v>0.06580501794815063</v>
      </c>
      <c r="H707" t="n">
        <v>-0.2104008942842484</v>
      </c>
      <c r="I707" t="n">
        <v>-0.003930206876248121</v>
      </c>
      <c r="J707" t="n">
        <v>0.1376775354146957</v>
      </c>
      <c r="K707" t="n">
        <v>0.02760486491024494</v>
      </c>
      <c r="L707" t="n">
        <v>-0.2114221751689911</v>
      </c>
      <c r="M707" t="n">
        <v>-0.08557213842868805</v>
      </c>
      <c r="N707" t="n">
        <v>-0.3040261268615723</v>
      </c>
      <c r="O707" t="n">
        <v>-0.1223751828074455</v>
      </c>
      <c r="P707" t="n">
        <v>0.04585093259811401</v>
      </c>
      <c r="Q707" t="n">
        <v>0.0176715012639761</v>
      </c>
      <c r="R707" t="n">
        <v>0.1652801781892776</v>
      </c>
      <c r="S707" t="n">
        <v>0.08894237875938416</v>
      </c>
      <c r="T707" t="n">
        <v>0.07370804995298386</v>
      </c>
      <c r="U707" t="n">
        <v>-0.01771724410355091</v>
      </c>
      <c r="V707" t="n">
        <v>-0.05108441412448883</v>
      </c>
      <c r="W707" t="n">
        <v>0.03475263714790344</v>
      </c>
      <c r="X707" t="n">
        <v>0.09121136367321014</v>
      </c>
      <c r="Y707" t="n">
        <v>-0.128569170832634</v>
      </c>
      <c r="Z707" t="n">
        <v>-0.3695526421070099</v>
      </c>
      <c r="AA707" t="n">
        <v>-0.01293014362454414</v>
      </c>
      <c r="AB707" t="n">
        <v>0.1663123965263367</v>
      </c>
      <c r="AC707" t="n">
        <v>0.07668709754943848</v>
      </c>
      <c r="AD707" t="n">
        <v>-0.08859552443027496</v>
      </c>
      <c r="AE707" t="n">
        <v>0.106825478374958</v>
      </c>
      <c r="AF707" t="n">
        <v>0.2426585853099823</v>
      </c>
    </row>
    <row r="708">
      <c r="A708" t="n">
        <v>0.3052919805049896</v>
      </c>
      <c r="B708" t="n">
        <v>0.09794217348098755</v>
      </c>
      <c r="C708" t="n">
        <v>0.2511587738990784</v>
      </c>
      <c r="D708" t="n">
        <v>0.007208090275526047</v>
      </c>
      <c r="E708" t="n">
        <v>-0.02797246538102627</v>
      </c>
      <c r="F708" t="n">
        <v>0.1350896805524826</v>
      </c>
      <c r="G708" t="n">
        <v>0.06301674246788025</v>
      </c>
      <c r="H708" t="n">
        <v>-0.1637915223836899</v>
      </c>
      <c r="I708" t="n">
        <v>-0.07467834651470184</v>
      </c>
      <c r="J708" t="n">
        <v>0.02976550348103046</v>
      </c>
      <c r="K708" t="n">
        <v>0.08609582483768463</v>
      </c>
      <c r="L708" t="n">
        <v>0.04108293727040291</v>
      </c>
      <c r="M708" t="n">
        <v>-0.1232556626200676</v>
      </c>
      <c r="N708" t="n">
        <v>-0.1225229427218437</v>
      </c>
      <c r="O708" t="n">
        <v>-0.1738124638795853</v>
      </c>
      <c r="P708" t="n">
        <v>0.09946659952402115</v>
      </c>
      <c r="Q708" t="n">
        <v>0.1917389035224915</v>
      </c>
      <c r="R708" t="n">
        <v>-0.06684324890375137</v>
      </c>
      <c r="S708" t="n">
        <v>0.02440398186445236</v>
      </c>
      <c r="T708" t="n">
        <v>0.1423909217119217</v>
      </c>
      <c r="U708" t="n">
        <v>0.0258525162935257</v>
      </c>
      <c r="V708" t="n">
        <v>-0.01581630669534206</v>
      </c>
      <c r="W708" t="n">
        <v>0.06454859673976898</v>
      </c>
      <c r="X708" t="n">
        <v>0.1569264233112335</v>
      </c>
      <c r="Y708" t="n">
        <v>-0.2231733351945877</v>
      </c>
      <c r="Z708" t="n">
        <v>-0.1004971712827682</v>
      </c>
      <c r="AA708" t="n">
        <v>0.02961940877139568</v>
      </c>
      <c r="AB708" t="n">
        <v>0.1030053272843361</v>
      </c>
      <c r="AC708" t="n">
        <v>-0.07277296483516693</v>
      </c>
      <c r="AD708" t="n">
        <v>-0.0503704808652401</v>
      </c>
      <c r="AE708" t="n">
        <v>0.04644975811243057</v>
      </c>
      <c r="AF708" t="n">
        <v>0.2980562150478363</v>
      </c>
    </row>
    <row r="709">
      <c r="A709" t="n">
        <v>0.0640304759144783</v>
      </c>
      <c r="B709" t="n">
        <v>0.1007784232497215</v>
      </c>
      <c r="C709" t="n">
        <v>0.2402558475732803</v>
      </c>
      <c r="D709" t="n">
        <v>0.062682144343853</v>
      </c>
      <c r="E709" t="n">
        <v>-0.06838737428188324</v>
      </c>
      <c r="F709" t="n">
        <v>0.01716094650328159</v>
      </c>
      <c r="G709" t="n">
        <v>0.05079991370439529</v>
      </c>
      <c r="H709" t="n">
        <v>-0.1830290555953979</v>
      </c>
      <c r="I709" t="n">
        <v>-0.01843351311981678</v>
      </c>
      <c r="J709" t="n">
        <v>-5.440338281914592e-05</v>
      </c>
      <c r="K709" t="n">
        <v>-0.06631292402744293</v>
      </c>
      <c r="L709" t="n">
        <v>0.1886514723300934</v>
      </c>
      <c r="M709" t="n">
        <v>-0.02034514024853706</v>
      </c>
      <c r="N709" t="n">
        <v>-0.07974909245967865</v>
      </c>
      <c r="O709" t="n">
        <v>-0.165467843413353</v>
      </c>
      <c r="P709" t="n">
        <v>0.03676004707813263</v>
      </c>
      <c r="Q709" t="n">
        <v>0.005434692837297916</v>
      </c>
      <c r="R709" t="n">
        <v>-0.1305732280015945</v>
      </c>
      <c r="S709" t="n">
        <v>0.1282683908939362</v>
      </c>
      <c r="T709" t="n">
        <v>0.1551888734102249</v>
      </c>
      <c r="U709" t="n">
        <v>0.07913965731859207</v>
      </c>
      <c r="V709" t="n">
        <v>0.2578704059123993</v>
      </c>
      <c r="W709" t="n">
        <v>0.1152224242687225</v>
      </c>
      <c r="X709" t="n">
        <v>0.1266933530569077</v>
      </c>
      <c r="Y709" t="n">
        <v>-0.1856825947761536</v>
      </c>
      <c r="Z709" t="n">
        <v>-0.2359072715044022</v>
      </c>
      <c r="AA709" t="n">
        <v>-0.0548417717218399</v>
      </c>
      <c r="AB709" t="n">
        <v>-0.05194378644227982</v>
      </c>
      <c r="AC709" t="n">
        <v>-0.06136573478579521</v>
      </c>
      <c r="AD709" t="n">
        <v>0.07400720566511154</v>
      </c>
      <c r="AE709" t="n">
        <v>0.06312521547079086</v>
      </c>
      <c r="AF709" t="n">
        <v>0.0497109666466713</v>
      </c>
    </row>
    <row r="710">
      <c r="A710" t="n">
        <v>-0.2195636332035065</v>
      </c>
      <c r="B710" t="n">
        <v>0.03474476188421249</v>
      </c>
      <c r="C710" t="n">
        <v>0.398432195186615</v>
      </c>
      <c r="D710" t="n">
        <v>0.003574804170057178</v>
      </c>
      <c r="E710" t="n">
        <v>0.03314301744103432</v>
      </c>
      <c r="F710" t="n">
        <v>0.1009835973381996</v>
      </c>
      <c r="G710" t="n">
        <v>0.2267899364233017</v>
      </c>
      <c r="H710" t="n">
        <v>-0.07505165040493011</v>
      </c>
      <c r="I710" t="n">
        <v>-0.1160603761672974</v>
      </c>
      <c r="J710" t="n">
        <v>0.01582817174494267</v>
      </c>
      <c r="K710" t="n">
        <v>-0.1019624918699265</v>
      </c>
      <c r="L710" t="n">
        <v>0.1232767999172211</v>
      </c>
      <c r="M710" t="n">
        <v>0.1168146282434464</v>
      </c>
      <c r="N710" t="n">
        <v>-0.1470693200826645</v>
      </c>
      <c r="O710" t="n">
        <v>0.09277479350566864</v>
      </c>
      <c r="P710" t="n">
        <v>0.03506801649928093</v>
      </c>
      <c r="Q710" t="n">
        <v>-0.08008458465337753</v>
      </c>
      <c r="R710" t="n">
        <v>0.1212505474686623</v>
      </c>
      <c r="S710" t="n">
        <v>0.1303530931472778</v>
      </c>
      <c r="T710" t="n">
        <v>0.1428727209568024</v>
      </c>
      <c r="U710" t="n">
        <v>0.01408897992223501</v>
      </c>
      <c r="V710" t="n">
        <v>0.1162903532385826</v>
      </c>
      <c r="W710" t="n">
        <v>0.09967911243438721</v>
      </c>
      <c r="X710" t="n">
        <v>0.02484343200922012</v>
      </c>
      <c r="Y710" t="n">
        <v>-0.06472495198249817</v>
      </c>
      <c r="Z710" t="n">
        <v>-0.1686664819717407</v>
      </c>
      <c r="AA710" t="n">
        <v>0.00538334995508194</v>
      </c>
      <c r="AB710" t="n">
        <v>0.05838055536150932</v>
      </c>
      <c r="AC710" t="n">
        <v>-0.07489983737468719</v>
      </c>
      <c r="AD710" t="n">
        <v>0.05893502756953239</v>
      </c>
      <c r="AE710" t="n">
        <v>0.134947270154953</v>
      </c>
      <c r="AF710" t="n">
        <v>0.1270104944705963</v>
      </c>
    </row>
    <row r="711">
      <c r="A711" t="n">
        <v>-0.4139587581157684</v>
      </c>
      <c r="B711" t="n">
        <v>0.169002503156662</v>
      </c>
      <c r="C711" t="n">
        <v>0.2792542576789856</v>
      </c>
      <c r="D711" t="n">
        <v>0.089096799492836</v>
      </c>
      <c r="E711" t="n">
        <v>0.07211606204509735</v>
      </c>
      <c r="F711" t="n">
        <v>0.04257985576987267</v>
      </c>
      <c r="G711" t="n">
        <v>0.2082104831933975</v>
      </c>
      <c r="H711" t="n">
        <v>-0.199291855096817</v>
      </c>
      <c r="I711" t="n">
        <v>-0.02519362419843674</v>
      </c>
      <c r="J711" t="n">
        <v>0.1815208792686462</v>
      </c>
      <c r="K711" t="n">
        <v>-0.1474911421537399</v>
      </c>
      <c r="L711" t="n">
        <v>0.1661247313022614</v>
      </c>
      <c r="M711" t="n">
        <v>0.0688866525888443</v>
      </c>
      <c r="N711" t="n">
        <v>-0.027332853525877</v>
      </c>
      <c r="O711" t="n">
        <v>0.08562351763248444</v>
      </c>
      <c r="P711" t="n">
        <v>-0.1156770661473274</v>
      </c>
      <c r="Q711" t="n">
        <v>0.03238899633288383</v>
      </c>
      <c r="R711" t="n">
        <v>-0.009199106134474277</v>
      </c>
      <c r="S711" t="n">
        <v>0.3284598290920258</v>
      </c>
      <c r="T711" t="n">
        <v>0.09988373517990112</v>
      </c>
      <c r="U711" t="n">
        <v>0.0874827578663826</v>
      </c>
      <c r="V711" t="n">
        <v>0.0927441418170929</v>
      </c>
      <c r="W711" t="n">
        <v>0.1169013753533363</v>
      </c>
      <c r="X711" t="n">
        <v>-0.01392140425741673</v>
      </c>
      <c r="Y711" t="n">
        <v>0.007684241980314255</v>
      </c>
      <c r="Z711" t="n">
        <v>0.1562473475933075</v>
      </c>
      <c r="AA711" t="n">
        <v>-0.04759491980075836</v>
      </c>
      <c r="AB711" t="n">
        <v>-0.02599603123962879</v>
      </c>
      <c r="AC711" t="n">
        <v>0.003490768605843186</v>
      </c>
      <c r="AD711" t="n">
        <v>0.05371810495853424</v>
      </c>
      <c r="AE711" t="n">
        <v>0.274214506149292</v>
      </c>
      <c r="AF711" t="n">
        <v>0.02417999878525734</v>
      </c>
    </row>
    <row r="712">
      <c r="A712" t="n">
        <v>-0.2270645499229431</v>
      </c>
      <c r="B712" t="n">
        <v>0.2050423622131348</v>
      </c>
      <c r="C712" t="n">
        <v>0.3572936058044434</v>
      </c>
      <c r="D712" t="n">
        <v>0.006691791117191315</v>
      </c>
      <c r="E712" t="n">
        <v>0.2368488162755966</v>
      </c>
      <c r="F712" t="n">
        <v>-0.09460796415805817</v>
      </c>
      <c r="G712" t="n">
        <v>-0.01128092966973782</v>
      </c>
      <c r="H712" t="n">
        <v>-0.2373649626970291</v>
      </c>
      <c r="I712" t="n">
        <v>0.004096791613847017</v>
      </c>
      <c r="J712" t="n">
        <v>0.1261486858129501</v>
      </c>
      <c r="K712" t="n">
        <v>-0.185159832239151</v>
      </c>
      <c r="L712" t="n">
        <v>0.02681394293904305</v>
      </c>
      <c r="M712" t="n">
        <v>0.2117575407028198</v>
      </c>
      <c r="N712" t="n">
        <v>-0.0651620477437973</v>
      </c>
      <c r="O712" t="n">
        <v>0.1375190913677216</v>
      </c>
      <c r="P712" t="n">
        <v>-0.09736985713243484</v>
      </c>
      <c r="Q712" t="n">
        <v>-0.07270383834838867</v>
      </c>
      <c r="R712" t="n">
        <v>0.08102795481681824</v>
      </c>
      <c r="S712" t="n">
        <v>0.2405008375644684</v>
      </c>
      <c r="T712" t="n">
        <v>-0.00524693401530385</v>
      </c>
      <c r="U712" t="n">
        <v>0.07869591563940048</v>
      </c>
      <c r="V712" t="n">
        <v>0.1017468199133873</v>
      </c>
      <c r="W712" t="n">
        <v>0.04266267269849777</v>
      </c>
      <c r="X712" t="n">
        <v>-0.1118997558951378</v>
      </c>
      <c r="Y712" t="n">
        <v>0.1511400938034058</v>
      </c>
      <c r="Z712" t="n">
        <v>0.3774760663509369</v>
      </c>
      <c r="AA712" t="n">
        <v>-0.08994705229997635</v>
      </c>
      <c r="AB712" t="n">
        <v>-0.1024711355566978</v>
      </c>
      <c r="AC712" t="n">
        <v>-0.1348849385976791</v>
      </c>
      <c r="AD712" t="n">
        <v>0.1532871425151825</v>
      </c>
      <c r="AE712" t="n">
        <v>0.2541072070598602</v>
      </c>
      <c r="AF712" t="n">
        <v>-0.0406980998814106</v>
      </c>
    </row>
    <row r="713">
      <c r="A713" t="n">
        <v>-0.122770756483078</v>
      </c>
      <c r="B713" t="n">
        <v>0.2938353419303894</v>
      </c>
      <c r="C713" t="n">
        <v>0.3421065807342529</v>
      </c>
      <c r="D713" t="n">
        <v>0.05354290083050728</v>
      </c>
      <c r="E713" t="n">
        <v>0.1690651029348373</v>
      </c>
      <c r="F713" t="n">
        <v>0.1127205789089203</v>
      </c>
      <c r="G713" t="n">
        <v>-0.0457860641181469</v>
      </c>
      <c r="H713" t="n">
        <v>-0.09329853951931</v>
      </c>
      <c r="I713" t="n">
        <v>-0.01093148253858089</v>
      </c>
      <c r="J713" t="n">
        <v>0.04267355427145958</v>
      </c>
      <c r="K713" t="n">
        <v>-0.001988378120586276</v>
      </c>
      <c r="L713" t="n">
        <v>-0.2373940795660019</v>
      </c>
      <c r="M713" t="n">
        <v>0.1514248549938202</v>
      </c>
      <c r="N713" t="n">
        <v>0.1387456804513931</v>
      </c>
      <c r="O713" t="n">
        <v>0.102940633893013</v>
      </c>
      <c r="P713" t="n">
        <v>-0.102692037820816</v>
      </c>
      <c r="Q713" t="n">
        <v>-0.01960035413503647</v>
      </c>
      <c r="R713" t="n">
        <v>0.3331710994243622</v>
      </c>
      <c r="S713" t="n">
        <v>0.1115557104349136</v>
      </c>
      <c r="T713" t="n">
        <v>-0.03111590445041656</v>
      </c>
      <c r="U713" t="n">
        <v>0.06494960188865662</v>
      </c>
      <c r="V713" t="n">
        <v>-0.1826547533273697</v>
      </c>
      <c r="W713" t="n">
        <v>0.04335764423012733</v>
      </c>
      <c r="X713" t="n">
        <v>-0.1711702346801758</v>
      </c>
      <c r="Y713" t="n">
        <v>0.05290164798498154</v>
      </c>
      <c r="Z713" t="n">
        <v>0.2035761177539825</v>
      </c>
      <c r="AA713" t="n">
        <v>0.04286280274391174</v>
      </c>
      <c r="AB713" t="n">
        <v>-0.3014827370643616</v>
      </c>
      <c r="AC713" t="n">
        <v>-0.1131459176540375</v>
      </c>
      <c r="AD713" t="n">
        <v>0.009223891422152519</v>
      </c>
      <c r="AE713" t="n">
        <v>0.05891305953264236</v>
      </c>
      <c r="AF713" t="n">
        <v>-0.0827651247382164</v>
      </c>
    </row>
    <row r="714">
      <c r="A714" t="n">
        <v>0.02670604363083839</v>
      </c>
      <c r="B714" t="n">
        <v>0.334913045167923</v>
      </c>
      <c r="C714" t="n">
        <v>0.3605528473854065</v>
      </c>
      <c r="D714" t="n">
        <v>-0.08154790103435516</v>
      </c>
      <c r="E714" t="n">
        <v>0.3153957426548004</v>
      </c>
      <c r="F714" t="n">
        <v>-0.1073228195309639</v>
      </c>
      <c r="G714" t="n">
        <v>-0.1650969833135605</v>
      </c>
      <c r="H714" t="n">
        <v>-0.239291250705719</v>
      </c>
      <c r="I714" t="n">
        <v>0.136740118265152</v>
      </c>
      <c r="J714" t="n">
        <v>-0.02507988922297955</v>
      </c>
      <c r="K714" t="n">
        <v>0.08981214463710785</v>
      </c>
      <c r="L714" t="n">
        <v>-0.3088518083095551</v>
      </c>
      <c r="M714" t="n">
        <v>0.01647614315152168</v>
      </c>
      <c r="N714" t="n">
        <v>-0.07020363956689835</v>
      </c>
      <c r="O714" t="n">
        <v>-0.007241791114211082</v>
      </c>
      <c r="P714" t="n">
        <v>-0.09646239131689072</v>
      </c>
      <c r="Q714" t="n">
        <v>0.2191656082868576</v>
      </c>
      <c r="R714" t="n">
        <v>0.1200448274612427</v>
      </c>
      <c r="S714" t="n">
        <v>0.061517633497715</v>
      </c>
      <c r="T714" t="n">
        <v>0.0773107036948204</v>
      </c>
      <c r="U714" t="n">
        <v>-0.06870214641094208</v>
      </c>
      <c r="V714" t="n">
        <v>0.0573083758354187</v>
      </c>
      <c r="W714" t="n">
        <v>0.1134353652596474</v>
      </c>
      <c r="X714" t="n">
        <v>-0.290713369846344</v>
      </c>
      <c r="Y714" t="n">
        <v>0.03531887382268906</v>
      </c>
      <c r="Z714" t="n">
        <v>0.1196651607751846</v>
      </c>
      <c r="AA714" t="n">
        <v>0.03535320982336998</v>
      </c>
      <c r="AB714" t="n">
        <v>-0.2797859609127045</v>
      </c>
      <c r="AC714" t="n">
        <v>0.00978055689483881</v>
      </c>
      <c r="AD714" t="n">
        <v>0.02623757906258106</v>
      </c>
      <c r="AE714" t="n">
        <v>0.04156782105565071</v>
      </c>
      <c r="AF714" t="n">
        <v>-0.258650541305542</v>
      </c>
    </row>
    <row r="715">
      <c r="A715" t="n">
        <v>0.0470249317586422</v>
      </c>
      <c r="B715" t="n">
        <v>0.2875873744487762</v>
      </c>
      <c r="C715" t="n">
        <v>0.3276216983795166</v>
      </c>
      <c r="D715" t="n">
        <v>0.01310710050165653</v>
      </c>
      <c r="E715" t="n">
        <v>0.09951715171337128</v>
      </c>
      <c r="F715" t="n">
        <v>-0.02711191214621067</v>
      </c>
      <c r="G715" t="n">
        <v>-0.1520644873380661</v>
      </c>
      <c r="H715" t="n">
        <v>-0.1209667026996613</v>
      </c>
      <c r="I715" t="n">
        <v>0.183912992477417</v>
      </c>
      <c r="J715" t="n">
        <v>0.0002924045547842979</v>
      </c>
      <c r="K715" t="n">
        <v>0.03396140784025192</v>
      </c>
      <c r="L715" t="n">
        <v>-0.2047083824872971</v>
      </c>
      <c r="M715" t="n">
        <v>0.05639877542853355</v>
      </c>
      <c r="N715" t="n">
        <v>-0.04505281895399094</v>
      </c>
      <c r="O715" t="n">
        <v>0.1152437776327133</v>
      </c>
      <c r="P715" t="n">
        <v>-0.08037305623292923</v>
      </c>
      <c r="Q715" t="n">
        <v>0.01675145328044891</v>
      </c>
      <c r="R715" t="n">
        <v>0.1724178045988083</v>
      </c>
      <c r="S715" t="n">
        <v>-0.1031498908996582</v>
      </c>
      <c r="T715" t="n">
        <v>-0.02469419501721859</v>
      </c>
      <c r="U715" t="n">
        <v>0.08282998949289322</v>
      </c>
      <c r="V715" t="n">
        <v>-0.0123017393052578</v>
      </c>
      <c r="W715" t="n">
        <v>-0.01658416166901588</v>
      </c>
      <c r="X715" t="n">
        <v>-0.219825491309166</v>
      </c>
      <c r="Y715" t="n">
        <v>-0.04374197125434875</v>
      </c>
      <c r="Z715" t="n">
        <v>0.1251710057258606</v>
      </c>
      <c r="AA715" t="n">
        <v>0.0826001837849617</v>
      </c>
      <c r="AB715" t="n">
        <v>-0.2357794940471649</v>
      </c>
      <c r="AC715" t="n">
        <v>-0.01339544914662838</v>
      </c>
      <c r="AD715" t="n">
        <v>0.09003881365060806</v>
      </c>
      <c r="AE715" t="n">
        <v>0.05741552263498306</v>
      </c>
      <c r="AF715" t="n">
        <v>-0.04333554208278656</v>
      </c>
    </row>
    <row r="716">
      <c r="A716" t="n">
        <v>-0.007028671912848949</v>
      </c>
      <c r="B716" t="n">
        <v>0.2336651682853699</v>
      </c>
      <c r="C716" t="n">
        <v>0.2802244126796722</v>
      </c>
      <c r="D716" t="n">
        <v>-0.08364547789096832</v>
      </c>
      <c r="E716" t="n">
        <v>0.1418778896331787</v>
      </c>
      <c r="F716" t="n">
        <v>0.03266430646181107</v>
      </c>
      <c r="G716" t="n">
        <v>-0.1390774846076965</v>
      </c>
      <c r="H716" t="n">
        <v>0.08711151778697968</v>
      </c>
      <c r="I716" t="n">
        <v>0.1535112857818604</v>
      </c>
      <c r="J716" t="n">
        <v>-0.04836918413639069</v>
      </c>
      <c r="K716" t="n">
        <v>0.08505737781524658</v>
      </c>
      <c r="L716" t="n">
        <v>-0.1652540862560272</v>
      </c>
      <c r="M716" t="n">
        <v>0.04901186376810074</v>
      </c>
      <c r="N716" t="n">
        <v>-0.008912647143006325</v>
      </c>
      <c r="O716" t="n">
        <v>0.0608246810734272</v>
      </c>
      <c r="P716" t="n">
        <v>-0.1926042139530182</v>
      </c>
      <c r="Q716" t="n">
        <v>-0.01229724660515785</v>
      </c>
      <c r="R716" t="n">
        <v>0.1970868706703186</v>
      </c>
      <c r="S716" t="n">
        <v>0.06102100014686584</v>
      </c>
      <c r="T716" t="n">
        <v>-0.04512185230851173</v>
      </c>
      <c r="U716" t="n">
        <v>0.1016434878110886</v>
      </c>
      <c r="V716" t="n">
        <v>0.07636683434247971</v>
      </c>
      <c r="W716" t="n">
        <v>-0.1127046495676041</v>
      </c>
      <c r="X716" t="n">
        <v>-0.1773797571659088</v>
      </c>
      <c r="Y716" t="n">
        <v>0.04459326341748238</v>
      </c>
      <c r="Z716" t="n">
        <v>-0.03208562731742859</v>
      </c>
      <c r="AA716" t="n">
        <v>0.009090712293982506</v>
      </c>
      <c r="AB716" t="n">
        <v>-0.2977740466594696</v>
      </c>
      <c r="AC716" t="n">
        <v>0.05121089890599251</v>
      </c>
      <c r="AD716" t="n">
        <v>0.138035774230957</v>
      </c>
      <c r="AE716" t="n">
        <v>-0.03360423818230629</v>
      </c>
      <c r="AF716" t="n">
        <v>-0.3151651322841644</v>
      </c>
    </row>
    <row r="717">
      <c r="A717" t="n">
        <v>-0.03657004237174988</v>
      </c>
      <c r="B717" t="n">
        <v>0.2215517610311508</v>
      </c>
      <c r="C717" t="n">
        <v>0.3669514060020447</v>
      </c>
      <c r="D717" t="n">
        <v>-0.1298930794000626</v>
      </c>
      <c r="E717" t="n">
        <v>0.06840929388999939</v>
      </c>
      <c r="F717" t="n">
        <v>0.05093266442418098</v>
      </c>
      <c r="G717" t="n">
        <v>0.1016429737210274</v>
      </c>
      <c r="H717" t="n">
        <v>-0.09274366497993469</v>
      </c>
      <c r="I717" t="n">
        <v>-0.01821831241250038</v>
      </c>
      <c r="J717" t="n">
        <v>-0.001593132736161351</v>
      </c>
      <c r="K717" t="n">
        <v>0.1977926194667816</v>
      </c>
      <c r="L717" t="n">
        <v>-0.1114344820380211</v>
      </c>
      <c r="M717" t="n">
        <v>0.08876831829547882</v>
      </c>
      <c r="N717" t="n">
        <v>0.09506683796644211</v>
      </c>
      <c r="O717" t="n">
        <v>0.01084587629884481</v>
      </c>
      <c r="P717" t="n">
        <v>-0.1741093397140503</v>
      </c>
      <c r="Q717" t="n">
        <v>0.07863754779100418</v>
      </c>
      <c r="R717" t="n">
        <v>0.1847019493579865</v>
      </c>
      <c r="S717" t="n">
        <v>0.04922282323241234</v>
      </c>
      <c r="T717" t="n">
        <v>-0.1096933484077454</v>
      </c>
      <c r="U717" t="n">
        <v>-0.05035141482949257</v>
      </c>
      <c r="V717" t="n">
        <v>0.1100142598152161</v>
      </c>
      <c r="W717" t="n">
        <v>0.003166009671986103</v>
      </c>
      <c r="X717" t="n">
        <v>-0.04191425070166588</v>
      </c>
      <c r="Y717" t="n">
        <v>0.0629827156662941</v>
      </c>
      <c r="Z717" t="n">
        <v>-0.02745477482676506</v>
      </c>
      <c r="AA717" t="n">
        <v>-0.1130634099245071</v>
      </c>
      <c r="AB717" t="n">
        <v>0.05495766177773476</v>
      </c>
      <c r="AC717" t="n">
        <v>-0.03926614299416542</v>
      </c>
      <c r="AD717" t="n">
        <v>0.1697063744068146</v>
      </c>
      <c r="AE717" t="n">
        <v>-0.1360949128866196</v>
      </c>
      <c r="AF717" t="n">
        <v>-0.1358068436384201</v>
      </c>
    </row>
    <row r="718">
      <c r="A718" t="n">
        <v>-0.003060340648517013</v>
      </c>
      <c r="B718" t="n">
        <v>0.20024773478508</v>
      </c>
      <c r="C718" t="n">
        <v>0.3004607558250427</v>
      </c>
      <c r="D718" t="n">
        <v>0.09550850093364716</v>
      </c>
      <c r="E718" t="n">
        <v>0.2692537605762482</v>
      </c>
      <c r="F718" t="n">
        <v>-0.006605328992009163</v>
      </c>
      <c r="G718" t="n">
        <v>-0.006439032033085823</v>
      </c>
      <c r="H718" t="n">
        <v>-0.1797140538692474</v>
      </c>
      <c r="I718" t="n">
        <v>-0.1804369539022446</v>
      </c>
      <c r="J718" t="n">
        <v>0.03353022411465645</v>
      </c>
      <c r="K718" t="n">
        <v>0.1808534413576126</v>
      </c>
      <c r="L718" t="n">
        <v>0.1386588662862778</v>
      </c>
      <c r="M718" t="n">
        <v>0.1376300752162933</v>
      </c>
      <c r="N718" t="n">
        <v>-0.03398140519857407</v>
      </c>
      <c r="O718" t="n">
        <v>0.08784767985343933</v>
      </c>
      <c r="P718" t="n">
        <v>0.02389142848551273</v>
      </c>
      <c r="Q718" t="n">
        <v>0.07108698040246964</v>
      </c>
      <c r="R718" t="n">
        <v>0.0467727966606617</v>
      </c>
      <c r="S718" t="n">
        <v>0.1876424103975296</v>
      </c>
      <c r="T718" t="n">
        <v>0.1141327768564224</v>
      </c>
      <c r="U718" t="n">
        <v>0.04139460623264313</v>
      </c>
      <c r="V718" t="n">
        <v>0.07506841421127319</v>
      </c>
      <c r="W718" t="n">
        <v>-0.0655570849776268</v>
      </c>
      <c r="X718" t="n">
        <v>0.119932159781456</v>
      </c>
      <c r="Y718" t="n">
        <v>0.1153764203190804</v>
      </c>
      <c r="Z718" t="n">
        <v>0.007473875302821398</v>
      </c>
      <c r="AA718" t="n">
        <v>-0.142464280128479</v>
      </c>
      <c r="AB718" t="n">
        <v>0.02272376976907253</v>
      </c>
      <c r="AC718" t="n">
        <v>-0.06918805092573166</v>
      </c>
      <c r="AD718" t="n">
        <v>-0.01727362535893917</v>
      </c>
      <c r="AE718" t="n">
        <v>-0.2143651396036148</v>
      </c>
      <c r="AF718" t="n">
        <v>-0.02563950605690479</v>
      </c>
    </row>
    <row r="719">
      <c r="A719" t="n">
        <v>0.01458809617906809</v>
      </c>
      <c r="B719" t="n">
        <v>0.1807176917791367</v>
      </c>
      <c r="C719" t="n">
        <v>0.377961128950119</v>
      </c>
      <c r="D719" t="n">
        <v>-0.2095225602388382</v>
      </c>
      <c r="E719" t="n">
        <v>0.07453038543462753</v>
      </c>
      <c r="F719" t="n">
        <v>0.07816444337368011</v>
      </c>
      <c r="G719" t="n">
        <v>0.02100254409015179</v>
      </c>
      <c r="H719" t="n">
        <v>-0.08582188934087753</v>
      </c>
      <c r="I719" t="n">
        <v>-0.01117904577404261</v>
      </c>
      <c r="J719" t="n">
        <v>0.09089917689561844</v>
      </c>
      <c r="K719" t="n">
        <v>0.128295972943306</v>
      </c>
      <c r="L719" t="n">
        <v>0.1654250919818878</v>
      </c>
      <c r="M719" t="n">
        <v>0.06520276516675949</v>
      </c>
      <c r="N719" t="n">
        <v>-0.09676223248243332</v>
      </c>
      <c r="O719" t="n">
        <v>-0.01192402932792902</v>
      </c>
      <c r="P719" t="n">
        <v>0.06593174487352371</v>
      </c>
      <c r="Q719" t="n">
        <v>0.06125630065798759</v>
      </c>
      <c r="R719" t="n">
        <v>-0.1302929371595383</v>
      </c>
      <c r="S719" t="n">
        <v>0.08566718548536301</v>
      </c>
      <c r="T719" t="n">
        <v>0.1164296120405197</v>
      </c>
      <c r="U719" t="n">
        <v>-0.01423074677586555</v>
      </c>
      <c r="V719" t="n">
        <v>0.06039278209209442</v>
      </c>
      <c r="W719" t="n">
        <v>0.005268943961709738</v>
      </c>
      <c r="X719" t="n">
        <v>0.1711470633745193</v>
      </c>
      <c r="Y719" t="n">
        <v>0.05235473439097404</v>
      </c>
      <c r="Z719" t="n">
        <v>-0.04605048894882202</v>
      </c>
      <c r="AA719" t="n">
        <v>-0.06783920526504517</v>
      </c>
      <c r="AB719" t="n">
        <v>0.03070534579455853</v>
      </c>
      <c r="AC719" t="n">
        <v>0.02359908819198608</v>
      </c>
      <c r="AD719" t="n">
        <v>-0.02065404132008553</v>
      </c>
      <c r="AE719" t="n">
        <v>-0.08850764483213425</v>
      </c>
      <c r="AF719" t="n">
        <v>-0.0916978195309639</v>
      </c>
    </row>
    <row r="720">
      <c r="A720" t="n">
        <v>0.06680884957313538</v>
      </c>
      <c r="B720" t="n">
        <v>0.09001792967319489</v>
      </c>
      <c r="C720" t="n">
        <v>0.3344454169273376</v>
      </c>
      <c r="D720" t="n">
        <v>-0.1834828853607178</v>
      </c>
      <c r="E720" t="n">
        <v>0.06890835613012314</v>
      </c>
      <c r="F720" t="n">
        <v>0.2048876732587814</v>
      </c>
      <c r="G720" t="n">
        <v>0.1262251138687134</v>
      </c>
      <c r="H720" t="n">
        <v>-0.1165071800351143</v>
      </c>
      <c r="I720" t="n">
        <v>-0.03983205556869507</v>
      </c>
      <c r="J720" t="n">
        <v>-0.05968354269862175</v>
      </c>
      <c r="K720" t="n">
        <v>-0.09533551335334778</v>
      </c>
      <c r="L720" t="n">
        <v>0.1450104862451553</v>
      </c>
      <c r="M720" t="n">
        <v>0.02940434962511063</v>
      </c>
      <c r="N720" t="n">
        <v>-0.1721459925174713</v>
      </c>
      <c r="O720" t="n">
        <v>-0.09640050679445267</v>
      </c>
      <c r="P720" t="n">
        <v>0.03172535449266434</v>
      </c>
      <c r="Q720" t="n">
        <v>0.2148708254098892</v>
      </c>
      <c r="R720" t="n">
        <v>-0.1197129040956497</v>
      </c>
      <c r="S720" t="n">
        <v>0.05990928411483765</v>
      </c>
      <c r="T720" t="n">
        <v>0.06499321013689041</v>
      </c>
      <c r="U720" t="n">
        <v>0.1955201625823975</v>
      </c>
      <c r="V720" t="n">
        <v>-0.09324314445257187</v>
      </c>
      <c r="W720" t="n">
        <v>-0.006749620195478201</v>
      </c>
      <c r="X720" t="n">
        <v>0.1765038073062897</v>
      </c>
      <c r="Y720" t="n">
        <v>0.02443339303135872</v>
      </c>
      <c r="Z720" t="n">
        <v>-0.2227935343980789</v>
      </c>
      <c r="AA720" t="n">
        <v>-0.08519198000431061</v>
      </c>
      <c r="AB720" t="n">
        <v>0.1825087368488312</v>
      </c>
      <c r="AC720" t="n">
        <v>0.01081543043255806</v>
      </c>
      <c r="AD720" t="n">
        <v>0.1210708692669868</v>
      </c>
      <c r="AE720" t="n">
        <v>-0.2529310286045074</v>
      </c>
      <c r="AF720" t="n">
        <v>0.05776191502809525</v>
      </c>
    </row>
    <row r="721">
      <c r="A721" t="n">
        <v>0.1513800173997879</v>
      </c>
      <c r="B721" t="n">
        <v>-0.004035477992147207</v>
      </c>
      <c r="C721" t="n">
        <v>0.2793177366256714</v>
      </c>
      <c r="D721" t="n">
        <v>-0.0155793558806181</v>
      </c>
      <c r="E721" t="n">
        <v>-0.0273353885859251</v>
      </c>
      <c r="F721" t="n">
        <v>0.08582830429077148</v>
      </c>
      <c r="G721" t="n">
        <v>0.1413479447364807</v>
      </c>
      <c r="H721" t="n">
        <v>-0.04149697721004486</v>
      </c>
      <c r="I721" t="n">
        <v>0.2317821085453033</v>
      </c>
      <c r="J721" t="n">
        <v>-0.0639662891626358</v>
      </c>
      <c r="K721" t="n">
        <v>0.04108544811606407</v>
      </c>
      <c r="L721" t="n">
        <v>-0.1418371945619583</v>
      </c>
      <c r="M721" t="n">
        <v>0.1572864800691605</v>
      </c>
      <c r="N721" t="n">
        <v>-0.06113339215517044</v>
      </c>
      <c r="O721" t="n">
        <v>0.009900704957544804</v>
      </c>
      <c r="P721" t="n">
        <v>0.08533650636672974</v>
      </c>
      <c r="Q721" t="n">
        <v>0.1375449895858765</v>
      </c>
      <c r="R721" t="n">
        <v>-0.1497583240270615</v>
      </c>
      <c r="S721" t="n">
        <v>0.1422227919101715</v>
      </c>
      <c r="T721" t="n">
        <v>0.103238120675087</v>
      </c>
      <c r="U721" t="n">
        <v>0.171157032251358</v>
      </c>
      <c r="V721" t="n">
        <v>-0.135102391242981</v>
      </c>
      <c r="W721" t="n">
        <v>-0.0137361716479063</v>
      </c>
      <c r="X721" t="n">
        <v>-0.01249213144183159</v>
      </c>
      <c r="Y721" t="n">
        <v>-0.1479529589414597</v>
      </c>
      <c r="Z721" t="n">
        <v>0.008840599097311497</v>
      </c>
      <c r="AA721" t="n">
        <v>-0.2024056166410446</v>
      </c>
      <c r="AB721" t="n">
        <v>0.1585723012685776</v>
      </c>
      <c r="AC721" t="n">
        <v>-0.005470584146678448</v>
      </c>
      <c r="AD721" t="n">
        <v>0.1345908343791962</v>
      </c>
      <c r="AE721" t="n">
        <v>-0.250148594379425</v>
      </c>
      <c r="AF721" t="n">
        <v>0.248004749417305</v>
      </c>
    </row>
    <row r="722">
      <c r="A722" t="n">
        <v>0.006033850368112326</v>
      </c>
      <c r="B722" t="n">
        <v>-0.03344618901610374</v>
      </c>
      <c r="C722" t="n">
        <v>0.2307333946228027</v>
      </c>
      <c r="D722" t="n">
        <v>0.003540857462212443</v>
      </c>
      <c r="E722" t="n">
        <v>-0.02703515626490116</v>
      </c>
      <c r="F722" t="n">
        <v>-0.02449625357985497</v>
      </c>
      <c r="G722" t="n">
        <v>0.09230936318635941</v>
      </c>
      <c r="H722" t="n">
        <v>-0.05624487996101379</v>
      </c>
      <c r="I722" t="n">
        <v>0.01501657720655203</v>
      </c>
      <c r="J722" t="n">
        <v>0.007779705803841352</v>
      </c>
      <c r="K722" t="n">
        <v>-0.08810608088970184</v>
      </c>
      <c r="L722" t="n">
        <v>-0.3078927099704742</v>
      </c>
      <c r="M722" t="n">
        <v>-0.1762736290693283</v>
      </c>
      <c r="N722" t="n">
        <v>-0.166379526257515</v>
      </c>
      <c r="O722" t="n">
        <v>0.06890732049942017</v>
      </c>
      <c r="P722" t="n">
        <v>0.1858043223619461</v>
      </c>
      <c r="Q722" t="n">
        <v>-7.136088242987171e-05</v>
      </c>
      <c r="R722" t="n">
        <v>-0.1182245537638664</v>
      </c>
      <c r="S722" t="n">
        <v>0.3157064020633698</v>
      </c>
      <c r="T722" t="n">
        <v>0.1151457652449608</v>
      </c>
      <c r="U722" t="n">
        <v>0.1766652762889862</v>
      </c>
      <c r="V722" t="n">
        <v>0.02657425403594971</v>
      </c>
      <c r="W722" t="n">
        <v>0.04124715924263</v>
      </c>
      <c r="X722" t="n">
        <v>0.04121165722608566</v>
      </c>
      <c r="Y722" t="n">
        <v>-0.1555949002504349</v>
      </c>
      <c r="Z722" t="n">
        <v>-0.07153262943029404</v>
      </c>
      <c r="AA722" t="n">
        <v>-0.1565227657556534</v>
      </c>
      <c r="AB722" t="n">
        <v>0.1096686124801636</v>
      </c>
      <c r="AC722" t="n">
        <v>-0.1303489357233047</v>
      </c>
      <c r="AD722" t="n">
        <v>0.07745786011219025</v>
      </c>
      <c r="AE722" t="n">
        <v>-0.149434819817543</v>
      </c>
      <c r="AF722" t="n">
        <v>0.3135877549648285</v>
      </c>
    </row>
    <row r="723">
      <c r="A723" t="n">
        <v>-0.03159159794449806</v>
      </c>
      <c r="B723" t="n">
        <v>0.1406739056110382</v>
      </c>
      <c r="C723" t="n">
        <v>0.1519325524568558</v>
      </c>
      <c r="D723" t="n">
        <v>0.02325710840523243</v>
      </c>
      <c r="E723" t="n">
        <v>0.03078519180417061</v>
      </c>
      <c r="F723" t="n">
        <v>-0.1425452828407288</v>
      </c>
      <c r="G723" t="n">
        <v>-0.09121669083833694</v>
      </c>
      <c r="H723" t="n">
        <v>-0.09537176787853241</v>
      </c>
      <c r="I723" t="n">
        <v>-0.3362451195716858</v>
      </c>
      <c r="J723" t="n">
        <v>-0.1271625459194183</v>
      </c>
      <c r="K723" t="n">
        <v>-0.36587855219841</v>
      </c>
      <c r="L723" t="n">
        <v>-0.1658511310815811</v>
      </c>
      <c r="M723" t="n">
        <v>0.1575207710266113</v>
      </c>
      <c r="N723" t="n">
        <v>-0.0926118791103363</v>
      </c>
      <c r="O723" t="n">
        <v>-0.08107780665159225</v>
      </c>
      <c r="P723" t="n">
        <v>-0.145929753780365</v>
      </c>
      <c r="Q723" t="n">
        <v>-0.02859462238848209</v>
      </c>
      <c r="R723" t="n">
        <v>0.1248538047075272</v>
      </c>
      <c r="S723" t="n">
        <v>0.1661107689142227</v>
      </c>
      <c r="T723" t="n">
        <v>-0.104343019425869</v>
      </c>
      <c r="U723" t="n">
        <v>0.2219519019126892</v>
      </c>
      <c r="V723" t="n">
        <v>0.009001019410789013</v>
      </c>
      <c r="W723" t="n">
        <v>-0.06200757995247841</v>
      </c>
      <c r="X723" t="n">
        <v>0.05849552527070045</v>
      </c>
      <c r="Y723" t="n">
        <v>-0.192843109369278</v>
      </c>
      <c r="Z723" t="n">
        <v>-0.2176303118467331</v>
      </c>
      <c r="AA723" t="n">
        <v>0.02107784524559975</v>
      </c>
      <c r="AB723" t="n">
        <v>-0.05874865502119064</v>
      </c>
      <c r="AC723" t="n">
        <v>0.01321163214743137</v>
      </c>
      <c r="AD723" t="n">
        <v>0.07243594527244568</v>
      </c>
      <c r="AE723" t="n">
        <v>-0.2060914635658264</v>
      </c>
      <c r="AF723" t="n">
        <v>0.2626713216304779</v>
      </c>
    </row>
    <row r="724">
      <c r="A724" t="n">
        <v>0.179682269692421</v>
      </c>
      <c r="B724" t="n">
        <v>0.06870103627443314</v>
      </c>
      <c r="C724" t="n">
        <v>0.1067178845405579</v>
      </c>
      <c r="D724" t="n">
        <v>-0.01647048816084862</v>
      </c>
      <c r="E724" t="n">
        <v>0.06859798729419708</v>
      </c>
      <c r="F724" t="n">
        <v>-0.275653749704361</v>
      </c>
      <c r="G724" t="n">
        <v>-0.1662730723619461</v>
      </c>
      <c r="H724" t="n">
        <v>0.1029902473092079</v>
      </c>
      <c r="I724" t="n">
        <v>0.09591664373874664</v>
      </c>
      <c r="J724" t="n">
        <v>-0.2131172120571136</v>
      </c>
      <c r="K724" t="n">
        <v>-0.3648833334445953</v>
      </c>
      <c r="L724" t="n">
        <v>-0.1339508444070816</v>
      </c>
      <c r="M724" t="n">
        <v>0.01249493379145861</v>
      </c>
      <c r="N724" t="n">
        <v>0.1598726212978363</v>
      </c>
      <c r="O724" t="n">
        <v>-0.05922211334109306</v>
      </c>
      <c r="P724" t="n">
        <v>-0.07936950773000717</v>
      </c>
      <c r="Q724" t="n">
        <v>-0.1399803310632706</v>
      </c>
      <c r="R724" t="n">
        <v>-0.1419634371995926</v>
      </c>
      <c r="S724" t="n">
        <v>0.1669322699308395</v>
      </c>
      <c r="T724" t="n">
        <v>-0.006520555354654789</v>
      </c>
      <c r="U724" t="n">
        <v>0.08843173086643219</v>
      </c>
      <c r="V724" t="n">
        <v>-0.01009549107402563</v>
      </c>
      <c r="W724" t="n">
        <v>0.1108099073171616</v>
      </c>
      <c r="X724" t="n">
        <v>0.161790058016777</v>
      </c>
      <c r="Y724" t="n">
        <v>0.04807532951235771</v>
      </c>
      <c r="Z724" t="n">
        <v>-0.2537916898727417</v>
      </c>
      <c r="AA724" t="n">
        <v>-0.03876702859997749</v>
      </c>
      <c r="AB724" t="n">
        <v>-0.08799505978822708</v>
      </c>
      <c r="AC724" t="n">
        <v>-0.0222108606249094</v>
      </c>
      <c r="AD724" t="n">
        <v>0.2668182253837585</v>
      </c>
      <c r="AE724" t="n">
        <v>-0.08862505108118057</v>
      </c>
      <c r="AF724" t="n">
        <v>0.06115796789526939</v>
      </c>
    </row>
    <row r="725">
      <c r="A725" t="n">
        <v>-0.2846623957157135</v>
      </c>
      <c r="B725" t="n">
        <v>-0.04161390289664268</v>
      </c>
      <c r="C725" t="n">
        <v>0.0870608314871788</v>
      </c>
      <c r="D725" t="n">
        <v>-0.1604001373052597</v>
      </c>
      <c r="E725" t="n">
        <v>-0.1136484816670418</v>
      </c>
      <c r="F725" t="n">
        <v>-0.2362320125102997</v>
      </c>
      <c r="G725" t="n">
        <v>-0.01450588461011648</v>
      </c>
      <c r="H725" t="n">
        <v>0.2391609102487564</v>
      </c>
      <c r="I725" t="n">
        <v>0.02627968415617943</v>
      </c>
      <c r="J725" t="n">
        <v>-0.09501702338457108</v>
      </c>
      <c r="K725" t="n">
        <v>-0.1174893975257874</v>
      </c>
      <c r="L725" t="n">
        <v>-0.1300351768732071</v>
      </c>
      <c r="M725" t="n">
        <v>-0.05103018879890442</v>
      </c>
      <c r="N725" t="n">
        <v>-0.181148424744606</v>
      </c>
      <c r="O725" t="n">
        <v>-0.00468542380258441</v>
      </c>
      <c r="P725" t="n">
        <v>-0.1352894753217697</v>
      </c>
      <c r="Q725" t="n">
        <v>-0.2032724469900131</v>
      </c>
      <c r="R725" t="n">
        <v>0.001321614603511989</v>
      </c>
      <c r="S725" t="n">
        <v>0.1714620888233185</v>
      </c>
      <c r="T725" t="n">
        <v>-0.09809499979019165</v>
      </c>
      <c r="U725" t="n">
        <v>0.1841791421175003</v>
      </c>
      <c r="V725" t="n">
        <v>-0.03059905767440796</v>
      </c>
      <c r="W725" t="n">
        <v>0.04152916744351387</v>
      </c>
      <c r="X725" t="n">
        <v>0.0940689742565155</v>
      </c>
      <c r="Y725" t="n">
        <v>-0.1293617784976959</v>
      </c>
      <c r="Z725" t="n">
        <v>-0.1973287016153336</v>
      </c>
      <c r="AA725" t="n">
        <v>-0.09961532801389694</v>
      </c>
      <c r="AB725" t="n">
        <v>0.04980392754077911</v>
      </c>
      <c r="AC725" t="n">
        <v>-0.02119758538901806</v>
      </c>
      <c r="AD725" t="n">
        <v>0.2730427086353302</v>
      </c>
      <c r="AE725" t="n">
        <v>0.07450631260871887</v>
      </c>
      <c r="AF725" t="n">
        <v>0.1174178272485733</v>
      </c>
    </row>
    <row r="726">
      <c r="A726" t="n">
        <v>-0.5925806760787964</v>
      </c>
      <c r="B726" t="n">
        <v>-0.003593494649976492</v>
      </c>
      <c r="C726" t="n">
        <v>0.1910382807254791</v>
      </c>
      <c r="D726" t="n">
        <v>-0.1289419829845428</v>
      </c>
      <c r="E726" t="n">
        <v>-0.1189923658967018</v>
      </c>
      <c r="F726" t="n">
        <v>-0.270793229341507</v>
      </c>
      <c r="G726" t="n">
        <v>0.2404067516326904</v>
      </c>
      <c r="H726" t="n">
        <v>0.07879713177680969</v>
      </c>
      <c r="I726" t="n">
        <v>-0.09766282141208649</v>
      </c>
      <c r="J726" t="n">
        <v>-0.07936953753232956</v>
      </c>
      <c r="K726" t="n">
        <v>0.1784707605838776</v>
      </c>
      <c r="L726" t="n">
        <v>0.3205160200595856</v>
      </c>
      <c r="M726" t="n">
        <v>0.01484419964253902</v>
      </c>
      <c r="N726" t="n">
        <v>-0.3047015964984894</v>
      </c>
      <c r="O726" t="n">
        <v>0.06272825598716736</v>
      </c>
      <c r="P726" t="n">
        <v>-0.04694089666008949</v>
      </c>
      <c r="Q726" t="n">
        <v>-0.1033909991383553</v>
      </c>
      <c r="R726" t="n">
        <v>-0.1472021341323853</v>
      </c>
      <c r="S726" t="n">
        <v>0.08200541883707047</v>
      </c>
      <c r="T726" t="n">
        <v>-0.1076431348919868</v>
      </c>
      <c r="U726" t="n">
        <v>0.218060702085495</v>
      </c>
      <c r="V726" t="n">
        <v>-0.07082205265760422</v>
      </c>
      <c r="W726" t="n">
        <v>0.1085081174969673</v>
      </c>
      <c r="X726" t="n">
        <v>0.002034090692177415</v>
      </c>
      <c r="Y726" t="n">
        <v>-0.1224827840924263</v>
      </c>
      <c r="Z726" t="n">
        <v>-0.1027822494506836</v>
      </c>
      <c r="AA726" t="n">
        <v>-0.08913818746805191</v>
      </c>
      <c r="AB726" t="n">
        <v>0.1431564390659332</v>
      </c>
      <c r="AC726" t="n">
        <v>0.1344384104013443</v>
      </c>
      <c r="AD726" t="n">
        <v>0.0766519233584404</v>
      </c>
      <c r="AE726" t="n">
        <v>0.3298580944538116</v>
      </c>
      <c r="AF726" t="n">
        <v>-0.2741572558879852</v>
      </c>
    </row>
    <row r="727">
      <c r="A727" t="n">
        <v>-0.417450338602066</v>
      </c>
      <c r="B727" t="n">
        <v>0.08615980297327042</v>
      </c>
      <c r="C727" t="n">
        <v>-0.3386426568031311</v>
      </c>
      <c r="D727" t="n">
        <v>-0.002903878455981612</v>
      </c>
      <c r="E727" t="n">
        <v>0.08840984106063843</v>
      </c>
      <c r="F727" t="n">
        <v>-0.3132797181606293</v>
      </c>
      <c r="G727" t="n">
        <v>0.5296668410301208</v>
      </c>
      <c r="H727" t="n">
        <v>-0.03893319517374039</v>
      </c>
      <c r="I727" t="n">
        <v>-0.1476703584194183</v>
      </c>
      <c r="J727" t="n">
        <v>0.3079641461372375</v>
      </c>
      <c r="K727" t="n">
        <v>0.4547138512134552</v>
      </c>
      <c r="L727" t="n">
        <v>0.3422142565250397</v>
      </c>
      <c r="M727" t="n">
        <v>0.2908987700939178</v>
      </c>
      <c r="N727" t="n">
        <v>-0.1029546186327934</v>
      </c>
      <c r="O727" t="n">
        <v>0.1610108762979507</v>
      </c>
      <c r="P727" t="n">
        <v>0.3152976036071777</v>
      </c>
      <c r="Q727" t="n">
        <v>-0.07959728688001633</v>
      </c>
      <c r="R727" t="n">
        <v>-0.05233434215188026</v>
      </c>
      <c r="S727" t="n">
        <v>-0.2561063468456268</v>
      </c>
      <c r="T727" t="n">
        <v>-0.08130794018507004</v>
      </c>
      <c r="U727" t="n">
        <v>0.2073864638805389</v>
      </c>
      <c r="V727" t="n">
        <v>-0.1955344974994659</v>
      </c>
      <c r="W727" t="n">
        <v>-0.1287326365709305</v>
      </c>
      <c r="X727" t="n">
        <v>-0.03106372803449631</v>
      </c>
      <c r="Y727" t="n">
        <v>-0.2797342538833618</v>
      </c>
      <c r="Z727" t="n">
        <v>0.131465882062912</v>
      </c>
      <c r="AA727" t="n">
        <v>-0.2100327759981155</v>
      </c>
      <c r="AB727" t="n">
        <v>0.08881014585494995</v>
      </c>
      <c r="AC727" t="n">
        <v>-0.05611784011125565</v>
      </c>
      <c r="AD727" t="n">
        <v>-0.06716205924749374</v>
      </c>
      <c r="AE727" t="n">
        <v>0.3821051120758057</v>
      </c>
      <c r="AF727" t="n">
        <v>-0.3868119120597839</v>
      </c>
    </row>
    <row r="728">
      <c r="A728" t="n">
        <v>-0.0238605160266161</v>
      </c>
      <c r="B728" t="n">
        <v>0.03656294569373131</v>
      </c>
      <c r="C728" t="n">
        <v>-0.03153766691684723</v>
      </c>
      <c r="D728" t="n">
        <v>-0.0714719295501709</v>
      </c>
      <c r="E728" t="n">
        <v>-0.05978282168507576</v>
      </c>
      <c r="F728" t="n">
        <v>0.06157225742936134</v>
      </c>
      <c r="G728" t="n">
        <v>-0.0192685779184103</v>
      </c>
      <c r="H728" t="n">
        <v>0.01395316328853369</v>
      </c>
      <c r="I728" t="n">
        <v>0.02275967225432396</v>
      </c>
      <c r="J728" t="n">
        <v>0.04948103055357933</v>
      </c>
      <c r="K728" t="n">
        <v>-0.004976358730345964</v>
      </c>
      <c r="L728" t="n">
        <v>0.03995185717940331</v>
      </c>
      <c r="M728" t="n">
        <v>-0.006994770374149084</v>
      </c>
      <c r="N728" t="n">
        <v>0.0338359959423542</v>
      </c>
      <c r="O728" t="n">
        <v>0.0137732932344079</v>
      </c>
      <c r="P728" t="n">
        <v>0.02519411966204643</v>
      </c>
      <c r="Q728" t="n">
        <v>0.05750631913542747</v>
      </c>
      <c r="R728" t="n">
        <v>-0.04845127835869789</v>
      </c>
      <c r="S728" t="n">
        <v>-0.02822487615048885</v>
      </c>
      <c r="T728" t="n">
        <v>-0.02129394747316837</v>
      </c>
      <c r="U728" t="n">
        <v>0.06791882216930389</v>
      </c>
      <c r="V728" t="n">
        <v>-0.02879107370972633</v>
      </c>
      <c r="W728" t="n">
        <v>-0.06696494668722153</v>
      </c>
      <c r="X728" t="n">
        <v>0.04278245940804482</v>
      </c>
      <c r="Y728" t="n">
        <v>-0.009499324485659599</v>
      </c>
      <c r="Z728" t="n">
        <v>-0.01484731119126081</v>
      </c>
      <c r="AA728" t="n">
        <v>-0.04521765187382698</v>
      </c>
      <c r="AB728" t="n">
        <v>-0.05146388337016106</v>
      </c>
      <c r="AC728" t="n">
        <v>-0.06303323805332184</v>
      </c>
      <c r="AD728" t="n">
        <v>0.09544693678617477</v>
      </c>
      <c r="AE728" t="n">
        <v>0.05249439924955368</v>
      </c>
      <c r="AF728" t="n">
        <v>-0.05013087391853333</v>
      </c>
    </row>
    <row r="729">
      <c r="A729" t="n">
        <v>0.0605165995657444</v>
      </c>
      <c r="B729" t="n">
        <v>-0.02535821683704853</v>
      </c>
      <c r="C729" t="n">
        <v>0.04502319172024727</v>
      </c>
      <c r="D729" t="n">
        <v>0.007930251769721508</v>
      </c>
      <c r="E729" t="n">
        <v>-0.005501604173332453</v>
      </c>
      <c r="F729" t="n">
        <v>-0.0002943781146313995</v>
      </c>
      <c r="G729" t="n">
        <v>-0.07902996987104416</v>
      </c>
      <c r="H729" t="n">
        <v>-0.001241906080394983</v>
      </c>
      <c r="I729" t="n">
        <v>0.01290737651288509</v>
      </c>
      <c r="J729" t="n">
        <v>0.016429228708148</v>
      </c>
      <c r="K729" t="n">
        <v>0.008553469553589821</v>
      </c>
      <c r="L729" t="n">
        <v>0.03868825361132622</v>
      </c>
      <c r="M729" t="n">
        <v>-0.03425556421279907</v>
      </c>
      <c r="N729" t="n">
        <v>-0.02387374266982079</v>
      </c>
      <c r="O729" t="n">
        <v>-0.01986218057572842</v>
      </c>
      <c r="P729" t="n">
        <v>0.04127811640501022</v>
      </c>
      <c r="Q729" t="n">
        <v>0.009818974882364273</v>
      </c>
      <c r="R729" t="n">
        <v>-0.01473573781549931</v>
      </c>
      <c r="S729" t="n">
        <v>0.04619221389293671</v>
      </c>
      <c r="T729" t="n">
        <v>0.1085268408060074</v>
      </c>
      <c r="U729" t="n">
        <v>0.06511606276035309</v>
      </c>
      <c r="V729" t="n">
        <v>-0.02062496170401573</v>
      </c>
      <c r="W729" t="n">
        <v>0.0369124598801136</v>
      </c>
      <c r="X729" t="n">
        <v>-0.03861615806818008</v>
      </c>
      <c r="Y729" t="n">
        <v>-0.006610359065234661</v>
      </c>
      <c r="Z729" t="n">
        <v>-0.02416153810918331</v>
      </c>
      <c r="AA729" t="n">
        <v>0.005962278228253126</v>
      </c>
      <c r="AB729" t="n">
        <v>-0.003920550458133221</v>
      </c>
      <c r="AC729" t="n">
        <v>-0.05214342474937439</v>
      </c>
      <c r="AD729" t="n">
        <v>0.034549530595541</v>
      </c>
      <c r="AE729" t="n">
        <v>0.08122759312391281</v>
      </c>
      <c r="AF729" t="n">
        <v>0.03805427998304367</v>
      </c>
    </row>
    <row r="730">
      <c r="A730" t="n">
        <v>-0.7641552090644836</v>
      </c>
      <c r="B730" t="n">
        <v>0.131598174571991</v>
      </c>
      <c r="C730" t="n">
        <v>0.0665348619222641</v>
      </c>
      <c r="D730" t="n">
        <v>-0.2064014822244644</v>
      </c>
      <c r="E730" t="n">
        <v>-0.2113770544528961</v>
      </c>
      <c r="F730" t="n">
        <v>0.09200849384069443</v>
      </c>
      <c r="G730" t="n">
        <v>0.05467286333441734</v>
      </c>
      <c r="H730" t="n">
        <v>0.3017560243606567</v>
      </c>
      <c r="I730" t="n">
        <v>0.3888073563575745</v>
      </c>
      <c r="J730" t="n">
        <v>0.3542251288890839</v>
      </c>
      <c r="K730" t="n">
        <v>0.325404554605484</v>
      </c>
      <c r="L730" t="n">
        <v>-0.2543882429599762</v>
      </c>
      <c r="M730" t="n">
        <v>0.2290858924388885</v>
      </c>
      <c r="N730" t="n">
        <v>-0.3044798374176025</v>
      </c>
      <c r="O730" t="n">
        <v>-0.2267663031816483</v>
      </c>
      <c r="P730" t="n">
        <v>0.2017023265361786</v>
      </c>
      <c r="Q730" t="n">
        <v>-0.5336973071098328</v>
      </c>
      <c r="R730" t="n">
        <v>-0.09507767111063004</v>
      </c>
      <c r="S730" t="n">
        <v>0.2584958672523499</v>
      </c>
      <c r="T730" t="n">
        <v>-0.100059948861599</v>
      </c>
      <c r="U730" t="n">
        <v>-0.1425056159496307</v>
      </c>
      <c r="V730" t="n">
        <v>0.08303026854991913</v>
      </c>
      <c r="W730" t="n">
        <v>0.1614685654640198</v>
      </c>
      <c r="X730" t="n">
        <v>-0.07729876041412354</v>
      </c>
      <c r="Y730" t="n">
        <v>0.5368691086769104</v>
      </c>
      <c r="Z730" t="n">
        <v>-0.2437193244695663</v>
      </c>
      <c r="AA730" t="n">
        <v>-0.02333185635507107</v>
      </c>
      <c r="AB730" t="n">
        <v>0.2562324106693268</v>
      </c>
      <c r="AC730" t="n">
        <v>0.3275127708911896</v>
      </c>
      <c r="AD730" t="n">
        <v>0.02677624486386776</v>
      </c>
      <c r="AE730" t="n">
        <v>0.3299747705459595</v>
      </c>
      <c r="AF730" t="n">
        <v>0.2282668501138687</v>
      </c>
    </row>
    <row r="731">
      <c r="A731" t="n">
        <v>-1.138847827911377</v>
      </c>
      <c r="B731" t="n">
        <v>0.3346840739250183</v>
      </c>
      <c r="C731" t="n">
        <v>-0.1983184963464737</v>
      </c>
      <c r="D731" t="n">
        <v>-0.250121682882309</v>
      </c>
      <c r="E731" t="n">
        <v>-0.1994301527738571</v>
      </c>
      <c r="F731" t="n">
        <v>-0.04042251035571098</v>
      </c>
      <c r="G731" t="n">
        <v>0.1148965656757355</v>
      </c>
      <c r="H731" t="n">
        <v>0.03184330463409424</v>
      </c>
      <c r="I731" t="n">
        <v>-0.07990545779466629</v>
      </c>
      <c r="J731" t="n">
        <v>0.1123206987977028</v>
      </c>
      <c r="K731" t="n">
        <v>0.3900631070137024</v>
      </c>
      <c r="L731" t="n">
        <v>-0.4303290843963623</v>
      </c>
      <c r="M731" t="n">
        <v>0.1266552954912186</v>
      </c>
      <c r="N731" t="n">
        <v>-0.06903720647096634</v>
      </c>
      <c r="O731" t="n">
        <v>-0.2751369476318359</v>
      </c>
      <c r="P731" t="n">
        <v>-0.02764757722616196</v>
      </c>
      <c r="Q731" t="n">
        <v>-0.009633345529437065</v>
      </c>
      <c r="R731" t="n">
        <v>-0.09057027846574783</v>
      </c>
      <c r="S731" t="n">
        <v>-0.1163246482610703</v>
      </c>
      <c r="T731" t="n">
        <v>-0.005670744460076094</v>
      </c>
      <c r="U731" t="n">
        <v>0.03623342514038086</v>
      </c>
      <c r="V731" t="n">
        <v>0.01989658549427986</v>
      </c>
      <c r="W731" t="n">
        <v>-0.005218641832470894</v>
      </c>
      <c r="X731" t="n">
        <v>-0.2005444467067719</v>
      </c>
      <c r="Y731" t="n">
        <v>0.1892024427652359</v>
      </c>
      <c r="Z731" t="n">
        <v>-0.1622942239046097</v>
      </c>
      <c r="AA731" t="n">
        <v>-0.2822924256324768</v>
      </c>
      <c r="AB731" t="n">
        <v>0.2510601282119751</v>
      </c>
      <c r="AC731" t="n">
        <v>0.01538508757948875</v>
      </c>
      <c r="AD731" t="n">
        <v>0.1409184634685516</v>
      </c>
      <c r="AE731" t="n">
        <v>0.6467236280441284</v>
      </c>
      <c r="AF731" t="n">
        <v>0.1334584355354309</v>
      </c>
    </row>
    <row r="732">
      <c r="A732" t="n">
        <v>-0.5524525046348572</v>
      </c>
      <c r="B732" t="n">
        <v>-0.1308237910270691</v>
      </c>
      <c r="C732" t="n">
        <v>-0.0710202157497406</v>
      </c>
      <c r="D732" t="n">
        <v>0.1286165118217468</v>
      </c>
      <c r="E732" t="n">
        <v>-0.4429264068603516</v>
      </c>
      <c r="F732" t="n">
        <v>-0.1337384283542633</v>
      </c>
      <c r="G732" t="n">
        <v>0.1219505965709686</v>
      </c>
      <c r="H732" t="n">
        <v>-0.07380399107933044</v>
      </c>
      <c r="I732" t="n">
        <v>0.01056472957134247</v>
      </c>
      <c r="J732" t="n">
        <v>0.1415247470140457</v>
      </c>
      <c r="K732" t="n">
        <v>0.005571106914430857</v>
      </c>
      <c r="L732" t="n">
        <v>-0.6780657768249512</v>
      </c>
      <c r="M732" t="n">
        <v>-0.3858503401279449</v>
      </c>
      <c r="N732" t="n">
        <v>0.08227542042732239</v>
      </c>
      <c r="O732" t="n">
        <v>-0.3546145558357239</v>
      </c>
      <c r="P732" t="n">
        <v>0.07895858585834503</v>
      </c>
      <c r="Q732" t="n">
        <v>0.2721636593341827</v>
      </c>
      <c r="R732" t="n">
        <v>0.1617112904787064</v>
      </c>
      <c r="S732" t="n">
        <v>-0.3022718131542206</v>
      </c>
      <c r="T732" t="n">
        <v>-0.00553103256970644</v>
      </c>
      <c r="U732" t="n">
        <v>0.2849153876304626</v>
      </c>
      <c r="V732" t="n">
        <v>-0.2006697207689285</v>
      </c>
      <c r="W732" t="n">
        <v>0.2017271667718887</v>
      </c>
      <c r="X732" t="n">
        <v>0.1600499302148819</v>
      </c>
      <c r="Y732" t="n">
        <v>-0.2548412382602692</v>
      </c>
      <c r="Z732" t="n">
        <v>-0.2555044293403625</v>
      </c>
      <c r="AA732" t="n">
        <v>-0.07319442182779312</v>
      </c>
      <c r="AB732" t="n">
        <v>0.1074040904641151</v>
      </c>
      <c r="AC732" t="n">
        <v>0.182972639799118</v>
      </c>
      <c r="AD732" t="n">
        <v>0.2582017183303833</v>
      </c>
      <c r="AE732" t="n">
        <v>0.1913235783576965</v>
      </c>
      <c r="AF732" t="n">
        <v>-0.03905170038342476</v>
      </c>
    </row>
    <row r="733">
      <c r="A733" t="n">
        <v>-0.05166647955775261</v>
      </c>
      <c r="B733" t="n">
        <v>-0.04042722284793854</v>
      </c>
      <c r="C733" t="n">
        <v>0.2928013205528259</v>
      </c>
      <c r="D733" t="n">
        <v>-0.1670441925525665</v>
      </c>
      <c r="E733" t="n">
        <v>0.04632389917969704</v>
      </c>
      <c r="F733" t="n">
        <v>-0.01585568487644196</v>
      </c>
      <c r="G733" t="n">
        <v>-0.1265488713979721</v>
      </c>
      <c r="H733" t="n">
        <v>0.2877379059791565</v>
      </c>
      <c r="I733" t="n">
        <v>-0.5780647397041321</v>
      </c>
      <c r="J733" t="n">
        <v>0.2461519539356232</v>
      </c>
      <c r="K733" t="n">
        <v>0.004237053915858269</v>
      </c>
      <c r="L733" t="n">
        <v>-0.701313316822052</v>
      </c>
      <c r="M733" t="n">
        <v>-0.09823064506053925</v>
      </c>
      <c r="N733" t="n">
        <v>-0.09189997613430023</v>
      </c>
      <c r="O733" t="n">
        <v>-0.185294434428215</v>
      </c>
      <c r="P733" t="n">
        <v>0.004551120102405548</v>
      </c>
      <c r="Q733" t="n">
        <v>-0.2162326574325562</v>
      </c>
      <c r="R733" t="n">
        <v>0.2856444120407104</v>
      </c>
      <c r="S733" t="n">
        <v>0.1965727806091309</v>
      </c>
      <c r="T733" t="n">
        <v>-0.1049386188387871</v>
      </c>
      <c r="U733" t="n">
        <v>0.3631857335567474</v>
      </c>
      <c r="V733" t="n">
        <v>-0.1220517456531525</v>
      </c>
      <c r="W733" t="n">
        <v>0.05091350898146629</v>
      </c>
      <c r="X733" t="n">
        <v>0.09730569273233414</v>
      </c>
      <c r="Y733" t="n">
        <v>-0.3202370405197144</v>
      </c>
      <c r="Z733" t="n">
        <v>-0.2465778142213821</v>
      </c>
      <c r="AA733" t="n">
        <v>-0.03828970715403557</v>
      </c>
      <c r="AB733" t="n">
        <v>0.3228402435779572</v>
      </c>
      <c r="AC733" t="n">
        <v>0.1433770954608917</v>
      </c>
      <c r="AD733" t="n">
        <v>0.04295121878385544</v>
      </c>
      <c r="AE733" t="n">
        <v>-0.1357990652322769</v>
      </c>
      <c r="AF733" t="n">
        <v>0.01992890983819962</v>
      </c>
    </row>
    <row r="734">
      <c r="A734" t="n">
        <v>0.107944019138813</v>
      </c>
      <c r="B734" t="n">
        <v>-0.1954474598169327</v>
      </c>
      <c r="C734" t="n">
        <v>0.4392522573471069</v>
      </c>
      <c r="D734" t="n">
        <v>0.00248608598485589</v>
      </c>
      <c r="E734" t="n">
        <v>0.3246083855628967</v>
      </c>
      <c r="F734" t="n">
        <v>0.2275723367929459</v>
      </c>
      <c r="G734" t="n">
        <v>-0.156256228685379</v>
      </c>
      <c r="H734" t="n">
        <v>-0.103333942592144</v>
      </c>
      <c r="I734" t="n">
        <v>-0.4204973876476288</v>
      </c>
      <c r="J734" t="n">
        <v>0.1077201217412949</v>
      </c>
      <c r="K734" t="n">
        <v>-0.09385227411985397</v>
      </c>
      <c r="L734" t="n">
        <v>-0.6239475011825562</v>
      </c>
      <c r="M734" t="n">
        <v>0.01106314547359943</v>
      </c>
      <c r="N734" t="n">
        <v>0.07942204177379608</v>
      </c>
      <c r="O734" t="n">
        <v>-0.3047057092189789</v>
      </c>
      <c r="P734" t="n">
        <v>-0.004390830174088478</v>
      </c>
      <c r="Q734" t="n">
        <v>0.2318474948406219</v>
      </c>
      <c r="R734" t="n">
        <v>0.3712957501411438</v>
      </c>
      <c r="S734" t="n">
        <v>0.2800550758838654</v>
      </c>
      <c r="T734" t="n">
        <v>-0.1192567571997643</v>
      </c>
      <c r="U734" t="n">
        <v>0.127550020813942</v>
      </c>
      <c r="V734" t="n">
        <v>-0.09410633891820908</v>
      </c>
      <c r="W734" t="n">
        <v>0.1071743816137314</v>
      </c>
      <c r="X734" t="n">
        <v>0.1528133749961853</v>
      </c>
      <c r="Y734" t="n">
        <v>-0.1256634891033173</v>
      </c>
      <c r="Z734" t="n">
        <v>-0.248492643237114</v>
      </c>
      <c r="AA734" t="n">
        <v>-0.128723606467247</v>
      </c>
      <c r="AB734" t="n">
        <v>-0.1587665528059006</v>
      </c>
      <c r="AC734" t="n">
        <v>0.03685644268989563</v>
      </c>
      <c r="AD734" t="n">
        <v>0.184572771191597</v>
      </c>
      <c r="AE734" t="n">
        <v>-0.1629175841808319</v>
      </c>
      <c r="AF734" t="n">
        <v>-0.08484251797199249</v>
      </c>
    </row>
    <row r="735">
      <c r="A735" t="n">
        <v>0.1300030052661896</v>
      </c>
      <c r="B735" t="n">
        <v>0.08063635230064392</v>
      </c>
      <c r="C735" t="n">
        <v>0.3392325639724731</v>
      </c>
      <c r="D735" t="n">
        <v>-0.01306673046201468</v>
      </c>
      <c r="E735" t="n">
        <v>0.02543317340314388</v>
      </c>
      <c r="F735" t="n">
        <v>0.1410658210515976</v>
      </c>
      <c r="G735" t="n">
        <v>0.1913317292928696</v>
      </c>
      <c r="H735" t="n">
        <v>-0.09180471301078796</v>
      </c>
      <c r="I735" t="n">
        <v>0.005040847230702639</v>
      </c>
      <c r="J735" t="n">
        <v>0.247472271323204</v>
      </c>
      <c r="K735" t="n">
        <v>-0.1090944483876228</v>
      </c>
      <c r="L735" t="n">
        <v>-0.01156736724078655</v>
      </c>
      <c r="M735" t="n">
        <v>0.05363429710268974</v>
      </c>
      <c r="N735" t="n">
        <v>-0.2993143200874329</v>
      </c>
      <c r="O735" t="n">
        <v>-0.2766465246677399</v>
      </c>
      <c r="P735" t="n">
        <v>-0.1836098581552505</v>
      </c>
      <c r="Q735" t="n">
        <v>0.3774762749671936</v>
      </c>
      <c r="R735" t="n">
        <v>0.4433365166187286</v>
      </c>
      <c r="S735" t="n">
        <v>0.07008367031812668</v>
      </c>
      <c r="T735" t="n">
        <v>-0.06097434833645821</v>
      </c>
      <c r="U735" t="n">
        <v>0.2781262099742889</v>
      </c>
      <c r="V735" t="n">
        <v>-0.07690087705850601</v>
      </c>
      <c r="W735" t="n">
        <v>0.1739823818206787</v>
      </c>
      <c r="X735" t="n">
        <v>-0.07600883394479752</v>
      </c>
      <c r="Y735" t="n">
        <v>-0.2069104164838791</v>
      </c>
      <c r="Z735" t="n">
        <v>0.0882125049829483</v>
      </c>
      <c r="AA735" t="n">
        <v>-0.06815161556005478</v>
      </c>
      <c r="AB735" t="n">
        <v>0.138921320438385</v>
      </c>
      <c r="AC735" t="n">
        <v>0.1584291309118271</v>
      </c>
      <c r="AD735" t="n">
        <v>0.05259786546230316</v>
      </c>
      <c r="AE735" t="n">
        <v>0.1719792634248734</v>
      </c>
      <c r="AF735" t="n">
        <v>-0.1216478496789932</v>
      </c>
    </row>
    <row r="736">
      <c r="A736" t="n">
        <v>0.4910168349742889</v>
      </c>
      <c r="B736" t="n">
        <v>-0.1124233528971672</v>
      </c>
      <c r="C736" t="n">
        <v>0.2504699528217316</v>
      </c>
      <c r="D736" t="n">
        <v>0.1138417571783066</v>
      </c>
      <c r="E736" t="n">
        <v>-0.05930329486727715</v>
      </c>
      <c r="F736" t="n">
        <v>0.07460787147283554</v>
      </c>
      <c r="G736" t="n">
        <v>-0.005863253958523273</v>
      </c>
      <c r="H736" t="n">
        <v>-0.02045452035963535</v>
      </c>
      <c r="I736" t="n">
        <v>-0.160308912396431</v>
      </c>
      <c r="J736" t="n">
        <v>0.1887710392475128</v>
      </c>
      <c r="K736" t="n">
        <v>-0.04411505907773972</v>
      </c>
      <c r="L736" t="n">
        <v>0.04911240562796593</v>
      </c>
      <c r="M736" t="n">
        <v>-0.129180446267128</v>
      </c>
      <c r="N736" t="n">
        <v>0.2665233314037323</v>
      </c>
      <c r="O736" t="n">
        <v>-0.2727588415145874</v>
      </c>
      <c r="P736" t="n">
        <v>-0.08777353167533875</v>
      </c>
      <c r="Q736" t="n">
        <v>0.3928905129432678</v>
      </c>
      <c r="R736" t="n">
        <v>0.1994403004646301</v>
      </c>
      <c r="S736" t="n">
        <v>0.06600122153759003</v>
      </c>
      <c r="T736" t="n">
        <v>0.009116742759943008</v>
      </c>
      <c r="U736" t="n">
        <v>0.2425233125686646</v>
      </c>
      <c r="V736" t="n">
        <v>-0.4784293472766876</v>
      </c>
      <c r="W736" t="n">
        <v>0.1543953269720078</v>
      </c>
      <c r="X736" t="n">
        <v>-0.01984062604606152</v>
      </c>
      <c r="Y736" t="n">
        <v>-0.1505778878927231</v>
      </c>
      <c r="Z736" t="n">
        <v>0.2554563879966736</v>
      </c>
      <c r="AA736" t="n">
        <v>-0.1185583919286728</v>
      </c>
      <c r="AB736" t="n">
        <v>0.01508921105414629</v>
      </c>
      <c r="AC736" t="n">
        <v>0.01453886367380619</v>
      </c>
      <c r="AD736" t="n">
        <v>0.1705453544855118</v>
      </c>
      <c r="AE736" t="n">
        <v>-0.1795728653669357</v>
      </c>
      <c r="AF736" t="n">
        <v>-0.0382484458386898</v>
      </c>
    </row>
    <row r="737">
      <c r="A737" t="n">
        <v>0.05852928012609482</v>
      </c>
      <c r="B737" t="n">
        <v>0.03301204741001129</v>
      </c>
      <c r="C737" t="n">
        <v>0.4047217667102814</v>
      </c>
      <c r="D737" t="n">
        <v>0.1014839708805084</v>
      </c>
      <c r="E737" t="n">
        <v>-0.1404474973678589</v>
      </c>
      <c r="F737" t="n">
        <v>-0.1532020419836044</v>
      </c>
      <c r="G737" t="n">
        <v>0.002199783222749829</v>
      </c>
      <c r="H737" t="n">
        <v>-0.2637832164764404</v>
      </c>
      <c r="I737" t="n">
        <v>-0.1837225407361984</v>
      </c>
      <c r="J737" t="n">
        <v>0.1503838896751404</v>
      </c>
      <c r="K737" t="n">
        <v>-0.1681408435106277</v>
      </c>
      <c r="L737" t="n">
        <v>0.0254055205732584</v>
      </c>
      <c r="M737" t="n">
        <v>-0.1283731907606125</v>
      </c>
      <c r="N737" t="n">
        <v>-0.1567686051130295</v>
      </c>
      <c r="O737" t="n">
        <v>-0.2354961037635803</v>
      </c>
      <c r="P737" t="n">
        <v>0.003734880592674017</v>
      </c>
      <c r="Q737" t="n">
        <v>0.6516017317771912</v>
      </c>
      <c r="R737" t="n">
        <v>0.2471239864826202</v>
      </c>
      <c r="S737" t="n">
        <v>0.2740189135074615</v>
      </c>
      <c r="T737" t="n">
        <v>0.03218605369329453</v>
      </c>
      <c r="U737" t="n">
        <v>0.07575313001871109</v>
      </c>
      <c r="V737" t="n">
        <v>-0.05483915284276009</v>
      </c>
      <c r="W737" t="n">
        <v>0.2572180330753326</v>
      </c>
      <c r="X737" t="n">
        <v>0.06117403134703636</v>
      </c>
      <c r="Y737" t="n">
        <v>-0.0690993070602417</v>
      </c>
      <c r="Z737" t="n">
        <v>-0.1589152812957764</v>
      </c>
      <c r="AA737" t="n">
        <v>0.05569351464509964</v>
      </c>
      <c r="AB737" t="n">
        <v>-0.0714501366019249</v>
      </c>
      <c r="AC737" t="n">
        <v>0.1104951426386833</v>
      </c>
      <c r="AD737" t="n">
        <v>0.0085839768871665</v>
      </c>
      <c r="AE737" t="n">
        <v>0.0624973326921463</v>
      </c>
      <c r="AF737" t="n">
        <v>0.07599638402462006</v>
      </c>
    </row>
    <row r="738">
      <c r="A738" t="n">
        <v>-0.2691712081432343</v>
      </c>
      <c r="B738" t="n">
        <v>0.1443565487861633</v>
      </c>
      <c r="C738" t="n">
        <v>0.3689890205860138</v>
      </c>
      <c r="D738" t="n">
        <v>-0.171212911605835</v>
      </c>
      <c r="E738" t="n">
        <v>-0.08326635509729385</v>
      </c>
      <c r="F738" t="n">
        <v>-0.01228966098278761</v>
      </c>
      <c r="G738" t="n">
        <v>0.4302606880664825</v>
      </c>
      <c r="H738" t="n">
        <v>-0.1783735752105713</v>
      </c>
      <c r="I738" t="n">
        <v>-0.3714602589607239</v>
      </c>
      <c r="J738" t="n">
        <v>0.06815312802791595</v>
      </c>
      <c r="K738" t="n">
        <v>-0.1384842395782471</v>
      </c>
      <c r="L738" t="n">
        <v>0.3868423402309418</v>
      </c>
      <c r="M738" t="n">
        <v>0.08225917816162109</v>
      </c>
      <c r="N738" t="n">
        <v>-0.09209419041872025</v>
      </c>
      <c r="O738" t="n">
        <v>-0.08713822066783905</v>
      </c>
      <c r="P738" t="n">
        <v>-0.2298034876585007</v>
      </c>
      <c r="Q738" t="n">
        <v>0.2818818390369415</v>
      </c>
      <c r="R738" t="n">
        <v>0.1665409654378891</v>
      </c>
      <c r="S738" t="n">
        <v>0.02829573303461075</v>
      </c>
      <c r="T738" t="n">
        <v>-0.1823584735393524</v>
      </c>
      <c r="U738" t="n">
        <v>0.1547245532274246</v>
      </c>
      <c r="V738" t="n">
        <v>-0.07548973709344864</v>
      </c>
      <c r="W738" t="n">
        <v>0.06895966082811356</v>
      </c>
      <c r="X738" t="n">
        <v>-0.150712326169014</v>
      </c>
      <c r="Y738" t="n">
        <v>0.06503164768218994</v>
      </c>
      <c r="Z738" t="n">
        <v>0.1848364323377609</v>
      </c>
      <c r="AA738" t="n">
        <v>-0.03968602418899536</v>
      </c>
      <c r="AB738" t="n">
        <v>0.1047798916697502</v>
      </c>
      <c r="AC738" t="n">
        <v>0.1884682178497314</v>
      </c>
      <c r="AD738" t="n">
        <v>0.1144786849617958</v>
      </c>
      <c r="AE738" t="n">
        <v>0.1744132488965988</v>
      </c>
      <c r="AF738" t="n">
        <v>-0.0642751157283783</v>
      </c>
    </row>
    <row r="739">
      <c r="A739" t="n">
        <v>-0.3905746340751648</v>
      </c>
      <c r="B739" t="n">
        <v>0.03291939198970795</v>
      </c>
      <c r="C739" t="n">
        <v>0.3618732094764709</v>
      </c>
      <c r="D739" t="n">
        <v>0.2028753459453583</v>
      </c>
      <c r="E739" t="n">
        <v>0.07211887836456299</v>
      </c>
      <c r="F739" t="n">
        <v>0.01465579308569431</v>
      </c>
      <c r="G739" t="n">
        <v>0.3210060596466064</v>
      </c>
      <c r="H739" t="n">
        <v>-0.1962613761425018</v>
      </c>
      <c r="I739" t="n">
        <v>-0.09257183969020844</v>
      </c>
      <c r="J739" t="n">
        <v>0.06163651123642921</v>
      </c>
      <c r="K739" t="n">
        <v>-0.4874691367149353</v>
      </c>
      <c r="L739" t="n">
        <v>0.331405907869339</v>
      </c>
      <c r="M739" t="n">
        <v>0.1818658113479614</v>
      </c>
      <c r="N739" t="n">
        <v>0.2010667622089386</v>
      </c>
      <c r="O739" t="n">
        <v>-0.03029722906649113</v>
      </c>
      <c r="P739" t="n">
        <v>0.01677422411739826</v>
      </c>
      <c r="Q739" t="n">
        <v>0.1993249356746674</v>
      </c>
      <c r="R739" t="n">
        <v>0.08839283883571625</v>
      </c>
      <c r="S739" t="n">
        <v>0.1432031244039536</v>
      </c>
      <c r="T739" t="n">
        <v>-0.09592423588037491</v>
      </c>
      <c r="U739" t="n">
        <v>0.1114131510257721</v>
      </c>
      <c r="V739" t="n">
        <v>-0.02063567563891411</v>
      </c>
      <c r="W739" t="n">
        <v>0.2489829808473587</v>
      </c>
      <c r="X739" t="n">
        <v>0.2248217612504959</v>
      </c>
      <c r="Y739" t="n">
        <v>0.106108583509922</v>
      </c>
      <c r="Z739" t="n">
        <v>0.4602163136005402</v>
      </c>
      <c r="AA739" t="n">
        <v>-0.006774694658815861</v>
      </c>
      <c r="AB739" t="n">
        <v>-0.009317164309322834</v>
      </c>
      <c r="AC739" t="n">
        <v>0.0351886935532093</v>
      </c>
      <c r="AD739" t="n">
        <v>0.1211709156632423</v>
      </c>
      <c r="AE739" t="n">
        <v>0.09269343316555023</v>
      </c>
      <c r="AF739" t="n">
        <v>-0.02024550177156925</v>
      </c>
    </row>
    <row r="740">
      <c r="A740" t="n">
        <v>-0.5289786458015442</v>
      </c>
      <c r="B740" t="n">
        <v>0.02698907256126404</v>
      </c>
      <c r="C740" t="n">
        <v>0.2674984037876129</v>
      </c>
      <c r="D740" t="n">
        <v>0.08229752629995346</v>
      </c>
      <c r="E740" t="n">
        <v>0.07867447286844254</v>
      </c>
      <c r="F740" t="n">
        <v>0.1968320608139038</v>
      </c>
      <c r="G740" t="n">
        <v>-0.009262305684387684</v>
      </c>
      <c r="H740" t="n">
        <v>-0.1287962198257446</v>
      </c>
      <c r="I740" t="n">
        <v>0.03263312950730324</v>
      </c>
      <c r="J740" t="n">
        <v>0.08697023987770081</v>
      </c>
      <c r="K740" t="n">
        <v>-0.3255144655704498</v>
      </c>
      <c r="L740" t="n">
        <v>-0.009094271808862686</v>
      </c>
      <c r="M740" t="n">
        <v>0.344881534576416</v>
      </c>
      <c r="N740" t="n">
        <v>0.03133013471961021</v>
      </c>
      <c r="O740" t="n">
        <v>-0.1543108224868774</v>
      </c>
      <c r="P740" t="n">
        <v>0.04999969154596329</v>
      </c>
      <c r="Q740" t="n">
        <v>0.2328431308269501</v>
      </c>
      <c r="R740" t="n">
        <v>0.4198936820030212</v>
      </c>
      <c r="S740" t="n">
        <v>0.3207321166992188</v>
      </c>
      <c r="T740" t="n">
        <v>-0.07657603919506073</v>
      </c>
      <c r="U740" t="n">
        <v>0.1496735364198685</v>
      </c>
      <c r="V740" t="n">
        <v>0.09010688960552216</v>
      </c>
      <c r="W740" t="n">
        <v>-0.01521064154803753</v>
      </c>
      <c r="X740" t="n">
        <v>-0.08539219945669174</v>
      </c>
      <c r="Y740" t="n">
        <v>0.03657456859946251</v>
      </c>
      <c r="Z740" t="n">
        <v>0.7787293195724487</v>
      </c>
      <c r="AA740" t="n">
        <v>-0.139608308672905</v>
      </c>
      <c r="AB740" t="n">
        <v>-0.04548247531056404</v>
      </c>
      <c r="AC740" t="n">
        <v>-0.0774773433804512</v>
      </c>
      <c r="AD740" t="n">
        <v>-0.01090336218476295</v>
      </c>
      <c r="AE740" t="n">
        <v>0.1817164272069931</v>
      </c>
      <c r="AF740" t="n">
        <v>-0.1517143547534943</v>
      </c>
    </row>
    <row r="741">
      <c r="A741" t="n">
        <v>-0.2700844407081604</v>
      </c>
      <c r="B741" t="n">
        <v>0.2312623709440231</v>
      </c>
      <c r="C741" t="n">
        <v>0.3122487962245941</v>
      </c>
      <c r="D741" t="n">
        <v>-0.1359765529632568</v>
      </c>
      <c r="E741" t="n">
        <v>-0.1582291126251221</v>
      </c>
      <c r="F741" t="n">
        <v>-0.04012855514883995</v>
      </c>
      <c r="G741" t="n">
        <v>-0.1639602184295654</v>
      </c>
      <c r="H741" t="n">
        <v>-0.006571608129888773</v>
      </c>
      <c r="I741" t="n">
        <v>-0.002328606555238366</v>
      </c>
      <c r="J741" t="n">
        <v>0.07688694447278976</v>
      </c>
      <c r="K741" t="n">
        <v>0.1045663058757782</v>
      </c>
      <c r="L741" t="n">
        <v>-0.3814802169799805</v>
      </c>
      <c r="M741" t="n">
        <v>0.2060201913118362</v>
      </c>
      <c r="N741" t="n">
        <v>0.3182231485843658</v>
      </c>
      <c r="O741" t="n">
        <v>0.1103450730443001</v>
      </c>
      <c r="P741" t="n">
        <v>-0.00665501831099391</v>
      </c>
      <c r="Q741" t="n">
        <v>0.1944082826375961</v>
      </c>
      <c r="R741" t="n">
        <v>0.3955399990081787</v>
      </c>
      <c r="S741" t="n">
        <v>-0.1052198857069016</v>
      </c>
      <c r="T741" t="n">
        <v>-0.1880757957696915</v>
      </c>
      <c r="U741" t="n">
        <v>-0.1063150092959404</v>
      </c>
      <c r="V741" t="n">
        <v>-0.06686318665742874</v>
      </c>
      <c r="W741" t="n">
        <v>0.01684872806072235</v>
      </c>
      <c r="X741" t="n">
        <v>-0.2496290057897568</v>
      </c>
      <c r="Y741" t="n">
        <v>0.05207868665456772</v>
      </c>
      <c r="Z741" t="n">
        <v>0.2151112258434296</v>
      </c>
      <c r="AA741" t="n">
        <v>0.2007384151220322</v>
      </c>
      <c r="AB741" t="n">
        <v>-0.2440730333328247</v>
      </c>
      <c r="AC741" t="n">
        <v>-0.1109672859311104</v>
      </c>
      <c r="AD741" t="n">
        <v>0.2279992550611496</v>
      </c>
      <c r="AE741" t="n">
        <v>0.1148760840296745</v>
      </c>
      <c r="AF741" t="n">
        <v>-0.0162061657756567</v>
      </c>
    </row>
    <row r="742">
      <c r="A742" t="n">
        <v>0.1078930124640465</v>
      </c>
      <c r="B742" t="n">
        <v>0.1588012725114822</v>
      </c>
      <c r="C742" t="n">
        <v>0.3232404589653015</v>
      </c>
      <c r="D742" t="n">
        <v>-0.01440462190657854</v>
      </c>
      <c r="E742" t="n">
        <v>-0.05262024700641632</v>
      </c>
      <c r="F742" t="n">
        <v>-0.3073929250240326</v>
      </c>
      <c r="G742" t="n">
        <v>-0.03432248532772064</v>
      </c>
      <c r="H742" t="n">
        <v>0.03681283816695213</v>
      </c>
      <c r="I742" t="n">
        <v>0.02339908853173256</v>
      </c>
      <c r="J742" t="n">
        <v>-0.02385806292295456</v>
      </c>
      <c r="K742" t="n">
        <v>0.1652843207120895</v>
      </c>
      <c r="L742" t="n">
        <v>-0.2772637605667114</v>
      </c>
      <c r="M742" t="n">
        <v>-0.002096998505294323</v>
      </c>
      <c r="N742" t="n">
        <v>0.1072871685028076</v>
      </c>
      <c r="O742" t="n">
        <v>-0.121336542069912</v>
      </c>
      <c r="P742" t="n">
        <v>-0.06008485704660416</v>
      </c>
      <c r="Q742" t="n">
        <v>0.132163479924202</v>
      </c>
      <c r="R742" t="n">
        <v>0.3074750900268555</v>
      </c>
      <c r="S742" t="n">
        <v>-0.2228026688098907</v>
      </c>
      <c r="T742" t="n">
        <v>-0.2684828042984009</v>
      </c>
      <c r="U742" t="n">
        <v>-0.1164519041776657</v>
      </c>
      <c r="V742" t="n">
        <v>-0.03492869436740875</v>
      </c>
      <c r="W742" t="n">
        <v>-0.004656040109694004</v>
      </c>
      <c r="X742" t="n">
        <v>-0.2065951377153397</v>
      </c>
      <c r="Y742" t="n">
        <v>0.1690450012683868</v>
      </c>
      <c r="Z742" t="n">
        <v>0.03886646032333374</v>
      </c>
      <c r="AA742" t="n">
        <v>0.2810928523540497</v>
      </c>
      <c r="AB742" t="n">
        <v>-0.1413936913013458</v>
      </c>
      <c r="AC742" t="n">
        <v>0.142980620265007</v>
      </c>
      <c r="AD742" t="n">
        <v>0.1627771258354187</v>
      </c>
      <c r="AE742" t="n">
        <v>-0.01898916624486446</v>
      </c>
      <c r="AF742" t="n">
        <v>-0.1325804889202118</v>
      </c>
    </row>
    <row r="743">
      <c r="A743" t="n">
        <v>0.2444867193698883</v>
      </c>
      <c r="B743" t="n">
        <v>0.3288931846618652</v>
      </c>
      <c r="C743" t="n">
        <v>0.0710967630147934</v>
      </c>
      <c r="D743" t="n">
        <v>-0.1089310273528099</v>
      </c>
      <c r="E743" t="n">
        <v>-0.07545986026525497</v>
      </c>
      <c r="F743" t="n">
        <v>-0.3203141987323761</v>
      </c>
      <c r="G743" t="n">
        <v>-0.1970437914133072</v>
      </c>
      <c r="H743" t="n">
        <v>0.1076800525188446</v>
      </c>
      <c r="I743" t="n">
        <v>0.2102476209402084</v>
      </c>
      <c r="J743" t="n">
        <v>0.03932182863354683</v>
      </c>
      <c r="K743" t="n">
        <v>0.0723196342587471</v>
      </c>
      <c r="L743" t="n">
        <v>-0.220590353012085</v>
      </c>
      <c r="M743" t="n">
        <v>-0.03068431280553341</v>
      </c>
      <c r="N743" t="n">
        <v>0.05189113691449165</v>
      </c>
      <c r="O743" t="n">
        <v>0.1401872634887695</v>
      </c>
      <c r="P743" t="n">
        <v>-0.05824243277311325</v>
      </c>
      <c r="Q743" t="n">
        <v>-0.03189508244395256</v>
      </c>
      <c r="R743" t="n">
        <v>0.2815119922161102</v>
      </c>
      <c r="S743" t="n">
        <v>-0.260580450296402</v>
      </c>
      <c r="T743" t="n">
        <v>-0.2912372946739197</v>
      </c>
      <c r="U743" t="n">
        <v>-0.06475816667079926</v>
      </c>
      <c r="V743" t="n">
        <v>0.06099983677268028</v>
      </c>
      <c r="W743" t="n">
        <v>-0.06924665719270706</v>
      </c>
      <c r="X743" t="n">
        <v>-0.2648575007915497</v>
      </c>
      <c r="Y743" t="n">
        <v>-0.08049497008323669</v>
      </c>
      <c r="Z743" t="n">
        <v>0.09013422578573227</v>
      </c>
      <c r="AA743" t="n">
        <v>0.1575423777103424</v>
      </c>
      <c r="AB743" t="n">
        <v>0.05579885095357895</v>
      </c>
      <c r="AC743" t="n">
        <v>-0.1213687881827354</v>
      </c>
      <c r="AD743" t="n">
        <v>0.1413289904594421</v>
      </c>
      <c r="AE743" t="n">
        <v>0.1169549748301506</v>
      </c>
      <c r="AF743" t="n">
        <v>-0.02884912677109241</v>
      </c>
    </row>
    <row r="744">
      <c r="A744" t="n">
        <v>-0.06385341286659241</v>
      </c>
      <c r="B744" t="n">
        <v>0.08437612652778625</v>
      </c>
      <c r="C744" t="n">
        <v>0.2984683513641357</v>
      </c>
      <c r="D744" t="n">
        <v>-0.03248724341392517</v>
      </c>
      <c r="E744" t="n">
        <v>0.2777771055698395</v>
      </c>
      <c r="F744" t="n">
        <v>-0.05482681840658188</v>
      </c>
      <c r="G744" t="n">
        <v>-0.05262760072946548</v>
      </c>
      <c r="H744" t="n">
        <v>0.294093906879425</v>
      </c>
      <c r="I744" t="n">
        <v>0.366478443145752</v>
      </c>
      <c r="J744" t="n">
        <v>-0.02067351341247559</v>
      </c>
      <c r="K744" t="n">
        <v>0.1648819148540497</v>
      </c>
      <c r="L744" t="n">
        <v>-0.3444620370864868</v>
      </c>
      <c r="M744" t="n">
        <v>-0.05880127847194672</v>
      </c>
      <c r="N744" t="n">
        <v>0.1314755082130432</v>
      </c>
      <c r="O744" t="n">
        <v>0.01126225106418133</v>
      </c>
      <c r="P744" t="n">
        <v>-0.131145253777504</v>
      </c>
      <c r="Q744" t="n">
        <v>0.08209283649921417</v>
      </c>
      <c r="R744" t="n">
        <v>0.2116544097661972</v>
      </c>
      <c r="S744" t="n">
        <v>-0.02066099271178246</v>
      </c>
      <c r="T744" t="n">
        <v>-0.1818853914737701</v>
      </c>
      <c r="U744" t="n">
        <v>-0.1146115437150002</v>
      </c>
      <c r="V744" t="n">
        <v>-0.0400976724922657</v>
      </c>
      <c r="W744" t="n">
        <v>0.002213043160736561</v>
      </c>
      <c r="X744" t="n">
        <v>-0.09106025099754333</v>
      </c>
      <c r="Y744" t="n">
        <v>0.2256189584732056</v>
      </c>
      <c r="Z744" t="n">
        <v>-0.1019517257809639</v>
      </c>
      <c r="AA744" t="n">
        <v>-0.01103349588811398</v>
      </c>
      <c r="AB744" t="n">
        <v>-0.1590473651885986</v>
      </c>
      <c r="AC744" t="n">
        <v>0.1150939986109734</v>
      </c>
      <c r="AD744" t="n">
        <v>0.08470644056797028</v>
      </c>
      <c r="AE744" t="n">
        <v>-0.2586723864078522</v>
      </c>
      <c r="AF744" t="n">
        <v>-0.1819648444652557</v>
      </c>
    </row>
    <row r="745">
      <c r="A745" t="n">
        <v>0.1338906437158585</v>
      </c>
      <c r="B745" t="n">
        <v>0.1003121882677078</v>
      </c>
      <c r="C745" t="n">
        <v>0.06549356132745743</v>
      </c>
      <c r="D745" t="n">
        <v>-0.06622422486543655</v>
      </c>
      <c r="E745" t="n">
        <v>0.2310967743396759</v>
      </c>
      <c r="F745" t="n">
        <v>0.0919661670923233</v>
      </c>
      <c r="G745" t="n">
        <v>0.1436839401721954</v>
      </c>
      <c r="H745" t="n">
        <v>-0.3296459317207336</v>
      </c>
      <c r="I745" t="n">
        <v>0.1910146921873093</v>
      </c>
      <c r="J745" t="n">
        <v>0.01077513117343187</v>
      </c>
      <c r="K745" t="n">
        <v>0.1135064288973808</v>
      </c>
      <c r="L745" t="n">
        <v>0.07271360605955124</v>
      </c>
      <c r="M745" t="n">
        <v>0.2497338652610779</v>
      </c>
      <c r="N745" t="n">
        <v>0.2190648466348648</v>
      </c>
      <c r="O745" t="n">
        <v>0.2481999546289444</v>
      </c>
      <c r="P745" t="n">
        <v>-0.2906328141689301</v>
      </c>
      <c r="Q745" t="n">
        <v>0.3807197511196136</v>
      </c>
      <c r="R745" t="n">
        <v>0.3904182910919189</v>
      </c>
      <c r="S745" t="n">
        <v>0.04933160170912743</v>
      </c>
      <c r="T745" t="n">
        <v>-0.1000368073582649</v>
      </c>
      <c r="U745" t="n">
        <v>0.07730703055858612</v>
      </c>
      <c r="V745" t="n">
        <v>0.1699972748756409</v>
      </c>
      <c r="W745" t="n">
        <v>0.1871383637189865</v>
      </c>
      <c r="X745" t="n">
        <v>-0.1903109848499298</v>
      </c>
      <c r="Y745" t="n">
        <v>0.03015800379216671</v>
      </c>
      <c r="Z745" t="n">
        <v>0.1669438034296036</v>
      </c>
      <c r="AA745" t="n">
        <v>-0.1656754016876221</v>
      </c>
      <c r="AB745" t="n">
        <v>0.08277767896652222</v>
      </c>
      <c r="AC745" t="n">
        <v>-0.05997174233198166</v>
      </c>
      <c r="AD745" t="n">
        <v>-0.09832540154457092</v>
      </c>
      <c r="AE745" t="n">
        <v>0.01834066398441792</v>
      </c>
      <c r="AF745" t="n">
        <v>-0.232193648815155</v>
      </c>
    </row>
    <row r="746">
      <c r="A746" t="n">
        <v>0.1011368781328201</v>
      </c>
      <c r="B746" t="n">
        <v>0.09308340400457382</v>
      </c>
      <c r="C746" t="n">
        <v>0.08120650798082352</v>
      </c>
      <c r="D746" t="n">
        <v>0.02978699840605259</v>
      </c>
      <c r="E746" t="n">
        <v>0.3754415512084961</v>
      </c>
      <c r="F746" t="n">
        <v>0.003820539684966207</v>
      </c>
      <c r="G746" t="n">
        <v>0.03270905092358589</v>
      </c>
      <c r="H746" t="n">
        <v>-0.3012399077415466</v>
      </c>
      <c r="I746" t="n">
        <v>0.1542644500732422</v>
      </c>
      <c r="J746" t="n">
        <v>0.02933015301823616</v>
      </c>
      <c r="K746" t="n">
        <v>0.008910421282052994</v>
      </c>
      <c r="L746" t="n">
        <v>0.103862039744854</v>
      </c>
      <c r="M746" t="n">
        <v>0.0700494796037674</v>
      </c>
      <c r="N746" t="n">
        <v>0.06345235556364059</v>
      </c>
      <c r="O746" t="n">
        <v>0.2260163277387619</v>
      </c>
      <c r="P746" t="n">
        <v>-0.1362249106168747</v>
      </c>
      <c r="Q746" t="n">
        <v>0.3080182075500488</v>
      </c>
      <c r="R746" t="n">
        <v>0.08348579704761505</v>
      </c>
      <c r="S746" t="n">
        <v>0.09251205623149872</v>
      </c>
      <c r="T746" t="n">
        <v>0.07734933495521545</v>
      </c>
      <c r="U746" t="n">
        <v>0.1678562760353088</v>
      </c>
      <c r="V746" t="n">
        <v>0.165490910410881</v>
      </c>
      <c r="W746" t="n">
        <v>0.03638229519128799</v>
      </c>
      <c r="X746" t="n">
        <v>-0.04306386783719063</v>
      </c>
      <c r="Y746" t="n">
        <v>0.09995643049478531</v>
      </c>
      <c r="Z746" t="n">
        <v>0.191105455160141</v>
      </c>
      <c r="AA746" t="n">
        <v>-0.1763619780540466</v>
      </c>
      <c r="AB746" t="n">
        <v>-0.1825654059648514</v>
      </c>
      <c r="AC746" t="n">
        <v>-0.06326077878475189</v>
      </c>
      <c r="AD746" t="n">
        <v>-0.1092605516314507</v>
      </c>
      <c r="AE746" t="n">
        <v>-0.1482543349266052</v>
      </c>
      <c r="AF746" t="n">
        <v>-0.3168182671070099</v>
      </c>
    </row>
    <row r="747">
      <c r="A747" t="n">
        <v>0.03167326375842094</v>
      </c>
      <c r="B747" t="n">
        <v>0.07407183945178986</v>
      </c>
      <c r="C747" t="n">
        <v>0.2937470376491547</v>
      </c>
      <c r="D747" t="n">
        <v>-0.1262208223342896</v>
      </c>
      <c r="E747" t="n">
        <v>-0.05707536265254021</v>
      </c>
      <c r="F747" t="n">
        <v>0.1218333691358566</v>
      </c>
      <c r="G747" t="n">
        <v>-0.002977498574182391</v>
      </c>
      <c r="H747" t="n">
        <v>-0.1442988961935043</v>
      </c>
      <c r="I747" t="n">
        <v>-0.2447091788053513</v>
      </c>
      <c r="J747" t="n">
        <v>0.2412365227937698</v>
      </c>
      <c r="K747" t="n">
        <v>0.09847212582826614</v>
      </c>
      <c r="L747" t="n">
        <v>0.364171952009201</v>
      </c>
      <c r="M747" t="n">
        <v>0.149524986743927</v>
      </c>
      <c r="N747" t="n">
        <v>-0.04583983868360519</v>
      </c>
      <c r="O747" t="n">
        <v>0.2189246416091919</v>
      </c>
      <c r="P747" t="n">
        <v>-0.1270621120929718</v>
      </c>
      <c r="Q747" t="n">
        <v>0.2186888158321381</v>
      </c>
      <c r="R747" t="n">
        <v>0.1020740047097206</v>
      </c>
      <c r="S747" t="n">
        <v>-0.03459136933088303</v>
      </c>
      <c r="T747" t="n">
        <v>0.05338632315397263</v>
      </c>
      <c r="U747" t="n">
        <v>0.0993988886475563</v>
      </c>
      <c r="V747" t="n">
        <v>-0.09299948811531067</v>
      </c>
      <c r="W747" t="n">
        <v>0.06145879253745079</v>
      </c>
      <c r="X747" t="n">
        <v>-0.1400085687637329</v>
      </c>
      <c r="Y747" t="n">
        <v>0.2679075002670288</v>
      </c>
      <c r="Z747" t="n">
        <v>0.2050823122262955</v>
      </c>
      <c r="AA747" t="n">
        <v>-0.1581550985574722</v>
      </c>
      <c r="AB747" t="n">
        <v>-0.02376732975244522</v>
      </c>
      <c r="AC747" t="n">
        <v>-0.01011013891547918</v>
      </c>
      <c r="AD747" t="n">
        <v>0.07703207433223724</v>
      </c>
      <c r="AE747" t="n">
        <v>-0.3225544095039368</v>
      </c>
      <c r="AF747" t="n">
        <v>-0.1087555438280106</v>
      </c>
    </row>
    <row r="748">
      <c r="A748" t="n">
        <v>0.1218469068408012</v>
      </c>
      <c r="B748" t="n">
        <v>0.03097104839980602</v>
      </c>
      <c r="C748" t="n">
        <v>0.3652905225753784</v>
      </c>
      <c r="D748" t="n">
        <v>-0.03937331959605217</v>
      </c>
      <c r="E748" t="n">
        <v>-0.1358852237462997</v>
      </c>
      <c r="F748" t="n">
        <v>0.1982928663492203</v>
      </c>
      <c r="G748" t="n">
        <v>-0.0646258220076561</v>
      </c>
      <c r="H748" t="n">
        <v>-0.2543666660785675</v>
      </c>
      <c r="I748" t="n">
        <v>-0.2451840341091156</v>
      </c>
      <c r="J748" t="n">
        <v>-0.001158958883024752</v>
      </c>
      <c r="K748" t="n">
        <v>-0.09198518097400665</v>
      </c>
      <c r="L748" t="n">
        <v>0.2997705042362213</v>
      </c>
      <c r="M748" t="n">
        <v>0.03030959889292717</v>
      </c>
      <c r="N748" t="n">
        <v>-0.2278822809457779</v>
      </c>
      <c r="O748" t="n">
        <v>-0.003783831838518381</v>
      </c>
      <c r="P748" t="n">
        <v>-0.217239037156105</v>
      </c>
      <c r="Q748" t="n">
        <v>0.1040218397974968</v>
      </c>
      <c r="R748" t="n">
        <v>-0.2184115648269653</v>
      </c>
      <c r="S748" t="n">
        <v>-0.03470762446522713</v>
      </c>
      <c r="T748" t="n">
        <v>0.1363157480955124</v>
      </c>
      <c r="U748" t="n">
        <v>0.2368126064538956</v>
      </c>
      <c r="V748" t="n">
        <v>0.09134088456630707</v>
      </c>
      <c r="W748" t="n">
        <v>0.09203673899173737</v>
      </c>
      <c r="X748" t="n">
        <v>0.0701628178358078</v>
      </c>
      <c r="Y748" t="n">
        <v>0.0228692963719368</v>
      </c>
      <c r="Z748" t="n">
        <v>0.1471152007579803</v>
      </c>
      <c r="AA748" t="n">
        <v>0.02054379694163799</v>
      </c>
      <c r="AB748" t="n">
        <v>0.08706114441156387</v>
      </c>
      <c r="AC748" t="n">
        <v>0.01391896419227123</v>
      </c>
      <c r="AD748" t="n">
        <v>0.1294422894716263</v>
      </c>
      <c r="AE748" t="n">
        <v>-0.4997662305831909</v>
      </c>
      <c r="AF748" t="n">
        <v>-0.175794318318367</v>
      </c>
    </row>
    <row r="749">
      <c r="A749" t="n">
        <v>0.08559424430131912</v>
      </c>
      <c r="B749" t="n">
        <v>0.1538896262645721</v>
      </c>
      <c r="C749" t="n">
        <v>0.06293132156133652</v>
      </c>
      <c r="D749" t="n">
        <v>-0.02019107341766357</v>
      </c>
      <c r="E749" t="n">
        <v>0.109873428940773</v>
      </c>
      <c r="F749" t="n">
        <v>0.1055479422211647</v>
      </c>
      <c r="G749" t="n">
        <v>-0.04039425030350685</v>
      </c>
      <c r="H749" t="n">
        <v>-0.2583091855049133</v>
      </c>
      <c r="I749" t="n">
        <v>0.3110832273960114</v>
      </c>
      <c r="J749" t="n">
        <v>-0.07619190216064453</v>
      </c>
      <c r="K749" t="n">
        <v>0.2479052394628525</v>
      </c>
      <c r="L749" t="n">
        <v>-0.05619095638394356</v>
      </c>
      <c r="M749" t="n">
        <v>0.132078617811203</v>
      </c>
      <c r="N749" t="n">
        <v>-0.2158599048852921</v>
      </c>
      <c r="O749" t="n">
        <v>-0.001265142112970352</v>
      </c>
      <c r="P749" t="n">
        <v>0.1405089646577835</v>
      </c>
      <c r="Q749" t="n">
        <v>-0.04714678227901459</v>
      </c>
      <c r="R749" t="n">
        <v>0.001398588297888637</v>
      </c>
      <c r="S749" t="n">
        <v>0.1068362519145012</v>
      </c>
      <c r="T749" t="n">
        <v>0.3034830093383789</v>
      </c>
      <c r="U749" t="n">
        <v>0.2656438648700714</v>
      </c>
      <c r="V749" t="n">
        <v>-0.02277025766670704</v>
      </c>
      <c r="W749" t="n">
        <v>0.06496451050043106</v>
      </c>
      <c r="X749" t="n">
        <v>-0.1662267446517944</v>
      </c>
      <c r="Y749" t="n">
        <v>-0.2377612292766571</v>
      </c>
      <c r="Z749" t="n">
        <v>-0.0205015130341053</v>
      </c>
      <c r="AA749" t="n">
        <v>-0.2717803120613098</v>
      </c>
      <c r="AB749" t="n">
        <v>0.1326210498809814</v>
      </c>
      <c r="AC749" t="n">
        <v>-0.08253446966409683</v>
      </c>
      <c r="AD749" t="n">
        <v>-0.0005698523600585759</v>
      </c>
      <c r="AE749" t="n">
        <v>-0.2814535796642303</v>
      </c>
      <c r="AF749" t="n">
        <v>-0.001695934450253844</v>
      </c>
    </row>
    <row r="750">
      <c r="A750" t="n">
        <v>0.1951266080141068</v>
      </c>
      <c r="B750" t="n">
        <v>-0.18753582239151</v>
      </c>
      <c r="C750" t="n">
        <v>0.1874759346246719</v>
      </c>
      <c r="D750" t="n">
        <v>0.1542752385139465</v>
      </c>
      <c r="E750" t="n">
        <v>-0.1372872889041901</v>
      </c>
      <c r="F750" t="n">
        <v>0.2724848687648773</v>
      </c>
      <c r="G750" t="n">
        <v>0.2083768397569656</v>
      </c>
      <c r="H750" t="n">
        <v>-0.02329748868942261</v>
      </c>
      <c r="I750" t="n">
        <v>-0.2999987006187439</v>
      </c>
      <c r="J750" t="n">
        <v>-0.02419400773942471</v>
      </c>
      <c r="K750" t="n">
        <v>-0.4111311137676239</v>
      </c>
      <c r="L750" t="n">
        <v>0.06708431243896484</v>
      </c>
      <c r="M750" t="n">
        <v>0.1008223071694374</v>
      </c>
      <c r="N750" t="n">
        <v>0.1182862222194672</v>
      </c>
      <c r="O750" t="n">
        <v>-0.01555885933339596</v>
      </c>
      <c r="P750" t="n">
        <v>-0.08511444181203842</v>
      </c>
      <c r="Q750" t="n">
        <v>-0.07492026686668396</v>
      </c>
      <c r="R750" t="n">
        <v>-0.006342983338981867</v>
      </c>
      <c r="S750" t="n">
        <v>0.05883792415261269</v>
      </c>
      <c r="T750" t="n">
        <v>-0.04844993352890015</v>
      </c>
      <c r="U750" t="n">
        <v>0.4579748809337616</v>
      </c>
      <c r="V750" t="n">
        <v>-0.2763286232948303</v>
      </c>
      <c r="W750" t="n">
        <v>0.04451577365398407</v>
      </c>
      <c r="X750" t="n">
        <v>-0.05669629201292992</v>
      </c>
      <c r="Y750" t="n">
        <v>-0.237675815820694</v>
      </c>
      <c r="Z750" t="n">
        <v>0.120081789791584</v>
      </c>
      <c r="AA750" t="n">
        <v>-0.1590846478939056</v>
      </c>
      <c r="AB750" t="n">
        <v>0.009198707528412342</v>
      </c>
      <c r="AC750" t="n">
        <v>0.0457884855568409</v>
      </c>
      <c r="AD750" t="n">
        <v>0.3504881858825684</v>
      </c>
      <c r="AE750" t="n">
        <v>-0.226077526807785</v>
      </c>
      <c r="AF750" t="n">
        <v>0.1645831763744354</v>
      </c>
    </row>
    <row r="751">
      <c r="A751" t="n">
        <v>0.1240083426237106</v>
      </c>
      <c r="B751" t="n">
        <v>-0.03846575692296028</v>
      </c>
      <c r="C751" t="n">
        <v>0.2496357858181</v>
      </c>
      <c r="D751" t="n">
        <v>0.2069634944200516</v>
      </c>
      <c r="E751" t="n">
        <v>0.04200528934597969</v>
      </c>
      <c r="F751" t="n">
        <v>0.06299357861280441</v>
      </c>
      <c r="G751" t="n">
        <v>-0.1480834931135178</v>
      </c>
      <c r="H751" t="n">
        <v>-0.1157069876790047</v>
      </c>
      <c r="I751" t="n">
        <v>-0.357658714056015</v>
      </c>
      <c r="J751" t="n">
        <v>-0.2097551077604294</v>
      </c>
      <c r="K751" t="n">
        <v>-0.5000247359275818</v>
      </c>
      <c r="L751" t="n">
        <v>0.05691319331526756</v>
      </c>
      <c r="M751" t="n">
        <v>0.1393792629241943</v>
      </c>
      <c r="N751" t="n">
        <v>0.1080946326255798</v>
      </c>
      <c r="O751" t="n">
        <v>-0.09162571281194687</v>
      </c>
      <c r="P751" t="n">
        <v>-0.1069555357098579</v>
      </c>
      <c r="Q751" t="n">
        <v>0.06209523603320122</v>
      </c>
      <c r="R751" t="n">
        <v>0.1015424504876137</v>
      </c>
      <c r="S751" t="n">
        <v>0.03912487626075745</v>
      </c>
      <c r="T751" t="n">
        <v>-0.1293871849775314</v>
      </c>
      <c r="U751" t="n">
        <v>0.6684060096740723</v>
      </c>
      <c r="V751" t="n">
        <v>-0.009451407007873058</v>
      </c>
      <c r="W751" t="n">
        <v>-0.07988576591014862</v>
      </c>
      <c r="X751" t="n">
        <v>-0.080043725669384</v>
      </c>
      <c r="Y751" t="n">
        <v>-0.2597677409648895</v>
      </c>
      <c r="Z751" t="n">
        <v>-0.2657592594623566</v>
      </c>
      <c r="AA751" t="n">
        <v>-0.2660543620586395</v>
      </c>
      <c r="AB751" t="n">
        <v>-0.01023323088884354</v>
      </c>
      <c r="AC751" t="n">
        <v>-0.02441876381635666</v>
      </c>
      <c r="AD751" t="n">
        <v>0.1381370276212692</v>
      </c>
      <c r="AE751" t="n">
        <v>-0.4204184412956238</v>
      </c>
      <c r="AF751" t="n">
        <v>-0.07604788988828659</v>
      </c>
    </row>
    <row r="752">
      <c r="A752" t="n">
        <v>0.2796471416950226</v>
      </c>
      <c r="B752" t="n">
        <v>-0.2828567922115326</v>
      </c>
      <c r="C752" t="n">
        <v>0.1018690541386604</v>
      </c>
      <c r="D752" t="n">
        <v>0.3349626362323761</v>
      </c>
      <c r="E752" t="n">
        <v>0.1207767277956009</v>
      </c>
      <c r="F752" t="n">
        <v>0.02455374039709568</v>
      </c>
      <c r="G752" t="n">
        <v>-0.3260421454906464</v>
      </c>
      <c r="H752" t="n">
        <v>0.1631098687648773</v>
      </c>
      <c r="I752" t="n">
        <v>-0.1597249060869217</v>
      </c>
      <c r="J752" t="n">
        <v>-0.1552613377571106</v>
      </c>
      <c r="K752" t="n">
        <v>-0.2186935245990753</v>
      </c>
      <c r="L752" t="n">
        <v>-0.3724846541881561</v>
      </c>
      <c r="M752" t="n">
        <v>-0.03132504224777222</v>
      </c>
      <c r="N752" t="n">
        <v>0.2738102972507477</v>
      </c>
      <c r="O752" t="n">
        <v>0.072768434882164</v>
      </c>
      <c r="P752" t="n">
        <v>-0.08609010279178619</v>
      </c>
      <c r="Q752" t="n">
        <v>0.04211308434605598</v>
      </c>
      <c r="R752" t="n">
        <v>0.2487044483423233</v>
      </c>
      <c r="S752" t="n">
        <v>0.257861465215683</v>
      </c>
      <c r="T752" t="n">
        <v>0.1178104355931282</v>
      </c>
      <c r="U752" t="n">
        <v>0.008154015988111496</v>
      </c>
      <c r="V752" t="n">
        <v>-0.3867060542106628</v>
      </c>
      <c r="W752" t="n">
        <v>0.1193049252033234</v>
      </c>
      <c r="X752" t="n">
        <v>0.1895920187234879</v>
      </c>
      <c r="Y752" t="n">
        <v>-0.01821213215589523</v>
      </c>
      <c r="Z752" t="n">
        <v>-0.4045564830303192</v>
      </c>
      <c r="AA752" t="n">
        <v>-0.5604836940765381</v>
      </c>
      <c r="AB752" t="n">
        <v>-0.009257674217224121</v>
      </c>
      <c r="AC752" t="n">
        <v>-0.01784875430166721</v>
      </c>
      <c r="AD752" t="n">
        <v>-0.03510795906186104</v>
      </c>
      <c r="AE752" t="n">
        <v>-0.227318063378334</v>
      </c>
      <c r="AF752" t="n">
        <v>0.1365934312343597</v>
      </c>
    </row>
    <row r="753">
      <c r="A753" t="n">
        <v>-0.06032747775316238</v>
      </c>
      <c r="B753" t="n">
        <v>-0.04324201121926308</v>
      </c>
      <c r="C753" t="n">
        <v>-0.07189640402793884</v>
      </c>
      <c r="D753" t="n">
        <v>-0.1496495455503464</v>
      </c>
      <c r="E753" t="n">
        <v>0.02089740708470345</v>
      </c>
      <c r="F753" t="n">
        <v>0.2735706269741058</v>
      </c>
      <c r="G753" t="n">
        <v>-0.1695593595504761</v>
      </c>
      <c r="H753" t="n">
        <v>0.1472534239292145</v>
      </c>
      <c r="I753" t="n">
        <v>-0.2080341279506683</v>
      </c>
      <c r="J753" t="n">
        <v>0.1856189519166946</v>
      </c>
      <c r="K753" t="n">
        <v>-0.2117819488048553</v>
      </c>
      <c r="L753" t="n">
        <v>-0.2861518263816833</v>
      </c>
      <c r="M753" t="n">
        <v>-0.1212304681539536</v>
      </c>
      <c r="N753" t="n">
        <v>-0.3387782871723175</v>
      </c>
      <c r="O753" t="n">
        <v>-0.01959704607725143</v>
      </c>
      <c r="P753" t="n">
        <v>-0.226435124874115</v>
      </c>
      <c r="Q753" t="n">
        <v>0.09244690090417862</v>
      </c>
      <c r="R753" t="n">
        <v>0.1856455951929092</v>
      </c>
      <c r="S753" t="n">
        <v>0.1951614618301392</v>
      </c>
      <c r="T753" t="n">
        <v>-0.02064522914588451</v>
      </c>
      <c r="U753" t="n">
        <v>0.3187120258808136</v>
      </c>
      <c r="V753" t="n">
        <v>-0.06668692082166672</v>
      </c>
      <c r="W753" t="n">
        <v>-0.03571817278862</v>
      </c>
      <c r="X753" t="n">
        <v>-0.1435957998037338</v>
      </c>
      <c r="Y753" t="n">
        <v>-0.3297311961650848</v>
      </c>
      <c r="Z753" t="n">
        <v>-0.2340229600667953</v>
      </c>
      <c r="AA753" t="n">
        <v>-0.5067457556724548</v>
      </c>
      <c r="AB753" t="n">
        <v>0.08414264023303986</v>
      </c>
      <c r="AC753" t="n">
        <v>-0.0615781806409359</v>
      </c>
      <c r="AD753" t="n">
        <v>0.1761336922645569</v>
      </c>
      <c r="AE753" t="n">
        <v>0.1834867596626282</v>
      </c>
      <c r="AF753" t="n">
        <v>0.1352759301662445</v>
      </c>
    </row>
    <row r="754">
      <c r="A754" t="n">
        <v>-0.4885309636592865</v>
      </c>
      <c r="B754" t="n">
        <v>0.08960500359535217</v>
      </c>
      <c r="C754" t="n">
        <v>0.2017612308263779</v>
      </c>
      <c r="D754" t="n">
        <v>-0.1459920704364777</v>
      </c>
      <c r="E754" t="n">
        <v>0.1401267349720001</v>
      </c>
      <c r="F754" t="n">
        <v>0.05761663988232613</v>
      </c>
      <c r="G754" t="n">
        <v>-0.1631352007389069</v>
      </c>
      <c r="H754" t="n">
        <v>0.1476626396179199</v>
      </c>
      <c r="I754" t="n">
        <v>-0.1880592703819275</v>
      </c>
      <c r="J754" t="n">
        <v>0.01275711599737406</v>
      </c>
      <c r="K754" t="n">
        <v>0.3986534476280212</v>
      </c>
      <c r="L754" t="n">
        <v>0.09684052318334579</v>
      </c>
      <c r="M754" t="n">
        <v>-0.1060978844761848</v>
      </c>
      <c r="N754" t="n">
        <v>-0.3530157506465912</v>
      </c>
      <c r="O754" t="n">
        <v>0.06091639772057533</v>
      </c>
      <c r="P754" t="n">
        <v>0.2861586511135101</v>
      </c>
      <c r="Q754" t="n">
        <v>-0.1615944653749466</v>
      </c>
      <c r="R754" t="n">
        <v>-0.310528576374054</v>
      </c>
      <c r="S754" t="n">
        <v>0.1695218831300735</v>
      </c>
      <c r="T754" t="n">
        <v>0.03763836622238159</v>
      </c>
      <c r="U754" t="n">
        <v>-0.1096518859267235</v>
      </c>
      <c r="V754" t="n">
        <v>0.06888791918754578</v>
      </c>
      <c r="W754" t="n">
        <v>-0.1534611135721207</v>
      </c>
      <c r="X754" t="n">
        <v>-0.002613544929772615</v>
      </c>
      <c r="Y754" t="n">
        <v>-0.03226682171225548</v>
      </c>
      <c r="Z754" t="n">
        <v>-0.1203628331422806</v>
      </c>
      <c r="AA754" t="n">
        <v>0.01794268004596233</v>
      </c>
      <c r="AB754" t="n">
        <v>0.5554617643356323</v>
      </c>
      <c r="AC754" t="n">
        <v>-0.1443534791469574</v>
      </c>
      <c r="AD754" t="n">
        <v>-0.06325814872980118</v>
      </c>
      <c r="AE754" t="n">
        <v>0.0612645223736763</v>
      </c>
      <c r="AF754" t="n">
        <v>0.07486125081777573</v>
      </c>
    </row>
    <row r="755">
      <c r="A755" t="n">
        <v>-0.2611628174781799</v>
      </c>
      <c r="B755" t="n">
        <v>0.2559880316257477</v>
      </c>
      <c r="C755" t="n">
        <v>0.0101887034252286</v>
      </c>
      <c r="D755" t="n">
        <v>-0.1385107785463333</v>
      </c>
      <c r="E755" t="n">
        <v>0.1616490185260773</v>
      </c>
      <c r="F755" t="n">
        <v>0.1931827515363693</v>
      </c>
      <c r="G755" t="n">
        <v>0.3391624987125397</v>
      </c>
      <c r="H755" t="n">
        <v>-0.04131543636322021</v>
      </c>
      <c r="I755" t="n">
        <v>-0.05957610160112381</v>
      </c>
      <c r="J755" t="n">
        <v>0.2163789421319962</v>
      </c>
      <c r="K755" t="n">
        <v>0.5439435243606567</v>
      </c>
      <c r="L755" t="n">
        <v>0.2721612751483917</v>
      </c>
      <c r="M755" t="n">
        <v>0.2138148993253708</v>
      </c>
      <c r="N755" t="n">
        <v>-0.1058340221643448</v>
      </c>
      <c r="O755" t="n">
        <v>-0.1619225740432739</v>
      </c>
      <c r="P755" t="n">
        <v>0.07397454977035522</v>
      </c>
      <c r="Q755" t="n">
        <v>-0.07952935248613358</v>
      </c>
      <c r="R755" t="n">
        <v>-0.1715375930070877</v>
      </c>
      <c r="S755" t="n">
        <v>-0.06988804042339325</v>
      </c>
      <c r="T755" t="n">
        <v>-0.1466259360313416</v>
      </c>
      <c r="U755" t="n">
        <v>0.02445155754685402</v>
      </c>
      <c r="V755" t="n">
        <v>0.02018122002482414</v>
      </c>
      <c r="W755" t="n">
        <v>-0.03655068203806877</v>
      </c>
      <c r="X755" t="n">
        <v>-0.2655436992645264</v>
      </c>
      <c r="Y755" t="n">
        <v>0.2216943502426147</v>
      </c>
      <c r="Z755" t="n">
        <v>0.1089573800563812</v>
      </c>
      <c r="AA755" t="n">
        <v>-0.1117328107357025</v>
      </c>
      <c r="AB755" t="n">
        <v>0.5379911661148071</v>
      </c>
      <c r="AC755" t="n">
        <v>-0.145764172077179</v>
      </c>
      <c r="AD755" t="n">
        <v>0.2229436337947845</v>
      </c>
      <c r="AE755" t="n">
        <v>0.142608642578125</v>
      </c>
      <c r="AF755" t="n">
        <v>-0.1807623952627182</v>
      </c>
    </row>
    <row r="756">
      <c r="A756" t="n">
        <v>-0.003550851019099355</v>
      </c>
      <c r="B756" t="n">
        <v>0.05248338356614113</v>
      </c>
      <c r="C756" t="n">
        <v>0.04497972875833511</v>
      </c>
      <c r="D756" t="n">
        <v>-0.06145879626274109</v>
      </c>
      <c r="E756" t="n">
        <v>-0.0295548178255558</v>
      </c>
      <c r="F756" t="n">
        <v>-0.01501421071588993</v>
      </c>
      <c r="G756" t="n">
        <v>-0.003103447845205665</v>
      </c>
      <c r="H756" t="n">
        <v>-0.1362676173448563</v>
      </c>
      <c r="I756" t="n">
        <v>0.09674844890832901</v>
      </c>
      <c r="J756" t="n">
        <v>-0.007861101068556309</v>
      </c>
      <c r="K756" t="n">
        <v>-0.001446801237761974</v>
      </c>
      <c r="L756" t="n">
        <v>0.07500720769166946</v>
      </c>
      <c r="M756" t="n">
        <v>0.01800143718719482</v>
      </c>
      <c r="N756" t="n">
        <v>-0.07290149480104446</v>
      </c>
      <c r="O756" t="n">
        <v>-0.09149347990751266</v>
      </c>
      <c r="P756" t="n">
        <v>0.1149498447775841</v>
      </c>
      <c r="Q756" t="n">
        <v>-0.03871669992804527</v>
      </c>
      <c r="R756" t="n">
        <v>-0.008376248180866241</v>
      </c>
      <c r="S756" t="n">
        <v>-0.008337376639246941</v>
      </c>
      <c r="T756" t="n">
        <v>0.08690787106752396</v>
      </c>
      <c r="U756" t="n">
        <v>0.04969071969389915</v>
      </c>
      <c r="V756" t="n">
        <v>0.004254379775375128</v>
      </c>
      <c r="W756" t="n">
        <v>0.06166020035743713</v>
      </c>
      <c r="X756" t="n">
        <v>0.03545161336660385</v>
      </c>
      <c r="Y756" t="n">
        <v>-0.03047222271561623</v>
      </c>
      <c r="Z756" t="n">
        <v>-0.02826320566236973</v>
      </c>
      <c r="AA756" t="n">
        <v>0.06017124652862549</v>
      </c>
      <c r="AB756" t="n">
        <v>0.07414501905441284</v>
      </c>
      <c r="AC756" t="n">
        <v>0.09217938780784607</v>
      </c>
      <c r="AD756" t="n">
        <v>0.0214745718985796</v>
      </c>
      <c r="AE756" t="n">
        <v>0.04259250313043594</v>
      </c>
      <c r="AF756" t="n">
        <v>-0.02855495922267437</v>
      </c>
    </row>
    <row r="757">
      <c r="A757" t="n">
        <v>0.02844617329537868</v>
      </c>
      <c r="B757" t="n">
        <v>0.01955694705247879</v>
      </c>
      <c r="C757" t="n">
        <v>0.00647468538954854</v>
      </c>
      <c r="D757" t="n">
        <v>0.001894447254016995</v>
      </c>
      <c r="E757" t="n">
        <v>0.004802083130925894</v>
      </c>
      <c r="F757" t="n">
        <v>0.02680808305740356</v>
      </c>
      <c r="G757" t="n">
        <v>-0.02663440816104412</v>
      </c>
      <c r="H757" t="n">
        <v>0.01957107521593571</v>
      </c>
      <c r="I757" t="n">
        <v>-0.03605968132615089</v>
      </c>
      <c r="J757" t="n">
        <v>0.09915728121995926</v>
      </c>
      <c r="K757" t="n">
        <v>9.12267787498422e-05</v>
      </c>
      <c r="L757" t="n">
        <v>0.0258936882019043</v>
      </c>
      <c r="M757" t="n">
        <v>0.01118357107043266</v>
      </c>
      <c r="N757" t="n">
        <v>0.1134133562445641</v>
      </c>
      <c r="O757" t="n">
        <v>-0.02457436546683311</v>
      </c>
      <c r="P757" t="n">
        <v>-0.08780714124441147</v>
      </c>
      <c r="Q757" t="n">
        <v>-0.03217572346329689</v>
      </c>
      <c r="R757" t="n">
        <v>0.009162226691842079</v>
      </c>
      <c r="S757" t="n">
        <v>0.01080441474914551</v>
      </c>
      <c r="T757" t="n">
        <v>-0.1073921471834183</v>
      </c>
      <c r="U757" t="n">
        <v>0.050687026232481</v>
      </c>
      <c r="V757" t="n">
        <v>-0.04251726716756821</v>
      </c>
      <c r="W757" t="n">
        <v>-0.03309535980224609</v>
      </c>
      <c r="X757" t="n">
        <v>0.01839285343885422</v>
      </c>
      <c r="Y757" t="n">
        <v>0.04194891452789307</v>
      </c>
      <c r="Z757" t="n">
        <v>-0.01601983234286308</v>
      </c>
      <c r="AA757" t="n">
        <v>-0.004972796887159348</v>
      </c>
      <c r="AB757" t="n">
        <v>-0.04900724440813065</v>
      </c>
      <c r="AC757" t="n">
        <v>-0.06394330412149429</v>
      </c>
      <c r="AD757" t="n">
        <v>-0.03694621846079826</v>
      </c>
      <c r="AE757" t="n">
        <v>0.1043810397386551</v>
      </c>
      <c r="AF757" t="n">
        <v>-0.005355125293135643</v>
      </c>
    </row>
    <row r="758">
      <c r="A758" t="n">
        <v>0.04230073466897011</v>
      </c>
      <c r="B758" t="n">
        <v>-0.01671167090535164</v>
      </c>
      <c r="C758" t="n">
        <v>-0.009094522334635258</v>
      </c>
      <c r="D758" t="n">
        <v>-0.07147496938705444</v>
      </c>
      <c r="E758" t="n">
        <v>0.0123954126611352</v>
      </c>
      <c r="F758" t="n">
        <v>-0.01952340081334114</v>
      </c>
      <c r="G758" t="n">
        <v>-0.07169060409069061</v>
      </c>
      <c r="H758" t="n">
        <v>0.04396571591496468</v>
      </c>
      <c r="I758" t="n">
        <v>-0.01554656401276588</v>
      </c>
      <c r="J758" t="n">
        <v>-0.05939421430230141</v>
      </c>
      <c r="K758" t="n">
        <v>-0.04647713527083397</v>
      </c>
      <c r="L758" t="n">
        <v>0.0240798182785511</v>
      </c>
      <c r="M758" t="n">
        <v>-0.03487801179289818</v>
      </c>
      <c r="N758" t="n">
        <v>-0.1148247942328453</v>
      </c>
      <c r="O758" t="n">
        <v>0.08610715717077255</v>
      </c>
      <c r="P758" t="n">
        <v>-0.07621924579143524</v>
      </c>
      <c r="Q758" t="n">
        <v>0.02640333585441113</v>
      </c>
      <c r="R758" t="n">
        <v>0.02998422458767891</v>
      </c>
      <c r="S758" t="n">
        <v>0.07151031494140625</v>
      </c>
      <c r="T758" t="n">
        <v>-0.02717630378901958</v>
      </c>
      <c r="U758" t="n">
        <v>-0.01934794336557388</v>
      </c>
      <c r="V758" t="n">
        <v>0.06121518462896347</v>
      </c>
      <c r="W758" t="n">
        <v>0.05475727468729019</v>
      </c>
      <c r="X758" t="n">
        <v>0.05766484513878822</v>
      </c>
      <c r="Y758" t="n">
        <v>0.01256846077740192</v>
      </c>
      <c r="Z758" t="n">
        <v>0.005781063809990883</v>
      </c>
      <c r="AA758" t="n">
        <v>0.01277031283825636</v>
      </c>
      <c r="AB758" t="n">
        <v>0.07469721883535385</v>
      </c>
      <c r="AC758" t="n">
        <v>-0.0444084070622921</v>
      </c>
      <c r="AD758" t="n">
        <v>-0.05046484619379044</v>
      </c>
      <c r="AE758" t="n">
        <v>0.05607536435127258</v>
      </c>
      <c r="AF758" t="n">
        <v>0.007232246454805136</v>
      </c>
    </row>
    <row r="759">
      <c r="A759" t="n">
        <v>-0.02470553107559681</v>
      </c>
      <c r="B759" t="n">
        <v>0.01735177077353001</v>
      </c>
      <c r="C759" t="n">
        <v>0.02231271751224995</v>
      </c>
      <c r="D759" t="n">
        <v>0.04977909475564957</v>
      </c>
      <c r="E759" t="n">
        <v>0.02013511769473553</v>
      </c>
      <c r="F759" t="n">
        <v>0.01439609937369823</v>
      </c>
      <c r="G759" t="n">
        <v>0.1545557379722595</v>
      </c>
      <c r="H759" t="n">
        <v>-0.007299336604773998</v>
      </c>
      <c r="I759" t="n">
        <v>-0.08432578295469284</v>
      </c>
      <c r="J759" t="n">
        <v>-0.008364795707166195</v>
      </c>
      <c r="K759" t="n">
        <v>0.003136842278763652</v>
      </c>
      <c r="L759" t="n">
        <v>0.01947056129574776</v>
      </c>
      <c r="M759" t="n">
        <v>0.008384457789361477</v>
      </c>
      <c r="N759" t="n">
        <v>0.04168203473091125</v>
      </c>
      <c r="O759" t="n">
        <v>0.02039889059960842</v>
      </c>
      <c r="P759" t="n">
        <v>0.03141945973038673</v>
      </c>
      <c r="Q759" t="n">
        <v>-0.01887736655771732</v>
      </c>
      <c r="R759" t="n">
        <v>0.03098544105887413</v>
      </c>
      <c r="S759" t="n">
        <v>0.01743303053081036</v>
      </c>
      <c r="T759" t="n">
        <v>-0.01681267283856869</v>
      </c>
      <c r="U759" t="n">
        <v>-0.008496496826410294</v>
      </c>
      <c r="V759" t="n">
        <v>0.07485701143741608</v>
      </c>
      <c r="W759" t="n">
        <v>0.02345109172165394</v>
      </c>
      <c r="X759" t="n">
        <v>-0.009652145206928253</v>
      </c>
      <c r="Y759" t="n">
        <v>-0.03338142111897469</v>
      </c>
      <c r="Z759" t="n">
        <v>0.00383380614221096</v>
      </c>
      <c r="AA759" t="n">
        <v>-0.06972628086805344</v>
      </c>
      <c r="AB759" t="n">
        <v>0.03260690346360207</v>
      </c>
      <c r="AC759" t="n">
        <v>-0.0766155868768692</v>
      </c>
      <c r="AD759" t="n">
        <v>-0.04075286909937859</v>
      </c>
      <c r="AE759" t="n">
        <v>-0.08144442737102509</v>
      </c>
      <c r="AF759" t="n">
        <v>0.05533035472035408</v>
      </c>
    </row>
    <row r="760">
      <c r="A760" t="n">
        <v>-0.1425545215606689</v>
      </c>
      <c r="B760" t="n">
        <v>-0.09874015301465988</v>
      </c>
      <c r="C760" t="n">
        <v>-0.007215169258415699</v>
      </c>
      <c r="D760" t="n">
        <v>0.007925127632915974</v>
      </c>
      <c r="E760" t="n">
        <v>-0.02560555003583431</v>
      </c>
      <c r="F760" t="n">
        <v>0.05171714350581169</v>
      </c>
      <c r="G760" t="n">
        <v>0.03816493228077888</v>
      </c>
      <c r="H760" t="n">
        <v>0.03184317797422409</v>
      </c>
      <c r="I760" t="n">
        <v>0.03779632598161697</v>
      </c>
      <c r="J760" t="n">
        <v>-0.01424286235123873</v>
      </c>
      <c r="K760" t="n">
        <v>0.00120560999494046</v>
      </c>
      <c r="L760" t="n">
        <v>0.07724814116954803</v>
      </c>
      <c r="M760" t="n">
        <v>0.0592939555644989</v>
      </c>
      <c r="N760" t="n">
        <v>0.02847420983016491</v>
      </c>
      <c r="O760" t="n">
        <v>-0.02424744144082069</v>
      </c>
      <c r="P760" t="n">
        <v>0.06013025715947151</v>
      </c>
      <c r="Q760" t="n">
        <v>-0.01241499278694391</v>
      </c>
      <c r="R760" t="n">
        <v>-0.05431884154677391</v>
      </c>
      <c r="S760" t="n">
        <v>0.01911588758230209</v>
      </c>
      <c r="T760" t="n">
        <v>0.1129390671849251</v>
      </c>
      <c r="U760" t="n">
        <v>0.1365075409412384</v>
      </c>
      <c r="V760" t="n">
        <v>-0.002762447344139218</v>
      </c>
      <c r="W760" t="n">
        <v>0.03430205583572388</v>
      </c>
      <c r="X760" t="n">
        <v>-0.06208712235093117</v>
      </c>
      <c r="Y760" t="n">
        <v>0.06327067315578461</v>
      </c>
      <c r="Z760" t="n">
        <v>0.05053357407450676</v>
      </c>
      <c r="AA760" t="n">
        <v>-0.0700816884636879</v>
      </c>
      <c r="AB760" t="n">
        <v>0.004134959541261196</v>
      </c>
      <c r="AC760" t="n">
        <v>0.02864011935889721</v>
      </c>
      <c r="AD760" t="n">
        <v>0.033088568598032</v>
      </c>
      <c r="AE760" t="n">
        <v>-0.006731682922691107</v>
      </c>
      <c r="AF760" t="n">
        <v>0.003098820568993688</v>
      </c>
    </row>
    <row r="761">
      <c r="A761" t="n">
        <v>0.1005841270089149</v>
      </c>
      <c r="B761" t="n">
        <v>-0.009028613567352295</v>
      </c>
      <c r="C761" t="n">
        <v>0.04330476000905037</v>
      </c>
      <c r="D761" t="n">
        <v>0.03474410623311996</v>
      </c>
      <c r="E761" t="n">
        <v>-0.02024967595934868</v>
      </c>
      <c r="F761" t="n">
        <v>-0.02551519125699997</v>
      </c>
      <c r="G761" t="n">
        <v>-0.03503681719303131</v>
      </c>
      <c r="H761" t="n">
        <v>0.005100473761558533</v>
      </c>
      <c r="I761" t="n">
        <v>0.07620584964752197</v>
      </c>
      <c r="J761" t="n">
        <v>-0.02690991945564747</v>
      </c>
      <c r="K761" t="n">
        <v>-0.0324590690433979</v>
      </c>
      <c r="L761" t="n">
        <v>-0.003449811832979321</v>
      </c>
      <c r="M761" t="n">
        <v>-0.01615940220654011</v>
      </c>
      <c r="N761" t="n">
        <v>-0.02018440701067448</v>
      </c>
      <c r="O761" t="n">
        <v>0.08424916118383408</v>
      </c>
      <c r="P761" t="n">
        <v>0.06977942585945129</v>
      </c>
      <c r="Q761" t="n">
        <v>-0.03592272102832794</v>
      </c>
      <c r="R761" t="n">
        <v>0.09133634716272354</v>
      </c>
      <c r="S761" t="n">
        <v>0.09570328146219254</v>
      </c>
      <c r="T761" t="n">
        <v>-0.06794243305921555</v>
      </c>
      <c r="U761" t="n">
        <v>0.05642151087522507</v>
      </c>
      <c r="V761" t="n">
        <v>0.02661678940057755</v>
      </c>
      <c r="W761" t="n">
        <v>0.03152093663811684</v>
      </c>
      <c r="X761" t="n">
        <v>-0.02073146216571331</v>
      </c>
      <c r="Y761" t="n">
        <v>-0.06481744349002838</v>
      </c>
      <c r="Z761" t="n">
        <v>-0.002420537639409304</v>
      </c>
      <c r="AA761" t="n">
        <v>0.05981384962797165</v>
      </c>
      <c r="AB761" t="n">
        <v>-0.06297317147254944</v>
      </c>
      <c r="AC761" t="n">
        <v>0.0241287499666214</v>
      </c>
      <c r="AD761" t="n">
        <v>0.01228682789951563</v>
      </c>
      <c r="AE761" t="n">
        <v>-0.09403860569000244</v>
      </c>
      <c r="AF761" t="n">
        <v>0.0451359786093235</v>
      </c>
    </row>
    <row r="762">
      <c r="A762" t="n">
        <v>-0.0501829981803894</v>
      </c>
      <c r="B762" t="n">
        <v>-0.1125490516424179</v>
      </c>
      <c r="C762" t="n">
        <v>0.07239467650651932</v>
      </c>
      <c r="D762" t="n">
        <v>0.006851424463093281</v>
      </c>
      <c r="E762" t="n">
        <v>0.09186756610870361</v>
      </c>
      <c r="F762" t="n">
        <v>-0.05008484795689583</v>
      </c>
      <c r="G762" t="n">
        <v>-0.03484100848436356</v>
      </c>
      <c r="H762" t="n">
        <v>-0.05571252852678299</v>
      </c>
      <c r="I762" t="n">
        <v>-0.07338585704565048</v>
      </c>
      <c r="J762" t="n">
        <v>0.009548024274408817</v>
      </c>
      <c r="K762" t="n">
        <v>-0.01898027583956718</v>
      </c>
      <c r="L762" t="n">
        <v>0.04772741347551346</v>
      </c>
      <c r="M762" t="n">
        <v>0.01437643077224493</v>
      </c>
      <c r="N762" t="n">
        <v>0.05183430016040802</v>
      </c>
      <c r="O762" t="n">
        <v>0.07899942249059677</v>
      </c>
      <c r="P762" t="n">
        <v>0.03388772904872894</v>
      </c>
      <c r="Q762" t="n">
        <v>0.03129000589251518</v>
      </c>
      <c r="R762" t="n">
        <v>-0.0007775872945785522</v>
      </c>
      <c r="S762" t="n">
        <v>-0.02114681340754032</v>
      </c>
      <c r="T762" t="n">
        <v>-0.03918251767754555</v>
      </c>
      <c r="U762" t="n">
        <v>0.04797982797026634</v>
      </c>
      <c r="V762" t="n">
        <v>0.06106086447834969</v>
      </c>
      <c r="W762" t="n">
        <v>-0.02508413419127464</v>
      </c>
      <c r="X762" t="n">
        <v>0.08181337267160416</v>
      </c>
      <c r="Y762" t="n">
        <v>0.03165923804044724</v>
      </c>
      <c r="Z762" t="n">
        <v>-0.06099523603916168</v>
      </c>
      <c r="AA762" t="n">
        <v>0.0574549064040184</v>
      </c>
      <c r="AB762" t="n">
        <v>-0.01986975595355034</v>
      </c>
      <c r="AC762" t="n">
        <v>0.09714788943529129</v>
      </c>
      <c r="AD762" t="n">
        <v>0.0191727876663208</v>
      </c>
      <c r="AE762" t="n">
        <v>0.01722989790141582</v>
      </c>
      <c r="AF762" t="n">
        <v>-0.0813559889793396</v>
      </c>
    </row>
    <row r="763">
      <c r="A763" t="n">
        <v>0.06278619915246964</v>
      </c>
      <c r="B763" t="n">
        <v>0.08447570353746414</v>
      </c>
      <c r="C763" t="n">
        <v>-0.03659713640809059</v>
      </c>
      <c r="D763" t="n">
        <v>0.02909989282488823</v>
      </c>
      <c r="E763" t="n">
        <v>0.03508708626031876</v>
      </c>
      <c r="F763" t="n">
        <v>-0.0201552975922823</v>
      </c>
      <c r="G763" t="n">
        <v>-0.02189772389829159</v>
      </c>
      <c r="H763" t="n">
        <v>-0.02995806187391281</v>
      </c>
      <c r="I763" t="n">
        <v>0.01449420023709536</v>
      </c>
      <c r="J763" t="n">
        <v>0.001907777390442789</v>
      </c>
      <c r="K763" t="n">
        <v>0.04937935248017311</v>
      </c>
      <c r="L763" t="n">
        <v>0.05363704636693001</v>
      </c>
      <c r="M763" t="n">
        <v>-0.1011007279157639</v>
      </c>
      <c r="N763" t="n">
        <v>-0.01475585345178843</v>
      </c>
      <c r="O763" t="n">
        <v>-0.006427985150367022</v>
      </c>
      <c r="P763" t="n">
        <v>0.04660002887248993</v>
      </c>
      <c r="Q763" t="n">
        <v>-0.005495152436196804</v>
      </c>
      <c r="R763" t="n">
        <v>0.05359597876667976</v>
      </c>
      <c r="S763" t="n">
        <v>-0.02668090350925922</v>
      </c>
      <c r="T763" t="n">
        <v>-0.03969936445355415</v>
      </c>
      <c r="U763" t="n">
        <v>0.02299703657627106</v>
      </c>
      <c r="V763" t="n">
        <v>-0.0671650767326355</v>
      </c>
      <c r="W763" t="n">
        <v>0.008376103825867176</v>
      </c>
      <c r="X763" t="n">
        <v>-0.009617211297154427</v>
      </c>
      <c r="Y763" t="n">
        <v>-0.04696223512291908</v>
      </c>
      <c r="Z763" t="n">
        <v>-0.01902235671877861</v>
      </c>
      <c r="AA763" t="n">
        <v>0.05401008576154709</v>
      </c>
      <c r="AB763" t="n">
        <v>-0.06470121443271637</v>
      </c>
      <c r="AC763" t="n">
        <v>0.1545625030994415</v>
      </c>
      <c r="AD763" t="n">
        <v>-0.01412585750222206</v>
      </c>
      <c r="AE763" t="n">
        <v>0.0004831845290027559</v>
      </c>
      <c r="AF763" t="n">
        <v>0.06312049180269241</v>
      </c>
    </row>
    <row r="764">
      <c r="A764" t="n">
        <v>0.06065048277378082</v>
      </c>
      <c r="B764" t="n">
        <v>-0.04153279960155487</v>
      </c>
      <c r="C764" t="n">
        <v>0.09254509955644608</v>
      </c>
      <c r="D764" t="n">
        <v>0.04277324676513672</v>
      </c>
      <c r="E764" t="n">
        <v>0.01632140763103962</v>
      </c>
      <c r="F764" t="n">
        <v>-0.07413221895694733</v>
      </c>
      <c r="G764" t="n">
        <v>-0.03845743462443352</v>
      </c>
      <c r="H764" t="n">
        <v>-6.723665865138173e-05</v>
      </c>
      <c r="I764" t="n">
        <v>-0.03563354536890984</v>
      </c>
      <c r="J764" t="n">
        <v>-0.03006275370717049</v>
      </c>
      <c r="K764" t="n">
        <v>0.02584749460220337</v>
      </c>
      <c r="L764" t="n">
        <v>-0.08428004384040833</v>
      </c>
      <c r="M764" t="n">
        <v>0.005034489091485739</v>
      </c>
      <c r="N764" t="n">
        <v>0.01229066401720047</v>
      </c>
      <c r="O764" t="n">
        <v>-0.02182862535119057</v>
      </c>
      <c r="P764" t="n">
        <v>-0.02166021056473255</v>
      </c>
      <c r="Q764" t="n">
        <v>-0.05019276961684227</v>
      </c>
      <c r="R764" t="n">
        <v>0.03683613613247871</v>
      </c>
      <c r="S764" t="n">
        <v>0.005864633247256279</v>
      </c>
      <c r="T764" t="n">
        <v>-0.03641039505600929</v>
      </c>
      <c r="U764" t="n">
        <v>-0.02548792213201523</v>
      </c>
      <c r="V764" t="n">
        <v>-0.008908409625291824</v>
      </c>
      <c r="W764" t="n">
        <v>0.03140101954340935</v>
      </c>
      <c r="X764" t="n">
        <v>-0.06067913770675659</v>
      </c>
      <c r="Y764" t="n">
        <v>0.04290493950247765</v>
      </c>
      <c r="Z764" t="n">
        <v>0.04904517158865929</v>
      </c>
      <c r="AA764" t="n">
        <v>0.0156865268945694</v>
      </c>
      <c r="AB764" t="n">
        <v>0.03882811963558197</v>
      </c>
      <c r="AC764" t="n">
        <v>0.001562085119076073</v>
      </c>
      <c r="AD764" t="n">
        <v>-0.03569341078400612</v>
      </c>
      <c r="AE764" t="n">
        <v>-0.04657807201147079</v>
      </c>
      <c r="AF764" t="n">
        <v>-0.07217066735029221</v>
      </c>
    </row>
    <row r="765">
      <c r="A765" t="n">
        <v>0.03568265587091446</v>
      </c>
      <c r="B765" t="n">
        <v>0.02907801233232021</v>
      </c>
      <c r="C765" t="n">
        <v>-0.003132150275632739</v>
      </c>
      <c r="D765" t="n">
        <v>-0.04231239855289459</v>
      </c>
      <c r="E765" t="n">
        <v>-0.007077180780470371</v>
      </c>
      <c r="F765" t="n">
        <v>-0.03431423753499985</v>
      </c>
      <c r="G765" t="n">
        <v>-0.05033065006136894</v>
      </c>
      <c r="H765" t="n">
        <v>-0.001510825124569237</v>
      </c>
      <c r="I765" t="n">
        <v>0.006361281964927912</v>
      </c>
      <c r="J765" t="n">
        <v>-0.05747898295521736</v>
      </c>
      <c r="K765" t="n">
        <v>0.06451818346977234</v>
      </c>
      <c r="L765" t="n">
        <v>0.06305477768182755</v>
      </c>
      <c r="M765" t="n">
        <v>-0.04970799386501312</v>
      </c>
      <c r="N765" t="n">
        <v>-0.0775146409869194</v>
      </c>
      <c r="O765" t="n">
        <v>-0.09495313465595245</v>
      </c>
      <c r="P765" t="n">
        <v>0.05553080514073372</v>
      </c>
      <c r="Q765" t="n">
        <v>-0.02345985919237137</v>
      </c>
      <c r="R765" t="n">
        <v>0.0108343381434679</v>
      </c>
      <c r="S765" t="n">
        <v>0.02783752046525478</v>
      </c>
      <c r="T765" t="n">
        <v>-0.05658519268035889</v>
      </c>
      <c r="U765" t="n">
        <v>0.01864046975970268</v>
      </c>
      <c r="V765" t="n">
        <v>0.03502023965120316</v>
      </c>
      <c r="W765" t="n">
        <v>0.0472760871052742</v>
      </c>
      <c r="X765" t="n">
        <v>0.01463126391172409</v>
      </c>
      <c r="Y765" t="n">
        <v>0.07002096623182297</v>
      </c>
      <c r="Z765" t="n">
        <v>0.02569636516273022</v>
      </c>
      <c r="AA765" t="n">
        <v>-0.008473427966237068</v>
      </c>
      <c r="AB765" t="n">
        <v>0.003863797523081303</v>
      </c>
      <c r="AC765" t="n">
        <v>0.005946123506873846</v>
      </c>
      <c r="AD765" t="n">
        <v>-0.005089613143354654</v>
      </c>
      <c r="AE765" t="n">
        <v>-0.05605589225888252</v>
      </c>
      <c r="AF765" t="n">
        <v>0.01251592952758074</v>
      </c>
    </row>
    <row r="766">
      <c r="A766" t="n">
        <v>-0.07799247652292252</v>
      </c>
      <c r="B766" t="n">
        <v>0.01975927874445915</v>
      </c>
      <c r="C766" t="n">
        <v>-0.03712652996182442</v>
      </c>
      <c r="D766" t="n">
        <v>-0.02025783807039261</v>
      </c>
      <c r="E766" t="n">
        <v>-0.04892535507678986</v>
      </c>
      <c r="F766" t="n">
        <v>0.02147483453154564</v>
      </c>
      <c r="G766" t="n">
        <v>-0.02891713567078114</v>
      </c>
      <c r="H766" t="n">
        <v>-0.0008895490900613368</v>
      </c>
      <c r="I766" t="n">
        <v>-0.01999596320092678</v>
      </c>
      <c r="J766" t="n">
        <v>-0.1233395636081696</v>
      </c>
      <c r="K766" t="n">
        <v>0.01912215165793896</v>
      </c>
      <c r="L766" t="n">
        <v>0.005549852270632982</v>
      </c>
      <c r="M766" t="n">
        <v>-0.0507541298866272</v>
      </c>
      <c r="N766" t="n">
        <v>-0.01529155299067497</v>
      </c>
      <c r="O766" t="n">
        <v>-0.01907937787473202</v>
      </c>
      <c r="P766" t="n">
        <v>0.009199198335409164</v>
      </c>
      <c r="Q766" t="n">
        <v>0.09313193708658218</v>
      </c>
      <c r="R766" t="n">
        <v>0.04267160966992378</v>
      </c>
      <c r="S766" t="n">
        <v>-0.05932779610157013</v>
      </c>
      <c r="T766" t="n">
        <v>-0.03204977139830589</v>
      </c>
      <c r="U766" t="n">
        <v>-0.07011941075325012</v>
      </c>
      <c r="V766" t="n">
        <v>-0.1087121069431305</v>
      </c>
      <c r="W766" t="n">
        <v>0.02971609123051167</v>
      </c>
      <c r="X766" t="n">
        <v>-0.004655183758586645</v>
      </c>
      <c r="Y766" t="n">
        <v>0.08090569078922272</v>
      </c>
      <c r="Z766" t="n">
        <v>0.05563190951943398</v>
      </c>
      <c r="AA766" t="n">
        <v>0.03600092977285385</v>
      </c>
      <c r="AB766" t="n">
        <v>0.03784503787755966</v>
      </c>
      <c r="AC766" t="n">
        <v>0.06320736557245255</v>
      </c>
      <c r="AD766" t="n">
        <v>-0.05570551753044128</v>
      </c>
      <c r="AE766" t="n">
        <v>0.03448390960693359</v>
      </c>
      <c r="AF766" t="n">
        <v>-0.01622365042567253</v>
      </c>
    </row>
    <row r="767">
      <c r="A767" t="n">
        <v>-0.1036399975419044</v>
      </c>
      <c r="B767" t="n">
        <v>0.005798256490379572</v>
      </c>
      <c r="C767" t="n">
        <v>0.004906435031443834</v>
      </c>
      <c r="D767" t="n">
        <v>-0.01704415306448936</v>
      </c>
      <c r="E767" t="n">
        <v>0.04313885420560837</v>
      </c>
      <c r="F767" t="n">
        <v>0.03489519283175468</v>
      </c>
      <c r="G767" t="n">
        <v>0.0231779757887125</v>
      </c>
      <c r="H767" t="n">
        <v>-0.05621050670742989</v>
      </c>
      <c r="I767" t="n">
        <v>0.07233802974224091</v>
      </c>
      <c r="J767" t="n">
        <v>-0.005095426458865404</v>
      </c>
      <c r="K767" t="n">
        <v>-0.1770854294300079</v>
      </c>
      <c r="L767" t="n">
        <v>-0.07495247572660446</v>
      </c>
      <c r="M767" t="n">
        <v>0.02205465920269489</v>
      </c>
      <c r="N767" t="n">
        <v>0.03971295058727264</v>
      </c>
      <c r="O767" t="n">
        <v>0.0114429472014308</v>
      </c>
      <c r="P767" t="n">
        <v>-0.004182697273790836</v>
      </c>
      <c r="Q767" t="n">
        <v>0.06061600148677826</v>
      </c>
      <c r="R767" t="n">
        <v>0.01694918237626553</v>
      </c>
      <c r="S767" t="n">
        <v>-0.02806433662772179</v>
      </c>
      <c r="T767" t="n">
        <v>0.09001357853412628</v>
      </c>
      <c r="U767" t="n">
        <v>0.06679174304008484</v>
      </c>
      <c r="V767" t="n">
        <v>0.02158441208302975</v>
      </c>
      <c r="W767" t="n">
        <v>0.01406203117221594</v>
      </c>
      <c r="X767" t="n">
        <v>0.001647264114581048</v>
      </c>
      <c r="Y767" t="n">
        <v>0.02713810838758945</v>
      </c>
      <c r="Z767" t="n">
        <v>-0.0354062020778656</v>
      </c>
      <c r="AA767" t="n">
        <v>-0.1353441774845123</v>
      </c>
      <c r="AB767" t="n">
        <v>0.02383280545473099</v>
      </c>
      <c r="AC767" t="n">
        <v>-0.001984909875318408</v>
      </c>
      <c r="AD767" t="n">
        <v>0.004908740986138582</v>
      </c>
      <c r="AE767" t="n">
        <v>0.03261550143361092</v>
      </c>
      <c r="AF767" t="n">
        <v>-0.02201457507908344</v>
      </c>
    </row>
    <row r="768">
      <c r="A768" t="n">
        <v>-0.0009394421358592808</v>
      </c>
      <c r="B768" t="n">
        <v>0.03636778518557549</v>
      </c>
      <c r="C768" t="n">
        <v>-0.0559721440076828</v>
      </c>
      <c r="D768" t="n">
        <v>-0.1111673191189766</v>
      </c>
      <c r="E768" t="n">
        <v>-0.02694256417453289</v>
      </c>
      <c r="F768" t="n">
        <v>-0.03259807825088501</v>
      </c>
      <c r="G768" t="n">
        <v>-0.07568655163049698</v>
      </c>
      <c r="H768" t="n">
        <v>-0.04274012893438339</v>
      </c>
      <c r="I768" t="n">
        <v>0.006819396279752254</v>
      </c>
      <c r="J768" t="n">
        <v>-0.0446428656578064</v>
      </c>
      <c r="K768" t="n">
        <v>-0.05393204838037491</v>
      </c>
      <c r="L768" t="n">
        <v>0.03677687421441078</v>
      </c>
      <c r="M768" t="n">
        <v>0.0688103586435318</v>
      </c>
      <c r="N768" t="n">
        <v>0.0455726757645607</v>
      </c>
      <c r="O768" t="n">
        <v>-0.06600524485111237</v>
      </c>
      <c r="P768" t="n">
        <v>0.0510643944144249</v>
      </c>
      <c r="Q768" t="n">
        <v>-0.05651983991265297</v>
      </c>
      <c r="R768" t="n">
        <v>0.008570736274123192</v>
      </c>
      <c r="S768" t="n">
        <v>-0.04146284982562065</v>
      </c>
      <c r="T768" t="n">
        <v>0.06056835502386093</v>
      </c>
      <c r="U768" t="n">
        <v>0.1373484879732132</v>
      </c>
      <c r="V768" t="n">
        <v>-0.01585765741765499</v>
      </c>
      <c r="W768" t="n">
        <v>0.02573049813508987</v>
      </c>
      <c r="X768" t="n">
        <v>-0.04555583745241165</v>
      </c>
      <c r="Y768" t="n">
        <v>-0.03078277595341206</v>
      </c>
      <c r="Z768" t="n">
        <v>-0.08206379413604736</v>
      </c>
      <c r="AA768" t="n">
        <v>0.009738811291754246</v>
      </c>
      <c r="AB768" t="n">
        <v>0.04975999891757965</v>
      </c>
      <c r="AC768" t="n">
        <v>0.02483752928674221</v>
      </c>
      <c r="AD768" t="n">
        <v>0.05380424484610558</v>
      </c>
      <c r="AE768" t="n">
        <v>0.02472072280943394</v>
      </c>
      <c r="AF768" t="n">
        <v>-0.03872554749250412</v>
      </c>
    </row>
    <row r="769">
      <c r="A769" t="n">
        <v>-0.04453331232070923</v>
      </c>
      <c r="B769" t="n">
        <v>-0.04482854902744293</v>
      </c>
      <c r="C769" t="n">
        <v>-0.02959654293954372</v>
      </c>
      <c r="D769" t="n">
        <v>-0.05864080414175987</v>
      </c>
      <c r="E769" t="n">
        <v>0.002627600450068712</v>
      </c>
      <c r="F769" t="n">
        <v>0.01322284247726202</v>
      </c>
      <c r="G769" t="n">
        <v>0.05152742937207222</v>
      </c>
      <c r="H769" t="n">
        <v>-0.1073859184980392</v>
      </c>
      <c r="I769" t="n">
        <v>-0.08133541792631149</v>
      </c>
      <c r="J769" t="n">
        <v>-0.03242644667625427</v>
      </c>
      <c r="K769" t="n">
        <v>0.05156400427222252</v>
      </c>
      <c r="L769" t="n">
        <v>-0.03069048747420311</v>
      </c>
      <c r="M769" t="n">
        <v>-0.06710901111364365</v>
      </c>
      <c r="N769" t="n">
        <v>0.05059296637773514</v>
      </c>
      <c r="O769" t="n">
        <v>0.03783867508172989</v>
      </c>
      <c r="P769" t="n">
        <v>0.07069969177246094</v>
      </c>
      <c r="Q769" t="n">
        <v>0.0653364360332489</v>
      </c>
      <c r="R769" t="n">
        <v>0.01090749446302652</v>
      </c>
      <c r="S769" t="n">
        <v>0.05634348094463348</v>
      </c>
      <c r="T769" t="n">
        <v>0.04935795441269875</v>
      </c>
      <c r="U769" t="n">
        <v>0.02264918386936188</v>
      </c>
      <c r="V769" t="n">
        <v>0.00290053035132587</v>
      </c>
      <c r="W769" t="n">
        <v>0.02686931192874908</v>
      </c>
      <c r="X769" t="n">
        <v>0.06530439853668213</v>
      </c>
      <c r="Y769" t="n">
        <v>-0.03779733926057816</v>
      </c>
      <c r="Z769" t="n">
        <v>0.05720864981412888</v>
      </c>
      <c r="AA769" t="n">
        <v>-0.07283283025026321</v>
      </c>
      <c r="AB769" t="n">
        <v>-0.02410230599343777</v>
      </c>
      <c r="AC769" t="n">
        <v>0.05012382939457893</v>
      </c>
      <c r="AD769" t="n">
        <v>-0.0144035629928112</v>
      </c>
      <c r="AE769" t="n">
        <v>0.001491635804995894</v>
      </c>
      <c r="AF769" t="n">
        <v>-0.05579640716314316</v>
      </c>
    </row>
    <row r="770">
      <c r="A770" t="n">
        <v>-0.09891117364168167</v>
      </c>
      <c r="B770" t="n">
        <v>0.0178868044167757</v>
      </c>
      <c r="C770" t="n">
        <v>0.02842902019619942</v>
      </c>
      <c r="D770" t="n">
        <v>-0.05422060191631317</v>
      </c>
      <c r="E770" t="n">
        <v>0.08276519179344177</v>
      </c>
      <c r="F770" t="n">
        <v>0.03885509446263313</v>
      </c>
      <c r="G770" t="n">
        <v>-0.0007097298512235284</v>
      </c>
      <c r="H770" t="n">
        <v>0.002214302541688085</v>
      </c>
      <c r="I770" t="n">
        <v>-0.04873926192522049</v>
      </c>
      <c r="J770" t="n">
        <v>-0.06706997007131577</v>
      </c>
      <c r="K770" t="n">
        <v>0.05147121101617813</v>
      </c>
      <c r="L770" t="n">
        <v>-0.05337411165237427</v>
      </c>
      <c r="M770" t="n">
        <v>0.06611786782741547</v>
      </c>
      <c r="N770" t="n">
        <v>0.1085324138402939</v>
      </c>
      <c r="O770" t="n">
        <v>-0.02950000390410423</v>
      </c>
      <c r="P770" t="n">
        <v>0.04963390156626701</v>
      </c>
      <c r="Q770" t="n">
        <v>-0.01273349206894636</v>
      </c>
      <c r="R770" t="n">
        <v>0.02275454439222813</v>
      </c>
      <c r="S770" t="n">
        <v>-0.08926041424274445</v>
      </c>
      <c r="T770" t="n">
        <v>-0.01897213794291019</v>
      </c>
      <c r="U770" t="n">
        <v>0.02553972788155079</v>
      </c>
      <c r="V770" t="n">
        <v>0.02013441920280457</v>
      </c>
      <c r="W770" t="n">
        <v>-0.07168553024530411</v>
      </c>
      <c r="X770" t="n">
        <v>-0.04371271282434464</v>
      </c>
      <c r="Y770" t="n">
        <v>0.02068913727998734</v>
      </c>
      <c r="Z770" t="n">
        <v>-0.01465442217886448</v>
      </c>
      <c r="AA770" t="n">
        <v>-0.04572499915957451</v>
      </c>
      <c r="AB770" t="n">
        <v>-0.02897793240845203</v>
      </c>
      <c r="AC770" t="n">
        <v>-0.03971086442470551</v>
      </c>
      <c r="AD770" t="n">
        <v>0.02295074239373207</v>
      </c>
      <c r="AE770" t="n">
        <v>0.01050489395856857</v>
      </c>
      <c r="AF770" t="n">
        <v>0.02764902263879776</v>
      </c>
    </row>
    <row r="771">
      <c r="A771" t="n">
        <v>0.022374602034688</v>
      </c>
      <c r="B771" t="n">
        <v>0.07733576744794846</v>
      </c>
      <c r="C771" t="n">
        <v>0.01758917048573494</v>
      </c>
      <c r="D771" t="n">
        <v>-0.02228999324142933</v>
      </c>
      <c r="E771" t="n">
        <v>0.1063910275697708</v>
      </c>
      <c r="F771" t="n">
        <v>0.008270482532680035</v>
      </c>
      <c r="G771" t="n">
        <v>0.05021732300519943</v>
      </c>
      <c r="H771" t="n">
        <v>-0.1118261069059372</v>
      </c>
      <c r="I771" t="n">
        <v>0.007251492701470852</v>
      </c>
      <c r="J771" t="n">
        <v>0.02729847282171249</v>
      </c>
      <c r="K771" t="n">
        <v>-0.0912417396903038</v>
      </c>
      <c r="L771" t="n">
        <v>0.004908802453428507</v>
      </c>
      <c r="M771" t="n">
        <v>0.02713961340487003</v>
      </c>
      <c r="N771" t="n">
        <v>0.01664674654603004</v>
      </c>
      <c r="O771" t="n">
        <v>-0.1184651553630829</v>
      </c>
      <c r="P771" t="n">
        <v>0.01216812897473574</v>
      </c>
      <c r="Q771" t="n">
        <v>0.03410695493221283</v>
      </c>
      <c r="R771" t="n">
        <v>0.05717248097062111</v>
      </c>
      <c r="S771" t="n">
        <v>-0.03559748455882072</v>
      </c>
      <c r="T771" t="n">
        <v>0.007615138310939074</v>
      </c>
      <c r="U771" t="n">
        <v>0.0426606573164463</v>
      </c>
      <c r="V771" t="n">
        <v>0.05021277070045471</v>
      </c>
      <c r="W771" t="n">
        <v>0.06766855716705322</v>
      </c>
      <c r="X771" t="n">
        <v>0.01576067879796028</v>
      </c>
      <c r="Y771" t="n">
        <v>0.03133133053779602</v>
      </c>
      <c r="Z771" t="n">
        <v>-0.04720962047576904</v>
      </c>
      <c r="AA771" t="n">
        <v>0.01489160768687725</v>
      </c>
      <c r="AB771" t="n">
        <v>-0.03178941830992699</v>
      </c>
      <c r="AC771" t="n">
        <v>0.03768869861960411</v>
      </c>
      <c r="AD771" t="n">
        <v>0.002579073887318373</v>
      </c>
      <c r="AE771" t="n">
        <v>-0.0009081262396648526</v>
      </c>
      <c r="AF771" t="n">
        <v>0.01326857879757881</v>
      </c>
    </row>
    <row r="772">
      <c r="A772" t="n">
        <v>-0.02379628829658031</v>
      </c>
      <c r="B772" t="n">
        <v>0.01995167136192322</v>
      </c>
      <c r="C772" t="n">
        <v>0.07229626178741455</v>
      </c>
      <c r="D772" t="n">
        <v>-0.008352247066795826</v>
      </c>
      <c r="E772" t="n">
        <v>0.0593886598944664</v>
      </c>
      <c r="F772" t="n">
        <v>-0.01447346620261669</v>
      </c>
      <c r="G772" t="n">
        <v>-0.04088208451867104</v>
      </c>
      <c r="H772" t="n">
        <v>-0.006642647553235292</v>
      </c>
      <c r="I772" t="n">
        <v>0.09084348380565643</v>
      </c>
      <c r="J772" t="n">
        <v>-0.05842585116624832</v>
      </c>
      <c r="K772" t="n">
        <v>-0.01909146644175053</v>
      </c>
      <c r="L772" t="n">
        <v>0.1077538058161736</v>
      </c>
      <c r="M772" t="n">
        <v>-0.0805385485291481</v>
      </c>
      <c r="N772" t="n">
        <v>0.02975906245410442</v>
      </c>
      <c r="O772" t="n">
        <v>-0.0004292116209398955</v>
      </c>
      <c r="P772" t="n">
        <v>0.04630725830793381</v>
      </c>
      <c r="Q772" t="n">
        <v>-0.0557541586458683</v>
      </c>
      <c r="R772" t="n">
        <v>0.0872158482670784</v>
      </c>
      <c r="S772" t="n">
        <v>-0.02817566506564617</v>
      </c>
      <c r="T772" t="n">
        <v>-0.1309615224599838</v>
      </c>
      <c r="U772" t="n">
        <v>-0.01213723327964544</v>
      </c>
      <c r="V772" t="n">
        <v>0.004887656308710575</v>
      </c>
      <c r="W772" t="n">
        <v>-0.008577536791563034</v>
      </c>
      <c r="X772" t="n">
        <v>0.07534902542829514</v>
      </c>
      <c r="Y772" t="n">
        <v>-0.002302624052390456</v>
      </c>
      <c r="Z772" t="n">
        <v>0.001410355791449547</v>
      </c>
      <c r="AA772" t="n">
        <v>-0.1043817177414894</v>
      </c>
      <c r="AB772" t="n">
        <v>-0.01439279410988092</v>
      </c>
      <c r="AC772" t="n">
        <v>0.01106634829193354</v>
      </c>
      <c r="AD772" t="n">
        <v>-0.007413975894451141</v>
      </c>
      <c r="AE772" t="n">
        <v>-0.04791451990604401</v>
      </c>
      <c r="AF772" t="n">
        <v>-0.04393448680639267</v>
      </c>
    </row>
    <row r="773">
      <c r="A773" t="n">
        <v>0.0133515689522028</v>
      </c>
      <c r="B773" t="n">
        <v>0.09038436412811279</v>
      </c>
      <c r="C773" t="n">
        <v>0.003992689773440361</v>
      </c>
      <c r="D773" t="n">
        <v>0.01683381199836731</v>
      </c>
      <c r="E773" t="n">
        <v>0.02315450645983219</v>
      </c>
      <c r="F773" t="n">
        <v>-0.003763480810448527</v>
      </c>
      <c r="G773" t="n">
        <v>0.00435209833085537</v>
      </c>
      <c r="H773" t="n">
        <v>-0.04072665423154831</v>
      </c>
      <c r="I773" t="n">
        <v>-0.03982983529567719</v>
      </c>
      <c r="J773" t="n">
        <v>0.02962157316505909</v>
      </c>
      <c r="K773" t="n">
        <v>-0.01468848157674074</v>
      </c>
      <c r="L773" t="n">
        <v>0.004510203376412392</v>
      </c>
      <c r="M773" t="n">
        <v>-0.08933129161596298</v>
      </c>
      <c r="N773" t="n">
        <v>0.001697635627351701</v>
      </c>
      <c r="O773" t="n">
        <v>0.07179093360900879</v>
      </c>
      <c r="P773" t="n">
        <v>0.04781417176127434</v>
      </c>
      <c r="Q773" t="n">
        <v>-0.04511969909071922</v>
      </c>
      <c r="R773" t="n">
        <v>0.03425581380724907</v>
      </c>
      <c r="S773" t="n">
        <v>0.0191959086805582</v>
      </c>
      <c r="T773" t="n">
        <v>0.04093890264630318</v>
      </c>
      <c r="U773" t="n">
        <v>-0.04358892515301704</v>
      </c>
      <c r="V773" t="n">
        <v>-0.0534685030579567</v>
      </c>
      <c r="W773" t="n">
        <v>0.02346630766987801</v>
      </c>
      <c r="X773" t="n">
        <v>0.05216200649738312</v>
      </c>
      <c r="Y773" t="n">
        <v>0.01861652731895447</v>
      </c>
      <c r="Z773" t="n">
        <v>-0.08737465739250183</v>
      </c>
      <c r="AA773" t="n">
        <v>0.05666907504200935</v>
      </c>
      <c r="AB773" t="n">
        <v>0.0773131474852562</v>
      </c>
      <c r="AC773" t="n">
        <v>0.06076224893331528</v>
      </c>
      <c r="AD773" t="n">
        <v>-0.06184133887290955</v>
      </c>
      <c r="AE773" t="n">
        <v>-0.0369139052927494</v>
      </c>
      <c r="AF773" t="n">
        <v>-0.06666708737611771</v>
      </c>
    </row>
    <row r="774">
      <c r="A774" t="n">
        <v>0.0269477441906929</v>
      </c>
      <c r="B774" t="n">
        <v>0.001929719350300729</v>
      </c>
      <c r="C774" t="n">
        <v>0.007221295963972807</v>
      </c>
      <c r="D774" t="n">
        <v>0.02915642410516739</v>
      </c>
      <c r="E774" t="n">
        <v>0.01952718384563923</v>
      </c>
      <c r="F774" t="n">
        <v>0.01660503447055817</v>
      </c>
      <c r="G774" t="n">
        <v>0.07379318028688431</v>
      </c>
      <c r="H774" t="n">
        <v>0.02264042012393475</v>
      </c>
      <c r="I774" t="n">
        <v>0.06226413697004318</v>
      </c>
      <c r="J774" t="n">
        <v>-0.008214912377297878</v>
      </c>
      <c r="K774" t="n">
        <v>0.02331412769854069</v>
      </c>
      <c r="L774" t="n">
        <v>-0.01182343903928995</v>
      </c>
      <c r="M774" t="n">
        <v>0.03742040693759918</v>
      </c>
      <c r="N774" t="n">
        <v>0.05181289464235306</v>
      </c>
      <c r="O774" t="n">
        <v>0.03109955228865147</v>
      </c>
      <c r="P774" t="n">
        <v>0.03058180399239063</v>
      </c>
      <c r="Q774" t="n">
        <v>-0.02850317396223545</v>
      </c>
      <c r="R774" t="n">
        <v>0.02112264931201935</v>
      </c>
      <c r="S774" t="n">
        <v>0.07771701365709305</v>
      </c>
      <c r="T774" t="n">
        <v>-0.06363150477409363</v>
      </c>
      <c r="U774" t="n">
        <v>0.03322950750589371</v>
      </c>
      <c r="V774" t="n">
        <v>0.004687383770942688</v>
      </c>
      <c r="W774" t="n">
        <v>0.0595799945294857</v>
      </c>
      <c r="X774" t="n">
        <v>0.02701681666076183</v>
      </c>
      <c r="Y774" t="n">
        <v>0.01933538168668747</v>
      </c>
      <c r="Z774" t="n">
        <v>0.03493814542889595</v>
      </c>
      <c r="AA774" t="n">
        <v>0.0007549578440375626</v>
      </c>
      <c r="AB774" t="n">
        <v>-0.004996595904231071</v>
      </c>
      <c r="AC774" t="n">
        <v>0.0475468635559082</v>
      </c>
      <c r="AD774" t="n">
        <v>0.04387225583195686</v>
      </c>
      <c r="AE774" t="n">
        <v>-0.02695412933826447</v>
      </c>
      <c r="AF774" t="n">
        <v>0.1149625405669212</v>
      </c>
    </row>
    <row r="775">
      <c r="A775" t="n">
        <v>0.03091938607394695</v>
      </c>
      <c r="B775" t="n">
        <v>-0.07960289716720581</v>
      </c>
      <c r="C775" t="n">
        <v>-0.05457520112395287</v>
      </c>
      <c r="D775" t="n">
        <v>-0.0130170090124011</v>
      </c>
      <c r="E775" t="n">
        <v>0.0005416624480858445</v>
      </c>
      <c r="F775" t="n">
        <v>0.07832560688257217</v>
      </c>
      <c r="G775" t="n">
        <v>-0.008995807729661465</v>
      </c>
      <c r="H775" t="n">
        <v>0.1040420830249786</v>
      </c>
      <c r="I775" t="n">
        <v>0.007197360973805189</v>
      </c>
      <c r="J775" t="n">
        <v>0.1055782958865166</v>
      </c>
      <c r="K775" t="n">
        <v>-0.01624966226518154</v>
      </c>
      <c r="L775" t="n">
        <v>0.0345098190009594</v>
      </c>
      <c r="M775" t="n">
        <v>-0.131006732583046</v>
      </c>
      <c r="N775" t="n">
        <v>-0.05589823052287102</v>
      </c>
      <c r="O775" t="n">
        <v>-0.03509442135691643</v>
      </c>
      <c r="P775" t="n">
        <v>0.01828106679022312</v>
      </c>
      <c r="Q775" t="n">
        <v>0.02943101152777672</v>
      </c>
      <c r="R775" t="n">
        <v>0.009358890354633331</v>
      </c>
      <c r="S775" t="n">
        <v>0.05580223724246025</v>
      </c>
      <c r="T775" t="n">
        <v>-0.0057936180382967</v>
      </c>
      <c r="U775" t="n">
        <v>-0.009481278248131275</v>
      </c>
      <c r="V775" t="n">
        <v>0.0931512713432312</v>
      </c>
      <c r="W775" t="n">
        <v>-0.01309530157595873</v>
      </c>
      <c r="X775" t="n">
        <v>0.01245442405343056</v>
      </c>
      <c r="Y775" t="n">
        <v>-0.04620448872447014</v>
      </c>
      <c r="Z775" t="n">
        <v>-0.01982275769114494</v>
      </c>
      <c r="AA775" t="n">
        <v>-0.06031983345746994</v>
      </c>
      <c r="AB775" t="n">
        <v>0.02956829965114594</v>
      </c>
      <c r="AC775" t="n">
        <v>-0.08954823017120361</v>
      </c>
      <c r="AD775" t="n">
        <v>-0.07556432485580444</v>
      </c>
      <c r="AE775" t="n">
        <v>-0.005757496692240238</v>
      </c>
      <c r="AF775" t="n">
        <v>0.06891237944364548</v>
      </c>
    </row>
    <row r="776">
      <c r="A776" t="n">
        <v>-0.02070767432451248</v>
      </c>
      <c r="B776" t="n">
        <v>-0.01550179906189442</v>
      </c>
      <c r="C776" t="n">
        <v>0.03901058807969093</v>
      </c>
      <c r="D776" t="n">
        <v>-0.0616786889731884</v>
      </c>
      <c r="E776" t="n">
        <v>0.06199537962675095</v>
      </c>
      <c r="F776" t="n">
        <v>0.02460250072181225</v>
      </c>
      <c r="G776" t="n">
        <v>-0.07007624953985214</v>
      </c>
      <c r="H776" t="n">
        <v>-0.03272946178913116</v>
      </c>
      <c r="I776" t="n">
        <v>0.00552933756262064</v>
      </c>
      <c r="J776" t="n">
        <v>0.1217197552323341</v>
      </c>
      <c r="K776" t="n">
        <v>-0.0378178209066391</v>
      </c>
      <c r="L776" t="n">
        <v>0.01613291725516319</v>
      </c>
      <c r="M776" t="n">
        <v>-0.0446699857711792</v>
      </c>
      <c r="N776" t="n">
        <v>-0.05386384576559067</v>
      </c>
      <c r="O776" t="n">
        <v>-0.03059891052544117</v>
      </c>
      <c r="P776" t="n">
        <v>-0.01422958448529243</v>
      </c>
      <c r="Q776" t="n">
        <v>-0.06403211504220963</v>
      </c>
      <c r="R776" t="n">
        <v>0.004995904862880707</v>
      </c>
      <c r="S776" t="n">
        <v>0.04659198969602585</v>
      </c>
      <c r="T776" t="n">
        <v>0.0397048182785511</v>
      </c>
      <c r="U776" t="n">
        <v>0.0254207719117403</v>
      </c>
      <c r="V776" t="n">
        <v>0.1484570652246475</v>
      </c>
      <c r="W776" t="n">
        <v>0.0607619509100914</v>
      </c>
      <c r="X776" t="n">
        <v>0.0579710379242897</v>
      </c>
      <c r="Y776" t="n">
        <v>0.01941764168441296</v>
      </c>
      <c r="Z776" t="n">
        <v>-0.05782779306173325</v>
      </c>
      <c r="AA776" t="n">
        <v>0.009534499607980251</v>
      </c>
      <c r="AB776" t="n">
        <v>-0.1402121931314468</v>
      </c>
      <c r="AC776" t="n">
        <v>0.08254531770944595</v>
      </c>
      <c r="AD776" t="n">
        <v>0.05485596135258675</v>
      </c>
      <c r="AE776" t="n">
        <v>-0.03622285276651382</v>
      </c>
      <c r="AF776" t="n">
        <v>0.0840938538312912</v>
      </c>
    </row>
    <row r="777">
      <c r="A777" t="n">
        <v>0.004313325043767691</v>
      </c>
      <c r="B777" t="n">
        <v>-0.04122740775346756</v>
      </c>
      <c r="C777" t="n">
        <v>0.00935722142457962</v>
      </c>
      <c r="D777" t="n">
        <v>-0.01052174810320139</v>
      </c>
      <c r="E777" t="n">
        <v>-0.05146559700369835</v>
      </c>
      <c r="F777" t="n">
        <v>0.06669560074806213</v>
      </c>
      <c r="G777" t="n">
        <v>0.1198137700557709</v>
      </c>
      <c r="H777" t="n">
        <v>-0.08991347253322601</v>
      </c>
      <c r="I777" t="n">
        <v>0.01128662843257189</v>
      </c>
      <c r="J777" t="n">
        <v>0.07053225487470627</v>
      </c>
      <c r="K777" t="n">
        <v>-0.01469229906797409</v>
      </c>
      <c r="L777" t="n">
        <v>-0.02005238831043243</v>
      </c>
      <c r="M777" t="n">
        <v>-0.007171783596277237</v>
      </c>
      <c r="N777" t="n">
        <v>-0.09105091542005539</v>
      </c>
      <c r="O777" t="n">
        <v>-0.08364202827215195</v>
      </c>
      <c r="P777" t="n">
        <v>0.08383740484714508</v>
      </c>
      <c r="Q777" t="n">
        <v>-0.0395657978951931</v>
      </c>
      <c r="R777" t="n">
        <v>0.07129038125276566</v>
      </c>
      <c r="S777" t="n">
        <v>-0.09819050133228302</v>
      </c>
      <c r="T777" t="n">
        <v>0.02909577824175358</v>
      </c>
      <c r="U777" t="n">
        <v>-0.01709337159991264</v>
      </c>
      <c r="V777" t="n">
        <v>0.0006751800538040698</v>
      </c>
      <c r="W777" t="n">
        <v>0.007821540348231792</v>
      </c>
      <c r="X777" t="n">
        <v>0.01139240060001612</v>
      </c>
      <c r="Y777" t="n">
        <v>0.02023468539118767</v>
      </c>
      <c r="Z777" t="n">
        <v>-0.006492421962320805</v>
      </c>
      <c r="AA777" t="n">
        <v>-0.023429986089468</v>
      </c>
      <c r="AB777" t="n">
        <v>0.001711313962005079</v>
      </c>
      <c r="AC777" t="n">
        <v>0.01713935658335686</v>
      </c>
      <c r="AD777" t="n">
        <v>-0.05798979476094246</v>
      </c>
      <c r="AE777" t="n">
        <v>-0.05062330514192581</v>
      </c>
      <c r="AF777" t="n">
        <v>-0.01084809098392725</v>
      </c>
    </row>
    <row r="778">
      <c r="A778" t="n">
        <v>0.02953003160655499</v>
      </c>
      <c r="B778" t="n">
        <v>0.07723885029554367</v>
      </c>
      <c r="C778" t="n">
        <v>0.1228958517313004</v>
      </c>
      <c r="D778" t="n">
        <v>0.01081650983542204</v>
      </c>
      <c r="E778" t="n">
        <v>-0.04537191241979599</v>
      </c>
      <c r="F778" t="n">
        <v>-0.09088239073753357</v>
      </c>
      <c r="G778" t="n">
        <v>0.005217275582253933</v>
      </c>
      <c r="H778" t="n">
        <v>0.02462577633559704</v>
      </c>
      <c r="I778" t="n">
        <v>-0.07732398062944412</v>
      </c>
      <c r="J778" t="n">
        <v>-0.02607902325689793</v>
      </c>
      <c r="K778" t="n">
        <v>-0.04332191124558449</v>
      </c>
      <c r="L778" t="n">
        <v>0.006705627776682377</v>
      </c>
      <c r="M778" t="n">
        <v>-0.04897760227322578</v>
      </c>
      <c r="N778" t="n">
        <v>0.05555960163474083</v>
      </c>
      <c r="O778" t="n">
        <v>-0.04722908139228821</v>
      </c>
      <c r="P778" t="n">
        <v>-0.002623146399855614</v>
      </c>
      <c r="Q778" t="n">
        <v>-0.0208349023014307</v>
      </c>
      <c r="R778" t="n">
        <v>0.05626049265265465</v>
      </c>
      <c r="S778" t="n">
        <v>-0.03459300473332405</v>
      </c>
      <c r="T778" t="n">
        <v>0.05043783038854599</v>
      </c>
      <c r="U778" t="n">
        <v>0.03389861807227135</v>
      </c>
      <c r="V778" t="n">
        <v>-0.01247148402035236</v>
      </c>
      <c r="W778" t="n">
        <v>0.02061905525624752</v>
      </c>
      <c r="X778" t="n">
        <v>0.017945921048522</v>
      </c>
      <c r="Y778" t="n">
        <v>0.06282282620668411</v>
      </c>
      <c r="Z778" t="n">
        <v>-0.02537475526332855</v>
      </c>
      <c r="AA778" t="n">
        <v>-0.01605802960693836</v>
      </c>
      <c r="AB778" t="n">
        <v>0.009367162361741066</v>
      </c>
      <c r="AC778" t="n">
        <v>-0.0341411791741848</v>
      </c>
      <c r="AD778" t="n">
        <v>0.005317125003784895</v>
      </c>
      <c r="AE778" t="n">
        <v>-0.05347896367311478</v>
      </c>
      <c r="AF778" t="n">
        <v>0.03475109115242958</v>
      </c>
    </row>
    <row r="779">
      <c r="A779" t="n">
        <v>-0.02712841704487801</v>
      </c>
      <c r="B779" t="n">
        <v>0.08190236240625381</v>
      </c>
      <c r="C779" t="n">
        <v>-0.0007969535072334111</v>
      </c>
      <c r="D779" t="n">
        <v>0.008465071208775043</v>
      </c>
      <c r="E779" t="n">
        <v>0.01121488213539124</v>
      </c>
      <c r="F779" t="n">
        <v>-0.05924617871642113</v>
      </c>
      <c r="G779" t="n">
        <v>-0.03853041306138039</v>
      </c>
      <c r="H779" t="n">
        <v>-0.02626330219209194</v>
      </c>
      <c r="I779" t="n">
        <v>0.01473531033843756</v>
      </c>
      <c r="J779" t="n">
        <v>0.009759031236171722</v>
      </c>
      <c r="K779" t="n">
        <v>0.02035707607865334</v>
      </c>
      <c r="L779" t="n">
        <v>-0.03987151011824608</v>
      </c>
      <c r="M779" t="n">
        <v>-0.04604780673980713</v>
      </c>
      <c r="N779" t="n">
        <v>-0.01211783476173878</v>
      </c>
      <c r="O779" t="n">
        <v>0.04996145889163017</v>
      </c>
      <c r="P779" t="n">
        <v>0.008705208078026772</v>
      </c>
      <c r="Q779" t="n">
        <v>0.01980815269052982</v>
      </c>
      <c r="R779" t="n">
        <v>-0.005785773973912001</v>
      </c>
      <c r="S779" t="n">
        <v>0.002412820002064109</v>
      </c>
      <c r="T779" t="n">
        <v>-0.08063359558582306</v>
      </c>
      <c r="U779" t="n">
        <v>0.03017235733568668</v>
      </c>
      <c r="V779" t="n">
        <v>-0.02731451764702797</v>
      </c>
      <c r="W779" t="n">
        <v>0.01661031134426594</v>
      </c>
      <c r="X779" t="n">
        <v>0.04491863027215004</v>
      </c>
      <c r="Y779" t="n">
        <v>0.01964286528527737</v>
      </c>
      <c r="Z779" t="n">
        <v>-0.009417310357093811</v>
      </c>
      <c r="AA779" t="n">
        <v>0.02302634157240391</v>
      </c>
      <c r="AB779" t="n">
        <v>0.01938515715301037</v>
      </c>
      <c r="AC779" t="n">
        <v>0.050491813570261</v>
      </c>
      <c r="AD779" t="n">
        <v>-0.01861132122576237</v>
      </c>
      <c r="AE779" t="n">
        <v>-0.0603865310549736</v>
      </c>
      <c r="AF779" t="n">
        <v>0.03149636089801788</v>
      </c>
    </row>
    <row r="780">
      <c r="A780" t="n">
        <v>-0.1209165677428246</v>
      </c>
      <c r="B780" t="n">
        <v>0.06388456374406815</v>
      </c>
      <c r="C780" t="n">
        <v>-0.07298222184181213</v>
      </c>
      <c r="D780" t="n">
        <v>-0.05737796798348427</v>
      </c>
      <c r="E780" t="n">
        <v>0.06360383331775665</v>
      </c>
      <c r="F780" t="n">
        <v>0.04189084470272064</v>
      </c>
      <c r="G780" t="n">
        <v>-0.02278701402246952</v>
      </c>
      <c r="H780" t="n">
        <v>0.03362984582781792</v>
      </c>
      <c r="I780" t="n">
        <v>0.04194136708974838</v>
      </c>
      <c r="J780" t="n">
        <v>0.03128582611680031</v>
      </c>
      <c r="K780" t="n">
        <v>0.07611648738384247</v>
      </c>
      <c r="L780" t="n">
        <v>-0.005143314599990845</v>
      </c>
      <c r="M780" t="n">
        <v>-0.06249777972698212</v>
      </c>
      <c r="N780" t="n">
        <v>0.05145883560180664</v>
      </c>
      <c r="O780" t="n">
        <v>-0.08563914149999619</v>
      </c>
      <c r="P780" t="n">
        <v>0.08562080562114716</v>
      </c>
      <c r="Q780" t="n">
        <v>-0.0429336279630661</v>
      </c>
      <c r="R780" t="n">
        <v>0.03680664673447609</v>
      </c>
      <c r="S780" t="n">
        <v>0.0194252971559763</v>
      </c>
      <c r="T780" t="n">
        <v>-0.01042366307228804</v>
      </c>
      <c r="U780" t="n">
        <v>0.008018536493182182</v>
      </c>
      <c r="V780" t="n">
        <v>0.1021628379821777</v>
      </c>
      <c r="W780" t="n">
        <v>-0.0402849055826664</v>
      </c>
      <c r="X780" t="n">
        <v>-0.006434718146920204</v>
      </c>
      <c r="Y780" t="n">
        <v>-0.03805391117930412</v>
      </c>
      <c r="Z780" t="n">
        <v>-0.05316643416881561</v>
      </c>
      <c r="AA780" t="n">
        <v>0.01584598422050476</v>
      </c>
      <c r="AB780" t="n">
        <v>-0.01209732051938772</v>
      </c>
      <c r="AC780" t="n">
        <v>-0.0315132774412632</v>
      </c>
      <c r="AD780" t="n">
        <v>0.03802857175469398</v>
      </c>
      <c r="AE780" t="n">
        <v>-0.1145549416542053</v>
      </c>
      <c r="AF780" t="n">
        <v>0.0134514095261693</v>
      </c>
    </row>
    <row r="781">
      <c r="A781" t="n">
        <v>0.01716832257807255</v>
      </c>
      <c r="B781" t="n">
        <v>-0.05791907757520676</v>
      </c>
      <c r="C781" t="n">
        <v>-0.004218535497784615</v>
      </c>
      <c r="D781" t="n">
        <v>-0.04647595807909966</v>
      </c>
      <c r="E781" t="n">
        <v>-0.06327100098133087</v>
      </c>
      <c r="F781" t="n">
        <v>-0.03004797734320164</v>
      </c>
      <c r="G781" t="n">
        <v>0.08579103648662567</v>
      </c>
      <c r="H781" t="n">
        <v>0.08284769952297211</v>
      </c>
      <c r="I781" t="n">
        <v>0.01713856309652328</v>
      </c>
      <c r="J781" t="n">
        <v>0.02698517963290215</v>
      </c>
      <c r="K781" t="n">
        <v>0.01262220554053783</v>
      </c>
      <c r="L781" t="n">
        <v>0.007237093523144722</v>
      </c>
      <c r="M781" t="n">
        <v>0.07048986107110977</v>
      </c>
      <c r="N781" t="n">
        <v>0.02177037857472897</v>
      </c>
      <c r="O781" t="n">
        <v>0.03899736329913139</v>
      </c>
      <c r="P781" t="n">
        <v>0.01875464804470539</v>
      </c>
      <c r="Q781" t="n">
        <v>-0.0387539342045784</v>
      </c>
      <c r="R781" t="n">
        <v>0.05664831772446632</v>
      </c>
      <c r="S781" t="n">
        <v>-0.01742934435606003</v>
      </c>
      <c r="T781" t="n">
        <v>-0.1169208362698555</v>
      </c>
      <c r="U781" t="n">
        <v>-0.0169328898191452</v>
      </c>
      <c r="V781" t="n">
        <v>0.037047378718853</v>
      </c>
      <c r="W781" t="n">
        <v>-0.03154721483588219</v>
      </c>
      <c r="X781" t="n">
        <v>0.07753004878759384</v>
      </c>
      <c r="Y781" t="n">
        <v>0.06359238177537918</v>
      </c>
      <c r="Z781" t="n">
        <v>0.06629633903503418</v>
      </c>
      <c r="AA781" t="n">
        <v>-0.09065750241279602</v>
      </c>
      <c r="AB781" t="n">
        <v>0.09671915322542191</v>
      </c>
      <c r="AC781" t="n">
        <v>0.01978280209004879</v>
      </c>
      <c r="AD781" t="n">
        <v>-0.08057389408349991</v>
      </c>
      <c r="AE781" t="n">
        <v>0.008599642664194107</v>
      </c>
      <c r="AF781" t="n">
        <v>0.09010620415210724</v>
      </c>
    </row>
    <row r="782">
      <c r="A782" t="n">
        <v>0.03864230960607529</v>
      </c>
      <c r="B782" t="n">
        <v>0.03698371350765228</v>
      </c>
      <c r="C782" t="n">
        <v>-0.0152626670897007</v>
      </c>
      <c r="D782" t="n">
        <v>-0.1015877351164818</v>
      </c>
      <c r="E782" t="n">
        <v>0.07138501852750778</v>
      </c>
      <c r="F782" t="n">
        <v>-0.03284009173512459</v>
      </c>
      <c r="G782" t="n">
        <v>-0.0562790185213089</v>
      </c>
      <c r="H782" t="n">
        <v>-0.03980514407157898</v>
      </c>
      <c r="I782" t="n">
        <v>0.02832242846488953</v>
      </c>
      <c r="J782" t="n">
        <v>-0.02617549151182175</v>
      </c>
      <c r="K782" t="n">
        <v>0.0006480701267719269</v>
      </c>
      <c r="L782" t="n">
        <v>-0.02263393253087997</v>
      </c>
      <c r="M782" t="n">
        <v>0.018298314884305</v>
      </c>
      <c r="N782" t="n">
        <v>-0.02469165064394474</v>
      </c>
      <c r="O782" t="n">
        <v>0.06523590534925461</v>
      </c>
      <c r="P782" t="n">
        <v>-0.04783521965146065</v>
      </c>
      <c r="Q782" t="n">
        <v>-0.03657326847314835</v>
      </c>
      <c r="R782" t="n">
        <v>-0.03464116528630257</v>
      </c>
      <c r="S782" t="n">
        <v>-0.03570497035980225</v>
      </c>
      <c r="T782" t="n">
        <v>0.05902228131890297</v>
      </c>
      <c r="U782" t="n">
        <v>-0.02697550691664219</v>
      </c>
      <c r="V782" t="n">
        <v>0.0197343323379755</v>
      </c>
      <c r="W782" t="n">
        <v>0.01977824419736862</v>
      </c>
      <c r="X782" t="n">
        <v>0.03429774567484856</v>
      </c>
      <c r="Y782" t="n">
        <v>0.0156715027987957</v>
      </c>
      <c r="Z782" t="n">
        <v>-0.04376270622014999</v>
      </c>
      <c r="AA782" t="n">
        <v>0.0304868221282959</v>
      </c>
      <c r="AB782" t="n">
        <v>0.05095670744776726</v>
      </c>
      <c r="AC782" t="n">
        <v>0.04260652884840965</v>
      </c>
      <c r="AD782" t="n">
        <v>-0.04173711314797401</v>
      </c>
      <c r="AE782" t="n">
        <v>0.08189115673303604</v>
      </c>
      <c r="AF782" t="n">
        <v>-0.009659307077527046</v>
      </c>
    </row>
    <row r="783">
      <c r="A783" t="n">
        <v>-0.03754694387316704</v>
      </c>
      <c r="B783" t="n">
        <v>-0.005903593730181456</v>
      </c>
      <c r="C783" t="n">
        <v>0.01205834373831749</v>
      </c>
      <c r="D783" t="n">
        <v>-8.2396991274436e-06</v>
      </c>
      <c r="E783" t="n">
        <v>0.01746572367846966</v>
      </c>
      <c r="F783" t="n">
        <v>0.01341350749135017</v>
      </c>
      <c r="G783" t="n">
        <v>0.09354913979768753</v>
      </c>
      <c r="H783" t="n">
        <v>-0.0183408334851265</v>
      </c>
      <c r="I783" t="n">
        <v>-0.05011440441012383</v>
      </c>
      <c r="J783" t="n">
        <v>0.02272549644112587</v>
      </c>
      <c r="K783" t="n">
        <v>-0.05585947260260582</v>
      </c>
      <c r="L783" t="n">
        <v>-0.131761446595192</v>
      </c>
      <c r="M783" t="n">
        <v>0.06452339142560959</v>
      </c>
      <c r="N783" t="n">
        <v>-0.1085544005036354</v>
      </c>
      <c r="O783" t="n">
        <v>-0.01514805294573307</v>
      </c>
      <c r="P783" t="n">
        <v>0.02095711231231689</v>
      </c>
      <c r="Q783" t="n">
        <v>-0.02096675895154476</v>
      </c>
      <c r="R783" t="n">
        <v>-0.02768602222204208</v>
      </c>
      <c r="S783" t="n">
        <v>0.04432791471481323</v>
      </c>
      <c r="T783" t="n">
        <v>-0.06737841665744781</v>
      </c>
      <c r="U783" t="n">
        <v>0.0004857879830524325</v>
      </c>
      <c r="V783" t="n">
        <v>-0.03286333009600639</v>
      </c>
      <c r="W783" t="n">
        <v>0.05033672228455544</v>
      </c>
      <c r="X783" t="n">
        <v>-0.006324981804937124</v>
      </c>
      <c r="Y783" t="n">
        <v>0.06438449025154114</v>
      </c>
      <c r="Z783" t="n">
        <v>0.0009687861893326044</v>
      </c>
      <c r="AA783" t="n">
        <v>0.08482484519481659</v>
      </c>
      <c r="AB783" t="n">
        <v>0.04977491870522499</v>
      </c>
      <c r="AC783" t="n">
        <v>-0.0374772883951664</v>
      </c>
      <c r="AD783" t="n">
        <v>-0.04684993997216225</v>
      </c>
      <c r="AE783" t="n">
        <v>-0.02293875627219677</v>
      </c>
      <c r="AF783" t="n">
        <v>0.1038831770420074</v>
      </c>
    </row>
    <row r="784">
      <c r="A784" t="n">
        <v>0.01442039851099253</v>
      </c>
      <c r="B784" t="n">
        <v>-0.03254183381795883</v>
      </c>
      <c r="C784" t="n">
        <v>-0.05232350528240204</v>
      </c>
      <c r="D784" t="n">
        <v>-0.001897396636195481</v>
      </c>
      <c r="E784" t="n">
        <v>0.08300399035215378</v>
      </c>
      <c r="F784" t="n">
        <v>-0.02210759185254574</v>
      </c>
      <c r="G784" t="n">
        <v>0.01539596263319254</v>
      </c>
      <c r="H784" t="n">
        <v>-0.01836984604597092</v>
      </c>
      <c r="I784" t="n">
        <v>0.08917062729597092</v>
      </c>
      <c r="J784" t="n">
        <v>-0.02642187662422657</v>
      </c>
      <c r="K784" t="n">
        <v>0.02571095526218414</v>
      </c>
      <c r="L784" t="n">
        <v>-0.02386485412716866</v>
      </c>
      <c r="M784" t="n">
        <v>-0.06113114207983017</v>
      </c>
      <c r="N784" t="n">
        <v>0.0007005224470049143</v>
      </c>
      <c r="O784" t="n">
        <v>-0.06352479010820389</v>
      </c>
      <c r="P784" t="n">
        <v>0.10541832447052</v>
      </c>
      <c r="Q784" t="n">
        <v>0.008401705883443356</v>
      </c>
      <c r="R784" t="n">
        <v>-0.0387413501739502</v>
      </c>
      <c r="S784" t="n">
        <v>-0.005260351113975048</v>
      </c>
      <c r="T784" t="n">
        <v>-0.01464156713336706</v>
      </c>
      <c r="U784" t="n">
        <v>0.0584527812898159</v>
      </c>
      <c r="V784" t="n">
        <v>-0.05421465635299683</v>
      </c>
      <c r="W784" t="n">
        <v>0.08731532841920853</v>
      </c>
      <c r="X784" t="n">
        <v>-0.1087681427598</v>
      </c>
      <c r="Y784" t="n">
        <v>-0.05275119096040726</v>
      </c>
      <c r="Z784" t="n">
        <v>0.1191374361515045</v>
      </c>
      <c r="AA784" t="n">
        <v>0.04210735484957695</v>
      </c>
      <c r="AB784" t="n">
        <v>0.03053720854222775</v>
      </c>
      <c r="AC784" t="n">
        <v>0.03681012243032455</v>
      </c>
      <c r="AD784" t="n">
        <v>-0.03155293315649033</v>
      </c>
      <c r="AE784" t="n">
        <v>0.04952239617705345</v>
      </c>
      <c r="AF784" t="n">
        <v>0.006494562607258558</v>
      </c>
    </row>
    <row r="785">
      <c r="A785" t="n">
        <v>0.1808879226446152</v>
      </c>
      <c r="B785" t="n">
        <v>0.7835334539413452</v>
      </c>
      <c r="C785" t="n">
        <v>-0.343714714050293</v>
      </c>
      <c r="D785" t="n">
        <v>-0.5042243003845215</v>
      </c>
      <c r="E785" t="n">
        <v>-0.01309810299426317</v>
      </c>
      <c r="F785" t="n">
        <v>-0.1287618726491928</v>
      </c>
      <c r="G785" t="n">
        <v>-0.7100987434387207</v>
      </c>
      <c r="H785" t="n">
        <v>0.2614963948726654</v>
      </c>
      <c r="I785" t="n">
        <v>0.1917902380228043</v>
      </c>
      <c r="J785" t="n">
        <v>0.661250114440918</v>
      </c>
      <c r="K785" t="n">
        <v>-0.3146609365940094</v>
      </c>
      <c r="L785" t="n">
        <v>0.5010148882865906</v>
      </c>
      <c r="M785" t="n">
        <v>-0.7702083587646484</v>
      </c>
      <c r="N785" t="n">
        <v>0.7502298355102539</v>
      </c>
      <c r="O785" t="n">
        <v>0.7106739282608032</v>
      </c>
      <c r="P785" t="n">
        <v>-0.2373054027557373</v>
      </c>
      <c r="Q785" t="n">
        <v>-0.2806172966957092</v>
      </c>
      <c r="R785" t="n">
        <v>-0.848544716835022</v>
      </c>
      <c r="S785" t="n">
        <v>0.7204147577285767</v>
      </c>
      <c r="T785" t="n">
        <v>0.2098534852266312</v>
      </c>
      <c r="U785" t="n">
        <v>-0.4258423447608948</v>
      </c>
      <c r="V785" t="n">
        <v>0.7196435928344727</v>
      </c>
      <c r="W785" t="n">
        <v>0.5150313973426819</v>
      </c>
      <c r="X785" t="n">
        <v>-0.2843042016029358</v>
      </c>
      <c r="Y785" t="n">
        <v>0.4498830437660217</v>
      </c>
      <c r="Z785" t="n">
        <v>0.6708875894546509</v>
      </c>
      <c r="AA785" t="n">
        <v>0.02423778176307678</v>
      </c>
      <c r="AB785" t="n">
        <v>1.698245882987976</v>
      </c>
      <c r="AC785" t="n">
        <v>0.01996459625661373</v>
      </c>
      <c r="AD785" t="n">
        <v>-0.6634082198143005</v>
      </c>
      <c r="AE785" t="n">
        <v>0.373491495847702</v>
      </c>
      <c r="AF785" t="n">
        <v>0.7683326005935669</v>
      </c>
    </row>
    <row r="790">
      <c r="A790" t="n">
        <v>-0.3023906052112579</v>
      </c>
      <c r="B790" t="n">
        <v>0.6798557043075562</v>
      </c>
      <c r="C790" t="n">
        <v>0.5621169209480286</v>
      </c>
      <c r="D790" t="n">
        <v>-0.5302960872650146</v>
      </c>
      <c r="E790" t="n">
        <v>-0.6667133569717407</v>
      </c>
      <c r="F790" t="n">
        <v>0.5158474445343018</v>
      </c>
    </row>
    <row r="791">
      <c r="A791" t="n">
        <v>0.1131845489144325</v>
      </c>
      <c r="B791" t="n">
        <v>-0.3001432716846466</v>
      </c>
      <c r="C791" t="n">
        <v>-0.1529009491205215</v>
      </c>
      <c r="D791" t="n">
        <v>0.3416189849376678</v>
      </c>
      <c r="E791" t="n">
        <v>-0.1574215143918991</v>
      </c>
      <c r="F791" t="n">
        <v>-0.430543839931488</v>
      </c>
    </row>
    <row r="792">
      <c r="A792" t="n">
        <v>-0.159297302365303</v>
      </c>
      <c r="B792" t="n">
        <v>0.6543053984642029</v>
      </c>
      <c r="C792" t="n">
        <v>-0.1415697783231735</v>
      </c>
      <c r="D792" t="n">
        <v>-0.7590184211730957</v>
      </c>
      <c r="E792" t="n">
        <v>0.5810753703117371</v>
      </c>
      <c r="F792" t="n">
        <v>0.5946191549301147</v>
      </c>
    </row>
    <row r="793">
      <c r="A793" t="n">
        <v>-0.1804429590702057</v>
      </c>
      <c r="B793" t="n">
        <v>0.3772092759609222</v>
      </c>
      <c r="C793" t="n">
        <v>-0.3778504729270935</v>
      </c>
      <c r="D793" t="n">
        <v>-0.2504927814006805</v>
      </c>
      <c r="E793" t="n">
        <v>0.210225835442543</v>
      </c>
      <c r="F793" t="n">
        <v>0.2281155735254288</v>
      </c>
    </row>
    <row r="794">
      <c r="A794" t="n">
        <v>0.3545839786529541</v>
      </c>
      <c r="B794" t="n">
        <v>0.3084560930728912</v>
      </c>
      <c r="C794" t="n">
        <v>-0.7765447497367859</v>
      </c>
      <c r="D794" t="n">
        <v>0.6265705823898315</v>
      </c>
      <c r="E794" t="n">
        <v>-0.1305436789989471</v>
      </c>
      <c r="F794" t="n">
        <v>-0.1717130839824677</v>
      </c>
    </row>
    <row r="795">
      <c r="A795" t="n">
        <v>-0.0596599169075489</v>
      </c>
      <c r="B795" t="n">
        <v>0.8342596888542175</v>
      </c>
      <c r="C795" t="n">
        <v>-0.2498629093170166</v>
      </c>
      <c r="D795" t="n">
        <v>-0.6549977660179138</v>
      </c>
      <c r="E795" t="n">
        <v>0.1828926354646683</v>
      </c>
      <c r="F795" t="n">
        <v>-0.2152962237596512</v>
      </c>
    </row>
    <row r="796">
      <c r="A796" t="n">
        <v>0.4324743747711182</v>
      </c>
      <c r="B796" t="n">
        <v>0.4619510173797607</v>
      </c>
      <c r="C796" t="n">
        <v>-0.01710923388600349</v>
      </c>
      <c r="D796" t="n">
        <v>-0.7116966247558594</v>
      </c>
      <c r="E796" t="n">
        <v>0.4578109979629517</v>
      </c>
      <c r="F796" t="n">
        <v>-0.7668833136558533</v>
      </c>
    </row>
    <row r="797">
      <c r="A797" t="n">
        <v>-0.432338684797287</v>
      </c>
      <c r="B797" t="n">
        <v>0.322281152009964</v>
      </c>
      <c r="C797" t="n">
        <v>0.1671422123908997</v>
      </c>
      <c r="D797" t="n">
        <v>-0.03669662773609161</v>
      </c>
      <c r="E797" t="n">
        <v>0.2591508328914642</v>
      </c>
      <c r="F797" t="n">
        <v>-0.3313300311565399</v>
      </c>
    </row>
    <row r="798">
      <c r="A798" t="n">
        <v>-0.2242316454648972</v>
      </c>
      <c r="B798" t="n">
        <v>-0.3414612710475922</v>
      </c>
      <c r="C798" t="n">
        <v>-0.8371647000312805</v>
      </c>
      <c r="D798" t="n">
        <v>0.7662723660469055</v>
      </c>
      <c r="E798" t="n">
        <v>0.14095738530159</v>
      </c>
      <c r="F798" t="n">
        <v>-0.3203553855419159</v>
      </c>
    </row>
    <row r="799">
      <c r="A799" t="n">
        <v>-0.04787611216306686</v>
      </c>
      <c r="B799" t="n">
        <v>0.385682612657547</v>
      </c>
      <c r="C799" t="n">
        <v>0.1953748613595963</v>
      </c>
      <c r="D799" t="n">
        <v>0.1735051572322845</v>
      </c>
      <c r="E799" t="n">
        <v>-0.7822031378746033</v>
      </c>
      <c r="F799" t="n">
        <v>-0.4194823503494263</v>
      </c>
    </row>
    <row r="800">
      <c r="A800" t="n">
        <v>0.6386016011238098</v>
      </c>
      <c r="B800" t="n">
        <v>-0.746432363986969</v>
      </c>
      <c r="C800" t="n">
        <v>-0.03080302849411964</v>
      </c>
      <c r="D800" t="n">
        <v>-0.2980863153934479</v>
      </c>
      <c r="E800" t="n">
        <v>0.1280931681394577</v>
      </c>
      <c r="F800" t="n">
        <v>-0.1372092813253403</v>
      </c>
    </row>
    <row r="801">
      <c r="A801" t="n">
        <v>-0.4344517588615417</v>
      </c>
      <c r="B801" t="n">
        <v>0.5547196865081787</v>
      </c>
      <c r="C801" t="n">
        <v>0.5948323011398315</v>
      </c>
      <c r="D801" t="n">
        <v>-0.7314843535423279</v>
      </c>
      <c r="E801" t="n">
        <v>-0.8867866992950439</v>
      </c>
      <c r="F801" t="n">
        <v>0.3969448506832123</v>
      </c>
    </row>
    <row r="802">
      <c r="A802" t="n">
        <v>0.6457546949386597</v>
      </c>
      <c r="B802" t="n">
        <v>0.0347529724240303</v>
      </c>
      <c r="C802" t="n">
        <v>0.2098384648561478</v>
      </c>
      <c r="D802" t="n">
        <v>-0.5293458104133606</v>
      </c>
      <c r="E802" t="n">
        <v>-0.1395899206399918</v>
      </c>
      <c r="F802" t="n">
        <v>-0.02712398953735828</v>
      </c>
    </row>
    <row r="803">
      <c r="A803" t="n">
        <v>-0.4244862496852875</v>
      </c>
      <c r="B803" t="n">
        <v>-0.1035127341747284</v>
      </c>
      <c r="C803" t="n">
        <v>0.8947200775146484</v>
      </c>
      <c r="D803" t="n">
        <v>-1.478676438331604</v>
      </c>
      <c r="E803" t="n">
        <v>-0.3146086931228638</v>
      </c>
      <c r="F803" t="n">
        <v>-0.1274302005767822</v>
      </c>
    </row>
    <row r="804">
      <c r="A804" t="n">
        <v>0.027404909953475</v>
      </c>
      <c r="B804" t="n">
        <v>-0.4277665317058563</v>
      </c>
      <c r="C804" t="n">
        <v>-0.4694938659667969</v>
      </c>
      <c r="D804" t="n">
        <v>1.086593151092529</v>
      </c>
      <c r="E804" t="n">
        <v>-0.1586391925811768</v>
      </c>
      <c r="F804" t="n">
        <v>-0.3310836851596832</v>
      </c>
    </row>
    <row r="805">
      <c r="A805" t="n">
        <v>0.00658482639119029</v>
      </c>
      <c r="B805" t="n">
        <v>0.6479250192642212</v>
      </c>
      <c r="C805" t="n">
        <v>-1.118997931480408</v>
      </c>
      <c r="D805" t="n">
        <v>0.1851114332675934</v>
      </c>
      <c r="E805" t="n">
        <v>0.2937991619110107</v>
      </c>
      <c r="F805" t="n">
        <v>-0.6132034063339233</v>
      </c>
    </row>
    <row r="806">
      <c r="A806" t="n">
        <v>0.5573087930679321</v>
      </c>
      <c r="B806" t="n">
        <v>-0.2654308378696442</v>
      </c>
      <c r="C806" t="n">
        <v>0.1072856262326241</v>
      </c>
      <c r="D806" t="n">
        <v>-0.7122517824172974</v>
      </c>
      <c r="E806" t="n">
        <v>-0.2341174483299255</v>
      </c>
      <c r="F806" t="n">
        <v>0.0906231701374054</v>
      </c>
    </row>
    <row r="807">
      <c r="A807" t="n">
        <v>0.3146590292453766</v>
      </c>
      <c r="B807" t="n">
        <v>0.4862916171550751</v>
      </c>
      <c r="C807" t="n">
        <v>-0.218797966837883</v>
      </c>
      <c r="D807" t="n">
        <v>-0.9583049416542053</v>
      </c>
      <c r="E807" t="n">
        <v>0.08530487865209579</v>
      </c>
      <c r="F807" t="n">
        <v>-0.06806591153144836</v>
      </c>
    </row>
    <row r="808">
      <c r="A808" t="n">
        <v>-0.4072073698043823</v>
      </c>
      <c r="B808" t="n">
        <v>0.3623358905315399</v>
      </c>
      <c r="C808" t="n">
        <v>-0.6552776694297791</v>
      </c>
      <c r="D808" t="n">
        <v>0.5097013115882874</v>
      </c>
      <c r="E808" t="n">
        <v>0.09840096533298492</v>
      </c>
      <c r="F808" t="n">
        <v>-0.4059652090072632</v>
      </c>
    </row>
    <row r="809">
      <c r="A809" t="n">
        <v>-0.6835876107215881</v>
      </c>
      <c r="B809" t="n">
        <v>-0.2542403936386108</v>
      </c>
      <c r="C809" t="n">
        <v>-0.04627140611410141</v>
      </c>
      <c r="D809" t="n">
        <v>0.5029876232147217</v>
      </c>
      <c r="E809" t="n">
        <v>-0.2667508721351624</v>
      </c>
      <c r="F809" t="n">
        <v>0.4087634086608887</v>
      </c>
    </row>
    <row r="810">
      <c r="A810" t="n">
        <v>0.08977782726287842</v>
      </c>
      <c r="B810" t="n">
        <v>0.1860092133283615</v>
      </c>
      <c r="C810" t="n">
        <v>0.3075160682201385</v>
      </c>
      <c r="D810" t="n">
        <v>-0.4957667887210846</v>
      </c>
      <c r="E810" t="n">
        <v>-0.601801335811615</v>
      </c>
      <c r="F810" t="n">
        <v>0.1285689026117325</v>
      </c>
    </row>
    <row r="811">
      <c r="A811" t="n">
        <v>0.1098998337984085</v>
      </c>
      <c r="B811" t="n">
        <v>-0.3392369151115417</v>
      </c>
      <c r="C811" t="n">
        <v>-0.6326200366020203</v>
      </c>
      <c r="D811" t="n">
        <v>0.787724494934082</v>
      </c>
      <c r="E811" t="n">
        <v>-0.3734151721000671</v>
      </c>
      <c r="F811" t="n">
        <v>-0.4131838083267212</v>
      </c>
    </row>
    <row r="812">
      <c r="A812" t="n">
        <v>-0.5271313786506653</v>
      </c>
      <c r="B812" t="n">
        <v>-0.7634371519088745</v>
      </c>
      <c r="C812" t="n">
        <v>-0.6901801824569702</v>
      </c>
      <c r="D812" t="n">
        <v>-0.4038662910461426</v>
      </c>
      <c r="E812" t="n">
        <v>0.4841893911361694</v>
      </c>
      <c r="F812" t="n">
        <v>0.9090993404388428</v>
      </c>
    </row>
    <row r="813">
      <c r="A813" t="n">
        <v>-0.1050213724374771</v>
      </c>
      <c r="B813" t="n">
        <v>0.1578833311796188</v>
      </c>
      <c r="C813" t="n">
        <v>-0.7018122673034668</v>
      </c>
      <c r="D813" t="n">
        <v>-0.2130587100982666</v>
      </c>
      <c r="E813" t="n">
        <v>0.6960721015930176</v>
      </c>
      <c r="F813" t="n">
        <v>0.5043218731880188</v>
      </c>
    </row>
    <row r="814">
      <c r="A814" t="n">
        <v>-0.1582358628511429</v>
      </c>
      <c r="B814" t="n">
        <v>-0.6667256951332092</v>
      </c>
      <c r="C814" t="n">
        <v>-0.1841574013233185</v>
      </c>
      <c r="D814" t="n">
        <v>0.3791073262691498</v>
      </c>
      <c r="E814" t="n">
        <v>0.6551912426948547</v>
      </c>
      <c r="F814" t="n">
        <v>0.05678566917777061</v>
      </c>
    </row>
    <row r="815">
      <c r="A815" t="n">
        <v>-0.4793736636638641</v>
      </c>
      <c r="B815" t="n">
        <v>0.07832229137420654</v>
      </c>
      <c r="C815" t="n">
        <v>0.3738850653171539</v>
      </c>
      <c r="D815" t="n">
        <v>-1.017472147941589</v>
      </c>
      <c r="E815" t="n">
        <v>-0.5318804383277893</v>
      </c>
      <c r="F815" t="n">
        <v>0.3281029760837555</v>
      </c>
    </row>
    <row r="816">
      <c r="A816" t="n">
        <v>-0.06176008656620979</v>
      </c>
      <c r="B816" t="n">
        <v>-0.5761599540710449</v>
      </c>
      <c r="C816" t="n">
        <v>-0.05607087910175323</v>
      </c>
      <c r="D816" t="n">
        <v>-0.1185096949338913</v>
      </c>
      <c r="E816" t="n">
        <v>0.1626489758491516</v>
      </c>
      <c r="F816" t="n">
        <v>0.1038395538926125</v>
      </c>
    </row>
    <row r="817">
      <c r="A817" t="n">
        <v>-0.4222242832183838</v>
      </c>
      <c r="B817" t="n">
        <v>-0.7493959069252014</v>
      </c>
      <c r="C817" t="n">
        <v>0.4122003316879272</v>
      </c>
      <c r="D817" t="n">
        <v>0.7734878063201904</v>
      </c>
      <c r="E817" t="n">
        <v>-0.1766292601823807</v>
      </c>
      <c r="F817" t="n">
        <v>-0.293456107378006</v>
      </c>
    </row>
    <row r="818">
      <c r="A818" t="n">
        <v>0.1131779849529266</v>
      </c>
      <c r="B818" t="n">
        <v>-0.657046377658844</v>
      </c>
      <c r="C818" t="n">
        <v>0.2035938054323196</v>
      </c>
      <c r="D818" t="n">
        <v>-0.304559588432312</v>
      </c>
      <c r="E818" t="n">
        <v>0.204189732670784</v>
      </c>
      <c r="F818" t="n">
        <v>0.2784643173217773</v>
      </c>
    </row>
    <row r="819">
      <c r="A819" t="n">
        <v>0.7333120703697205</v>
      </c>
      <c r="B819" t="n">
        <v>-0.3164662718772888</v>
      </c>
      <c r="C819" t="n">
        <v>0.2357247024774551</v>
      </c>
      <c r="D819" t="n">
        <v>-0.7247089147567749</v>
      </c>
      <c r="E819" t="n">
        <v>0.3931787312030792</v>
      </c>
      <c r="F819" t="n">
        <v>0.07629350572824478</v>
      </c>
    </row>
    <row r="820">
      <c r="A820" t="n">
        <v>0.5866608619689941</v>
      </c>
      <c r="B820" t="n">
        <v>-0.3556598126888275</v>
      </c>
      <c r="C820" t="n">
        <v>0.1200416386127472</v>
      </c>
      <c r="D820" t="n">
        <v>0.229508101940155</v>
      </c>
      <c r="E820" t="n">
        <v>-0.376692533493042</v>
      </c>
      <c r="F820" t="n">
        <v>-0.2971373200416565</v>
      </c>
    </row>
    <row r="821">
      <c r="A821" t="n">
        <v>-0.400669664144516</v>
      </c>
      <c r="B821" t="n">
        <v>-0.9123715758323669</v>
      </c>
      <c r="C821" t="n">
        <v>0.1314715892076492</v>
      </c>
      <c r="D821" t="n">
        <v>0.5596315860748291</v>
      </c>
      <c r="E821" t="n">
        <v>0.420358419418335</v>
      </c>
      <c r="F821" t="n">
        <v>-0.7456343770027161</v>
      </c>
    </row>
    <row r="822">
      <c r="A822" t="n">
        <v>-0.7720946669578552</v>
      </c>
      <c r="B822" t="n">
        <v>-0.3909339308738708</v>
      </c>
      <c r="C822" t="n">
        <v>0.2932530343532562</v>
      </c>
      <c r="D822" t="n">
        <v>1.32690167427063</v>
      </c>
      <c r="E822" t="n">
        <v>-0.7450581192970276</v>
      </c>
      <c r="F822" t="n">
        <v>0.1110499650239944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784"/>
  <sheetViews>
    <sheetView workbookViewId="0">
      <pane xSplit="28" topLeftCell="AC1" activePane="topRight" state="frozen"/>
      <selection pane="topRight"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</cols>
  <sheetData>
    <row r="1" ht="18" customHeight="1">
      <c r="A1" s="1" t="n">
        <v>0</v>
      </c>
      <c r="B1" s="1" t="n">
        <v>0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0</v>
      </c>
      <c r="L1" s="1" t="n">
        <v>0</v>
      </c>
      <c r="M1" s="1" t="n">
        <v>0</v>
      </c>
      <c r="N1" s="1" t="n">
        <v>0</v>
      </c>
      <c r="O1" s="1" t="n">
        <v>0</v>
      </c>
      <c r="P1" s="1" t="n">
        <v>0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0</v>
      </c>
      <c r="V1" s="1" t="n">
        <v>0</v>
      </c>
      <c r="W1" s="1" t="n">
        <v>0</v>
      </c>
      <c r="X1" s="1" t="n">
        <v>0</v>
      </c>
      <c r="Y1" s="1" t="n">
        <v>0</v>
      </c>
      <c r="Z1" s="1" t="n">
        <v>0</v>
      </c>
      <c r="AA1" s="1" t="n">
        <v>0</v>
      </c>
      <c r="AB1" s="1" t="n">
        <v>0</v>
      </c>
      <c r="AC1">
        <f>(1-$AD$2)*MIN(3, MAX(0, INDEX($A$1:$AB$28,1,1)))</f>
        <v/>
      </c>
      <c r="AD1" t="inlineStr">
        <is>
          <t>Clear (0/1)</t>
        </is>
      </c>
      <c r="AE1" t="inlineStr">
        <is>
          <t>Category</t>
        </is>
      </c>
      <c r="AF1" t="inlineStr">
        <is>
          <t>Probability</t>
        </is>
      </c>
      <c r="AG1" t="inlineStr">
        <is>
          <t>Bar</t>
        </is>
      </c>
      <c r="AI1">
        <f>MAX(0, SUMPRODUCT($AC$1:$AC$784, Weights!$A$1:$A$784) + Weights!$A$785)</f>
        <v/>
      </c>
      <c r="AJ1">
        <f>SUMPRODUCT($AI$1:$AI$32, Weights!$A$790:$A$821) + Weights!$A$822</f>
        <v/>
      </c>
      <c r="AK1">
        <f>EXP(AJ1)/SUMPRODUCT(EXP($AJ$1:$AJ$5))</f>
        <v/>
      </c>
    </row>
    <row r="2" ht="18" customHeight="1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>
        <f>(1-$AD$2)*MIN(3, MAX(0, INDEX($A$1:$AB$28,1,2)))</f>
        <v/>
      </c>
      <c r="AD2" t="n">
        <v>0</v>
      </c>
      <c r="AE2" t="inlineStr">
        <is>
          <t>cat</t>
        </is>
      </c>
      <c r="AF2">
        <f>AK1</f>
        <v/>
      </c>
      <c r="AG2">
        <f>AF2</f>
        <v/>
      </c>
      <c r="AI2">
        <f>MAX(0, SUMPRODUCT($AC$1:$AC$784, Weights!$B$1:$B$784) + Weights!$B$785)</f>
        <v/>
      </c>
      <c r="AJ2">
        <f>SUMPRODUCT($AI$1:$AI$32, Weights!$B$790:$B$821) + Weights!$B$822</f>
        <v/>
      </c>
      <c r="AK2">
        <f>EXP(AJ2)/SUMPRODUCT(EXP($AJ$1:$AJ$5))</f>
        <v/>
      </c>
    </row>
    <row r="3" ht="18" customHeight="1">
      <c r="A3" s="1" t="n">
        <v>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>
        <f>(1-$AD$2)*MIN(3, MAX(0, INDEX($A$1:$AB$28,1,3)))</f>
        <v/>
      </c>
      <c r="AE3" t="inlineStr">
        <is>
          <t>house</t>
        </is>
      </c>
      <c r="AF3">
        <f>AK2</f>
        <v/>
      </c>
      <c r="AG3">
        <f>AF3</f>
        <v/>
      </c>
      <c r="AI3">
        <f>MAX(0, SUMPRODUCT($AC$1:$AC$784, Weights!$C$1:$C$784) + Weights!$C$785)</f>
        <v/>
      </c>
      <c r="AJ3">
        <f>SUMPRODUCT($AI$1:$AI$32, Weights!$C$790:$C$821) + Weights!$C$822</f>
        <v/>
      </c>
      <c r="AK3">
        <f>EXP(AJ3)/SUMPRODUCT(EXP($AJ$1:$AJ$5))</f>
        <v/>
      </c>
    </row>
    <row r="4" ht="18" customHeight="1">
      <c r="A4" s="1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>
        <f>(1-$AD$2)*MIN(3, MAX(0, INDEX($A$1:$AB$28,1,4)))</f>
        <v/>
      </c>
      <c r="AE4" t="inlineStr">
        <is>
          <t>ladder</t>
        </is>
      </c>
      <c r="AF4">
        <f>AK3</f>
        <v/>
      </c>
      <c r="AG4">
        <f>AF4</f>
        <v/>
      </c>
      <c r="AI4">
        <f>MAX(0, SUMPRODUCT($AC$1:$AC$784, Weights!$D$1:$D$784) + Weights!$D$785)</f>
        <v/>
      </c>
      <c r="AJ4">
        <f>SUMPRODUCT($AI$1:$AI$32, Weights!$D$790:$D$821) + Weights!$D$822</f>
        <v/>
      </c>
      <c r="AK4">
        <f>EXP(AJ4)/SUMPRODUCT(EXP($AJ$1:$AJ$5))</f>
        <v/>
      </c>
    </row>
    <row r="5" ht="18" customHeight="1">
      <c r="A5" s="1" t="n">
        <v>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>
        <f>(1-$AD$2)*MIN(3, MAX(0, INDEX($A$1:$AB$28,1,5)))</f>
        <v/>
      </c>
      <c r="AE5" t="inlineStr">
        <is>
          <t>sun</t>
        </is>
      </c>
      <c r="AF5">
        <f>AK4</f>
        <v/>
      </c>
      <c r="AG5">
        <f>AF5</f>
        <v/>
      </c>
      <c r="AI5">
        <f>MAX(0, SUMPRODUCT($AC$1:$AC$784, Weights!$E$1:$E$784) + Weights!$E$785)</f>
        <v/>
      </c>
      <c r="AJ5">
        <f>SUMPRODUCT($AI$1:$AI$32, Weights!$E$790:$E$821) + Weights!$E$822</f>
        <v/>
      </c>
      <c r="AK5">
        <f>EXP(AJ5)/SUMPRODUCT(EXP($AJ$1:$AJ$5))</f>
        <v/>
      </c>
    </row>
    <row r="6" ht="18" customHeight="1">
      <c r="A6" s="1" t="n">
        <v>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>
        <f>(1-$AD$2)*MIN(3, MAX(0, INDEX($A$1:$AB$28,1,6)))</f>
        <v/>
      </c>
      <c r="AE6" t="inlineStr">
        <is>
          <t>tree</t>
        </is>
      </c>
      <c r="AF6">
        <f>AK5</f>
        <v/>
      </c>
      <c r="AG6">
        <f>AF6</f>
        <v/>
      </c>
      <c r="AI6">
        <f>MAX(0, SUMPRODUCT($AC$1:$AC$784, Weights!$F$1:$F$784) + Weights!$F$785)</f>
        <v/>
      </c>
    </row>
    <row r="7" ht="18" customHeight="1">
      <c r="A7" s="1" t="n">
        <v>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>
        <f>(1-$AD$2)*MIN(3, MAX(0, INDEX($A$1:$AB$28,1,7)))</f>
        <v/>
      </c>
      <c r="AE7" t="inlineStr">
        <is>
          <t>door</t>
        </is>
      </c>
      <c r="AF7">
        <f>AK6</f>
        <v/>
      </c>
      <c r="AG7">
        <f>AF7</f>
        <v/>
      </c>
      <c r="AI7">
        <f>MAX(0, SUMPRODUCT($AC$1:$AC$784, Weights!$G$1:$G$784) + Weights!$G$785)</f>
        <v/>
      </c>
    </row>
    <row r="8" ht="18" customHeight="1">
      <c r="A8" s="1" t="n">
        <v>0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>
        <f>(1-$AD$2)*MIN(3, MAX(0, INDEX($A$1:$AB$28,1,8)))</f>
        <v/>
      </c>
      <c r="AI8">
        <f>MAX(0, SUMPRODUCT($AC$1:$AC$784, Weights!$H$1:$H$784) + Weights!$H$785)</f>
        <v/>
      </c>
    </row>
    <row r="9" ht="18" customHeight="1">
      <c r="A9" s="1" t="n">
        <v>0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>
        <f>(1-$AD$2)*MIN(3, MAX(0, INDEX($A$1:$AB$28,1,9)))</f>
        <v/>
      </c>
      <c r="AI9">
        <f>MAX(0, SUMPRODUCT($AC$1:$AC$784, Weights!$I$1:$I$784) + Weights!$I$785)</f>
        <v/>
      </c>
    </row>
    <row r="10" ht="18" customHeight="1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>
        <f>(1-$AD$2)*MIN(3, MAX(0, INDEX($A$1:$AB$28,1,10)))</f>
        <v/>
      </c>
      <c r="AI10">
        <f>MAX(0, SUMPRODUCT($AC$1:$AC$784, Weights!$J$1:$J$784) + Weights!$J$785)</f>
        <v/>
      </c>
    </row>
    <row r="11" ht="18" customHeight="1">
      <c r="A11" s="1" t="n">
        <v>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>
        <f>(1-$AD$2)*MIN(3, MAX(0, INDEX($A$1:$AB$28,1,11)))</f>
        <v/>
      </c>
      <c r="AI11">
        <f>MAX(0, SUMPRODUCT($AC$1:$AC$784, Weights!$K$1:$K$784) + Weights!$K$785)</f>
        <v/>
      </c>
    </row>
    <row r="12" ht="18" customHeight="1">
      <c r="A12" s="1" t="n">
        <v>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>
        <f>(1-$AD$2)*MIN(3, MAX(0, INDEX($A$1:$AB$28,1,12)))</f>
        <v/>
      </c>
      <c r="AI12">
        <f>MAX(0, SUMPRODUCT($AC$1:$AC$784, Weights!$L$1:$L$784) + Weights!$L$785)</f>
        <v/>
      </c>
    </row>
    <row r="13" ht="18" customHeight="1">
      <c r="A13" s="1" t="n">
        <v>0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>
        <f>(1-$AD$2)*MIN(3, MAX(0, INDEX($A$1:$AB$28,1,13)))</f>
        <v/>
      </c>
      <c r="AI13">
        <f>MAX(0, SUMPRODUCT($AC$1:$AC$784, Weights!$M$1:$M$784) + Weights!$M$785)</f>
        <v/>
      </c>
    </row>
    <row r="14" ht="18" customHeight="1">
      <c r="A14" s="1" t="n">
        <v>0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>
        <f>(1-$AD$2)*MIN(3, MAX(0, INDEX($A$1:$AB$28,1,14)))</f>
        <v/>
      </c>
      <c r="AI14">
        <f>MAX(0, SUMPRODUCT($AC$1:$AC$784, Weights!$N$1:$N$784) + Weights!$N$785)</f>
        <v/>
      </c>
    </row>
    <row r="15" ht="18" customHeight="1">
      <c r="A15" s="1" t="n">
        <v>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>
        <f>(1-$AD$2)*MIN(3, MAX(0, INDEX($A$1:$AB$28,1,15)))</f>
        <v/>
      </c>
      <c r="AI15">
        <f>MAX(0, SUMPRODUCT($AC$1:$AC$784, Weights!$O$1:$O$784) + Weights!$O$785)</f>
        <v/>
      </c>
    </row>
    <row r="16" ht="18" customHeight="1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>
        <f>(1-$AD$2)*MIN(3, MAX(0, INDEX($A$1:$AB$28,1,16)))</f>
        <v/>
      </c>
      <c r="AI16">
        <f>MAX(0, SUMPRODUCT($AC$1:$AC$784, Weights!$P$1:$P$784) + Weights!$P$785)</f>
        <v/>
      </c>
    </row>
    <row r="17" ht="18" customHeight="1">
      <c r="A17" s="1" t="n">
        <v>0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>
        <f>(1-$AD$2)*MIN(3, MAX(0, INDEX($A$1:$AB$28,1,17)))</f>
        <v/>
      </c>
      <c r="AI17">
        <f>MAX(0, SUMPRODUCT($AC$1:$AC$784, Weights!$Q$1:$Q$784) + Weights!$Q$785)</f>
        <v/>
      </c>
    </row>
    <row r="18" ht="18" customHeight="1">
      <c r="A18" s="1" t="n">
        <v>0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>
        <f>(1-$AD$2)*MIN(3, MAX(0, INDEX($A$1:$AB$28,1,18)))</f>
        <v/>
      </c>
      <c r="AI18">
        <f>MAX(0, SUMPRODUCT($AC$1:$AC$784, Weights!$R$1:$R$784) + Weights!$R$785)</f>
        <v/>
      </c>
    </row>
    <row r="19" ht="18" customHeight="1">
      <c r="A19" s="1" t="n">
        <v>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>
        <f>(1-$AD$2)*MIN(3, MAX(0, INDEX($A$1:$AB$28,1,19)))</f>
        <v/>
      </c>
      <c r="AI19">
        <f>MAX(0, SUMPRODUCT($AC$1:$AC$784, Weights!$S$1:$S$784) + Weights!$S$785)</f>
        <v/>
      </c>
    </row>
    <row r="20" ht="18" customHeight="1">
      <c r="A20" s="1" t="n">
        <v>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>
        <f>(1-$AD$2)*MIN(3, MAX(0, INDEX($A$1:$AB$28,1,20)))</f>
        <v/>
      </c>
      <c r="AI20">
        <f>MAX(0, SUMPRODUCT($AC$1:$AC$784, Weights!$T$1:$T$784) + Weights!$T$785)</f>
        <v/>
      </c>
    </row>
    <row r="21" ht="18" customHeight="1">
      <c r="A21" s="1" t="n">
        <v>0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>
        <f>(1-$AD$2)*MIN(3, MAX(0, INDEX($A$1:$AB$28,1,21)))</f>
        <v/>
      </c>
      <c r="AI21">
        <f>MAX(0, SUMPRODUCT($AC$1:$AC$784, Weights!$U$1:$U$784) + Weights!$U$785)</f>
        <v/>
      </c>
    </row>
    <row r="22" ht="18" customHeight="1">
      <c r="A22" s="1" t="n">
        <v>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>
        <f>(1-$AD$2)*MIN(3, MAX(0, INDEX($A$1:$AB$28,1,22)))</f>
        <v/>
      </c>
      <c r="AI22">
        <f>MAX(0, SUMPRODUCT($AC$1:$AC$784, Weights!$V$1:$V$784) + Weights!$V$785)</f>
        <v/>
      </c>
    </row>
    <row r="23" ht="18" customHeight="1">
      <c r="A23" s="1" t="n">
        <v>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>
        <f>(1-$AD$2)*MIN(3, MAX(0, INDEX($A$1:$AB$28,1,23)))</f>
        <v/>
      </c>
      <c r="AI23">
        <f>MAX(0, SUMPRODUCT($AC$1:$AC$784, Weights!$W$1:$W$784) + Weights!$W$785)</f>
        <v/>
      </c>
    </row>
    <row r="24" ht="18" customHeight="1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>
        <f>(1-$AD$2)*MIN(3, MAX(0, INDEX($A$1:$AB$28,1,24)))</f>
        <v/>
      </c>
      <c r="AI24">
        <f>MAX(0, SUMPRODUCT($AC$1:$AC$784, Weights!$X$1:$X$784) + Weights!$X$785)</f>
        <v/>
      </c>
    </row>
    <row r="25" ht="18" customHeight="1">
      <c r="A25" s="1" t="n">
        <v>0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>
        <f>(1-$AD$2)*MIN(3, MAX(0, INDEX($A$1:$AB$28,1,25)))</f>
        <v/>
      </c>
      <c r="AI25">
        <f>MAX(0, SUMPRODUCT($AC$1:$AC$784, Weights!$Y$1:$Y$784) + Weights!$Y$785)</f>
        <v/>
      </c>
    </row>
    <row r="26" ht="18" customHeight="1">
      <c r="A26" s="1" t="n">
        <v>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>
        <f>(1-$AD$2)*MIN(3, MAX(0, INDEX($A$1:$AB$28,1,26)))</f>
        <v/>
      </c>
      <c r="AI26">
        <f>MAX(0, SUMPRODUCT($AC$1:$AC$784, Weights!$Z$1:$Z$784) + Weights!$Z$785)</f>
        <v/>
      </c>
    </row>
    <row r="27" ht="18" customHeight="1">
      <c r="A27" s="1" t="n">
        <v>0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>
        <f>(1-$AD$2)*MIN(3, MAX(0, INDEX($A$1:$AB$28,1,27)))</f>
        <v/>
      </c>
      <c r="AI27">
        <f>MAX(0, SUMPRODUCT($AC$1:$AC$784, Weights!$AA$1:$AA$784) + Weights!$AA$785)</f>
        <v/>
      </c>
    </row>
    <row r="28" ht="18" customHeight="1">
      <c r="A28" s="1" t="n">
        <v>0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>
        <f>(1-$AD$2)*MIN(3, MAX(0, INDEX($A$1:$AB$28,1,28)))</f>
        <v/>
      </c>
      <c r="AI28">
        <f>MAX(0, SUMPRODUCT($AC$1:$AC$784, Weights!$AB$1:$AB$784) + Weights!$AB$785)</f>
        <v/>
      </c>
    </row>
    <row r="29">
      <c r="AC29">
        <f>(1-$AD$2)*MIN(3, MAX(0, INDEX($A$1:$AB$28,2,1)))</f>
        <v/>
      </c>
      <c r="AI29">
        <f>MAX(0, SUMPRODUCT($AC$1:$AC$784, Weights!$AC$1:$AC$784) + Weights!$AC$785)</f>
        <v/>
      </c>
    </row>
    <row r="30">
      <c r="AC30">
        <f>(1-$AD$2)*MIN(3, MAX(0, INDEX($A$1:$AB$28,2,2)))</f>
        <v/>
      </c>
      <c r="AI30">
        <f>MAX(0, SUMPRODUCT($AC$1:$AC$784, Weights!$AD$1:$AD$784) + Weights!$AD$785)</f>
        <v/>
      </c>
    </row>
    <row r="31">
      <c r="AC31">
        <f>(1-$AD$2)*MIN(3, MAX(0, INDEX($A$1:$AB$28,2,3)))</f>
        <v/>
      </c>
      <c r="AI31">
        <f>MAX(0, SUMPRODUCT($AC$1:$AC$784, Weights!$AE$1:$AE$784) + Weights!$AE$785)</f>
        <v/>
      </c>
    </row>
    <row r="32">
      <c r="AC32">
        <f>(1-$AD$2)*MIN(3, MAX(0, INDEX($A$1:$AB$28,2,4)))</f>
        <v/>
      </c>
      <c r="AI32">
        <f>MAX(0, SUMPRODUCT($AC$1:$AC$784, Weights!$AF$1:$AF$784) + Weights!$AF$785)</f>
        <v/>
      </c>
    </row>
    <row r="33">
      <c r="AC33">
        <f>(1-$AD$2)*MIN(3, MAX(0, INDEX($A$1:$AB$28,2,5)))</f>
        <v/>
      </c>
    </row>
    <row r="34">
      <c r="AC34">
        <f>(1-$AD$2)*MIN(3, MAX(0, INDEX($A$1:$AB$28,2,6)))</f>
        <v/>
      </c>
    </row>
    <row r="35">
      <c r="AC35">
        <f>(1-$AD$2)*MIN(3, MAX(0, INDEX($A$1:$AB$28,2,7)))</f>
        <v/>
      </c>
    </row>
    <row r="36">
      <c r="AC36">
        <f>(1-$AD$2)*MIN(3, MAX(0, INDEX($A$1:$AB$28,2,8)))</f>
        <v/>
      </c>
    </row>
    <row r="37">
      <c r="AC37">
        <f>(1-$AD$2)*MIN(3, MAX(0, INDEX($A$1:$AB$28,2,9)))</f>
        <v/>
      </c>
    </row>
    <row r="38">
      <c r="AC38">
        <f>(1-$AD$2)*MIN(3, MAX(0, INDEX($A$1:$AB$28,2,10)))</f>
        <v/>
      </c>
    </row>
    <row r="39">
      <c r="AC39">
        <f>(1-$AD$2)*MIN(3, MAX(0, INDEX($A$1:$AB$28,2,11)))</f>
        <v/>
      </c>
    </row>
    <row r="40">
      <c r="AC40">
        <f>(1-$AD$2)*MIN(3, MAX(0, INDEX($A$1:$AB$28,2,12)))</f>
        <v/>
      </c>
    </row>
    <row r="41">
      <c r="AC41">
        <f>(1-$AD$2)*MIN(3, MAX(0, INDEX($A$1:$AB$28,2,13)))</f>
        <v/>
      </c>
    </row>
    <row r="42">
      <c r="AC42">
        <f>(1-$AD$2)*MIN(3, MAX(0, INDEX($A$1:$AB$28,2,14)))</f>
        <v/>
      </c>
    </row>
    <row r="43">
      <c r="AC43">
        <f>(1-$AD$2)*MIN(3, MAX(0, INDEX($A$1:$AB$28,2,15)))</f>
        <v/>
      </c>
    </row>
    <row r="44">
      <c r="AC44">
        <f>(1-$AD$2)*MIN(3, MAX(0, INDEX($A$1:$AB$28,2,16)))</f>
        <v/>
      </c>
    </row>
    <row r="45">
      <c r="AC45">
        <f>(1-$AD$2)*MIN(3, MAX(0, INDEX($A$1:$AB$28,2,17)))</f>
        <v/>
      </c>
    </row>
    <row r="46">
      <c r="AC46">
        <f>(1-$AD$2)*MIN(3, MAX(0, INDEX($A$1:$AB$28,2,18)))</f>
        <v/>
      </c>
    </row>
    <row r="47">
      <c r="AC47">
        <f>(1-$AD$2)*MIN(3, MAX(0, INDEX($A$1:$AB$28,2,19)))</f>
        <v/>
      </c>
    </row>
    <row r="48">
      <c r="AC48">
        <f>(1-$AD$2)*MIN(3, MAX(0, INDEX($A$1:$AB$28,2,20)))</f>
        <v/>
      </c>
    </row>
    <row r="49">
      <c r="AC49">
        <f>(1-$AD$2)*MIN(3, MAX(0, INDEX($A$1:$AB$28,2,21)))</f>
        <v/>
      </c>
    </row>
    <row r="50">
      <c r="AC50">
        <f>(1-$AD$2)*MIN(3, MAX(0, INDEX($A$1:$AB$28,2,22)))</f>
        <v/>
      </c>
    </row>
    <row r="51">
      <c r="AC51">
        <f>(1-$AD$2)*MIN(3, MAX(0, INDEX($A$1:$AB$28,2,23)))</f>
        <v/>
      </c>
    </row>
    <row r="52">
      <c r="AC52">
        <f>(1-$AD$2)*MIN(3, MAX(0, INDEX($A$1:$AB$28,2,24)))</f>
        <v/>
      </c>
    </row>
    <row r="53">
      <c r="AC53">
        <f>(1-$AD$2)*MIN(3, MAX(0, INDEX($A$1:$AB$28,2,25)))</f>
        <v/>
      </c>
    </row>
    <row r="54">
      <c r="AC54">
        <f>(1-$AD$2)*MIN(3, MAX(0, INDEX($A$1:$AB$28,2,26)))</f>
        <v/>
      </c>
    </row>
    <row r="55">
      <c r="AC55">
        <f>(1-$AD$2)*MIN(3, MAX(0, INDEX($A$1:$AB$28,2,27)))</f>
        <v/>
      </c>
    </row>
    <row r="56">
      <c r="AC56">
        <f>(1-$AD$2)*MIN(3, MAX(0, INDEX($A$1:$AB$28,2,28)))</f>
        <v/>
      </c>
    </row>
    <row r="57">
      <c r="AC57">
        <f>(1-$AD$2)*MIN(3, MAX(0, INDEX($A$1:$AB$28,3,1)))</f>
        <v/>
      </c>
    </row>
    <row r="58">
      <c r="AC58">
        <f>(1-$AD$2)*MIN(3, MAX(0, INDEX($A$1:$AB$28,3,2)))</f>
        <v/>
      </c>
    </row>
    <row r="59">
      <c r="AC59">
        <f>(1-$AD$2)*MIN(3, MAX(0, INDEX($A$1:$AB$28,3,3)))</f>
        <v/>
      </c>
    </row>
    <row r="60">
      <c r="AC60">
        <f>(1-$AD$2)*MIN(3, MAX(0, INDEX($A$1:$AB$28,3,4)))</f>
        <v/>
      </c>
    </row>
    <row r="61">
      <c r="AC61">
        <f>(1-$AD$2)*MIN(3, MAX(0, INDEX($A$1:$AB$28,3,5)))</f>
        <v/>
      </c>
    </row>
    <row r="62">
      <c r="AC62">
        <f>(1-$AD$2)*MIN(3, MAX(0, INDEX($A$1:$AB$28,3,6)))</f>
        <v/>
      </c>
    </row>
    <row r="63">
      <c r="AC63">
        <f>(1-$AD$2)*MIN(3, MAX(0, INDEX($A$1:$AB$28,3,7)))</f>
        <v/>
      </c>
    </row>
    <row r="64">
      <c r="AC64">
        <f>(1-$AD$2)*MIN(3, MAX(0, INDEX($A$1:$AB$28,3,8)))</f>
        <v/>
      </c>
    </row>
    <row r="65">
      <c r="AC65">
        <f>(1-$AD$2)*MIN(3, MAX(0, INDEX($A$1:$AB$28,3,9)))</f>
        <v/>
      </c>
    </row>
    <row r="66">
      <c r="AC66">
        <f>(1-$AD$2)*MIN(3, MAX(0, INDEX($A$1:$AB$28,3,10)))</f>
        <v/>
      </c>
    </row>
    <row r="67">
      <c r="AC67">
        <f>(1-$AD$2)*MIN(3, MAX(0, INDEX($A$1:$AB$28,3,11)))</f>
        <v/>
      </c>
    </row>
    <row r="68">
      <c r="AC68">
        <f>(1-$AD$2)*MIN(3, MAX(0, INDEX($A$1:$AB$28,3,12)))</f>
        <v/>
      </c>
    </row>
    <row r="69">
      <c r="AC69">
        <f>(1-$AD$2)*MIN(3, MAX(0, INDEX($A$1:$AB$28,3,13)))</f>
        <v/>
      </c>
    </row>
    <row r="70">
      <c r="AC70">
        <f>(1-$AD$2)*MIN(3, MAX(0, INDEX($A$1:$AB$28,3,14)))</f>
        <v/>
      </c>
    </row>
    <row r="71">
      <c r="AC71">
        <f>(1-$AD$2)*MIN(3, MAX(0, INDEX($A$1:$AB$28,3,15)))</f>
        <v/>
      </c>
    </row>
    <row r="72">
      <c r="AC72">
        <f>(1-$AD$2)*MIN(3, MAX(0, INDEX($A$1:$AB$28,3,16)))</f>
        <v/>
      </c>
    </row>
    <row r="73">
      <c r="AC73">
        <f>(1-$AD$2)*MIN(3, MAX(0, INDEX($A$1:$AB$28,3,17)))</f>
        <v/>
      </c>
    </row>
    <row r="74">
      <c r="AC74">
        <f>(1-$AD$2)*MIN(3, MAX(0, INDEX($A$1:$AB$28,3,18)))</f>
        <v/>
      </c>
    </row>
    <row r="75">
      <c r="AC75">
        <f>(1-$AD$2)*MIN(3, MAX(0, INDEX($A$1:$AB$28,3,19)))</f>
        <v/>
      </c>
    </row>
    <row r="76">
      <c r="AC76">
        <f>(1-$AD$2)*MIN(3, MAX(0, INDEX($A$1:$AB$28,3,20)))</f>
        <v/>
      </c>
    </row>
    <row r="77">
      <c r="AC77">
        <f>(1-$AD$2)*MIN(3, MAX(0, INDEX($A$1:$AB$28,3,21)))</f>
        <v/>
      </c>
    </row>
    <row r="78">
      <c r="AC78">
        <f>(1-$AD$2)*MIN(3, MAX(0, INDEX($A$1:$AB$28,3,22)))</f>
        <v/>
      </c>
    </row>
    <row r="79">
      <c r="AC79">
        <f>(1-$AD$2)*MIN(3, MAX(0, INDEX($A$1:$AB$28,3,23)))</f>
        <v/>
      </c>
    </row>
    <row r="80">
      <c r="AC80">
        <f>(1-$AD$2)*MIN(3, MAX(0, INDEX($A$1:$AB$28,3,24)))</f>
        <v/>
      </c>
    </row>
    <row r="81">
      <c r="AC81">
        <f>(1-$AD$2)*MIN(3, MAX(0, INDEX($A$1:$AB$28,3,25)))</f>
        <v/>
      </c>
    </row>
    <row r="82">
      <c r="AC82">
        <f>(1-$AD$2)*MIN(3, MAX(0, INDEX($A$1:$AB$28,3,26)))</f>
        <v/>
      </c>
    </row>
    <row r="83">
      <c r="AC83">
        <f>(1-$AD$2)*MIN(3, MAX(0, INDEX($A$1:$AB$28,3,27)))</f>
        <v/>
      </c>
    </row>
    <row r="84">
      <c r="AC84">
        <f>(1-$AD$2)*MIN(3, MAX(0, INDEX($A$1:$AB$28,3,28)))</f>
        <v/>
      </c>
    </row>
    <row r="85">
      <c r="AC85">
        <f>(1-$AD$2)*MIN(3, MAX(0, INDEX($A$1:$AB$28,4,1)))</f>
        <v/>
      </c>
    </row>
    <row r="86">
      <c r="AC86">
        <f>(1-$AD$2)*MIN(3, MAX(0, INDEX($A$1:$AB$28,4,2)))</f>
        <v/>
      </c>
    </row>
    <row r="87">
      <c r="AC87">
        <f>(1-$AD$2)*MIN(3, MAX(0, INDEX($A$1:$AB$28,4,3)))</f>
        <v/>
      </c>
    </row>
    <row r="88">
      <c r="AC88">
        <f>(1-$AD$2)*MIN(3, MAX(0, INDEX($A$1:$AB$28,4,4)))</f>
        <v/>
      </c>
    </row>
    <row r="89">
      <c r="AC89">
        <f>(1-$AD$2)*MIN(3, MAX(0, INDEX($A$1:$AB$28,4,5)))</f>
        <v/>
      </c>
    </row>
    <row r="90">
      <c r="AC90">
        <f>(1-$AD$2)*MIN(3, MAX(0, INDEX($A$1:$AB$28,4,6)))</f>
        <v/>
      </c>
    </row>
    <row r="91">
      <c r="AC91">
        <f>(1-$AD$2)*MIN(3, MAX(0, INDEX($A$1:$AB$28,4,7)))</f>
        <v/>
      </c>
    </row>
    <row r="92">
      <c r="AC92">
        <f>(1-$AD$2)*MIN(3, MAX(0, INDEX($A$1:$AB$28,4,8)))</f>
        <v/>
      </c>
    </row>
    <row r="93">
      <c r="AC93">
        <f>(1-$AD$2)*MIN(3, MAX(0, INDEX($A$1:$AB$28,4,9)))</f>
        <v/>
      </c>
    </row>
    <row r="94">
      <c r="AC94">
        <f>(1-$AD$2)*MIN(3, MAX(0, INDEX($A$1:$AB$28,4,10)))</f>
        <v/>
      </c>
    </row>
    <row r="95">
      <c r="AC95">
        <f>(1-$AD$2)*MIN(3, MAX(0, INDEX($A$1:$AB$28,4,11)))</f>
        <v/>
      </c>
    </row>
    <row r="96">
      <c r="AC96">
        <f>(1-$AD$2)*MIN(3, MAX(0, INDEX($A$1:$AB$28,4,12)))</f>
        <v/>
      </c>
    </row>
    <row r="97">
      <c r="AC97">
        <f>(1-$AD$2)*MIN(3, MAX(0, INDEX($A$1:$AB$28,4,13)))</f>
        <v/>
      </c>
    </row>
    <row r="98">
      <c r="AC98">
        <f>(1-$AD$2)*MIN(3, MAX(0, INDEX($A$1:$AB$28,4,14)))</f>
        <v/>
      </c>
    </row>
    <row r="99">
      <c r="AC99">
        <f>(1-$AD$2)*MIN(3, MAX(0, INDEX($A$1:$AB$28,4,15)))</f>
        <v/>
      </c>
    </row>
    <row r="100">
      <c r="AC100">
        <f>(1-$AD$2)*MIN(3, MAX(0, INDEX($A$1:$AB$28,4,16)))</f>
        <v/>
      </c>
    </row>
    <row r="101">
      <c r="AC101">
        <f>(1-$AD$2)*MIN(3, MAX(0, INDEX($A$1:$AB$28,4,17)))</f>
        <v/>
      </c>
    </row>
    <row r="102">
      <c r="AC102">
        <f>(1-$AD$2)*MIN(3, MAX(0, INDEX($A$1:$AB$28,4,18)))</f>
        <v/>
      </c>
    </row>
    <row r="103">
      <c r="AC103">
        <f>(1-$AD$2)*MIN(3, MAX(0, INDEX($A$1:$AB$28,4,19)))</f>
        <v/>
      </c>
    </row>
    <row r="104">
      <c r="AC104">
        <f>(1-$AD$2)*MIN(3, MAX(0, INDEX($A$1:$AB$28,4,20)))</f>
        <v/>
      </c>
    </row>
    <row r="105">
      <c r="AC105">
        <f>(1-$AD$2)*MIN(3, MAX(0, INDEX($A$1:$AB$28,4,21)))</f>
        <v/>
      </c>
    </row>
    <row r="106">
      <c r="AC106">
        <f>(1-$AD$2)*MIN(3, MAX(0, INDEX($A$1:$AB$28,4,22)))</f>
        <v/>
      </c>
    </row>
    <row r="107">
      <c r="AC107">
        <f>(1-$AD$2)*MIN(3, MAX(0, INDEX($A$1:$AB$28,4,23)))</f>
        <v/>
      </c>
    </row>
    <row r="108">
      <c r="AC108">
        <f>(1-$AD$2)*MIN(3, MAX(0, INDEX($A$1:$AB$28,4,24)))</f>
        <v/>
      </c>
    </row>
    <row r="109">
      <c r="AC109">
        <f>(1-$AD$2)*MIN(3, MAX(0, INDEX($A$1:$AB$28,4,25)))</f>
        <v/>
      </c>
    </row>
    <row r="110">
      <c r="AC110">
        <f>(1-$AD$2)*MIN(3, MAX(0, INDEX($A$1:$AB$28,4,26)))</f>
        <v/>
      </c>
    </row>
    <row r="111">
      <c r="AC111">
        <f>(1-$AD$2)*MIN(3, MAX(0, INDEX($A$1:$AB$28,4,27)))</f>
        <v/>
      </c>
    </row>
    <row r="112">
      <c r="AC112">
        <f>(1-$AD$2)*MIN(3, MAX(0, INDEX($A$1:$AB$28,4,28)))</f>
        <v/>
      </c>
    </row>
    <row r="113">
      <c r="AC113">
        <f>(1-$AD$2)*MIN(3, MAX(0, INDEX($A$1:$AB$28,5,1)))</f>
        <v/>
      </c>
    </row>
    <row r="114">
      <c r="AC114">
        <f>(1-$AD$2)*MIN(3, MAX(0, INDEX($A$1:$AB$28,5,2)))</f>
        <v/>
      </c>
    </row>
    <row r="115">
      <c r="AC115">
        <f>(1-$AD$2)*MIN(3, MAX(0, INDEX($A$1:$AB$28,5,3)))</f>
        <v/>
      </c>
    </row>
    <row r="116">
      <c r="AC116">
        <f>(1-$AD$2)*MIN(3, MAX(0, INDEX($A$1:$AB$28,5,4)))</f>
        <v/>
      </c>
    </row>
    <row r="117">
      <c r="AC117">
        <f>(1-$AD$2)*MIN(3, MAX(0, INDEX($A$1:$AB$28,5,5)))</f>
        <v/>
      </c>
    </row>
    <row r="118">
      <c r="AC118">
        <f>(1-$AD$2)*MIN(3, MAX(0, INDEX($A$1:$AB$28,5,6)))</f>
        <v/>
      </c>
    </row>
    <row r="119">
      <c r="AC119">
        <f>(1-$AD$2)*MIN(3, MAX(0, INDEX($A$1:$AB$28,5,7)))</f>
        <v/>
      </c>
    </row>
    <row r="120">
      <c r="AC120">
        <f>(1-$AD$2)*MIN(3, MAX(0, INDEX($A$1:$AB$28,5,8)))</f>
        <v/>
      </c>
    </row>
    <row r="121">
      <c r="AC121">
        <f>(1-$AD$2)*MIN(3, MAX(0, INDEX($A$1:$AB$28,5,9)))</f>
        <v/>
      </c>
    </row>
    <row r="122">
      <c r="AC122">
        <f>(1-$AD$2)*MIN(3, MAX(0, INDEX($A$1:$AB$28,5,10)))</f>
        <v/>
      </c>
    </row>
    <row r="123">
      <c r="AC123">
        <f>(1-$AD$2)*MIN(3, MAX(0, INDEX($A$1:$AB$28,5,11)))</f>
        <v/>
      </c>
    </row>
    <row r="124">
      <c r="AC124">
        <f>(1-$AD$2)*MIN(3, MAX(0, INDEX($A$1:$AB$28,5,12)))</f>
        <v/>
      </c>
    </row>
    <row r="125">
      <c r="AC125">
        <f>(1-$AD$2)*MIN(3, MAX(0, INDEX($A$1:$AB$28,5,13)))</f>
        <v/>
      </c>
    </row>
    <row r="126">
      <c r="AC126">
        <f>(1-$AD$2)*MIN(3, MAX(0, INDEX($A$1:$AB$28,5,14)))</f>
        <v/>
      </c>
    </row>
    <row r="127">
      <c r="AC127">
        <f>(1-$AD$2)*MIN(3, MAX(0, INDEX($A$1:$AB$28,5,15)))</f>
        <v/>
      </c>
    </row>
    <row r="128">
      <c r="AC128">
        <f>(1-$AD$2)*MIN(3, MAX(0, INDEX($A$1:$AB$28,5,16)))</f>
        <v/>
      </c>
    </row>
    <row r="129">
      <c r="AC129">
        <f>(1-$AD$2)*MIN(3, MAX(0, INDEX($A$1:$AB$28,5,17)))</f>
        <v/>
      </c>
    </row>
    <row r="130">
      <c r="AC130">
        <f>(1-$AD$2)*MIN(3, MAX(0, INDEX($A$1:$AB$28,5,18)))</f>
        <v/>
      </c>
    </row>
    <row r="131">
      <c r="AC131">
        <f>(1-$AD$2)*MIN(3, MAX(0, INDEX($A$1:$AB$28,5,19)))</f>
        <v/>
      </c>
    </row>
    <row r="132">
      <c r="AC132">
        <f>(1-$AD$2)*MIN(3, MAX(0, INDEX($A$1:$AB$28,5,20)))</f>
        <v/>
      </c>
    </row>
    <row r="133">
      <c r="AC133">
        <f>(1-$AD$2)*MIN(3, MAX(0, INDEX($A$1:$AB$28,5,21)))</f>
        <v/>
      </c>
    </row>
    <row r="134">
      <c r="AC134">
        <f>(1-$AD$2)*MIN(3, MAX(0, INDEX($A$1:$AB$28,5,22)))</f>
        <v/>
      </c>
    </row>
    <row r="135">
      <c r="AC135">
        <f>(1-$AD$2)*MIN(3, MAX(0, INDEX($A$1:$AB$28,5,23)))</f>
        <v/>
      </c>
    </row>
    <row r="136">
      <c r="AC136">
        <f>(1-$AD$2)*MIN(3, MAX(0, INDEX($A$1:$AB$28,5,24)))</f>
        <v/>
      </c>
    </row>
    <row r="137">
      <c r="AC137">
        <f>(1-$AD$2)*MIN(3, MAX(0, INDEX($A$1:$AB$28,5,25)))</f>
        <v/>
      </c>
    </row>
    <row r="138">
      <c r="AC138">
        <f>(1-$AD$2)*MIN(3, MAX(0, INDEX($A$1:$AB$28,5,26)))</f>
        <v/>
      </c>
    </row>
    <row r="139">
      <c r="AC139">
        <f>(1-$AD$2)*MIN(3, MAX(0, INDEX($A$1:$AB$28,5,27)))</f>
        <v/>
      </c>
    </row>
    <row r="140">
      <c r="AC140">
        <f>(1-$AD$2)*MIN(3, MAX(0, INDEX($A$1:$AB$28,5,28)))</f>
        <v/>
      </c>
    </row>
    <row r="141">
      <c r="AC141">
        <f>(1-$AD$2)*MIN(3, MAX(0, INDEX($A$1:$AB$28,6,1)))</f>
        <v/>
      </c>
    </row>
    <row r="142">
      <c r="AC142">
        <f>(1-$AD$2)*MIN(3, MAX(0, INDEX($A$1:$AB$28,6,2)))</f>
        <v/>
      </c>
    </row>
    <row r="143">
      <c r="AC143">
        <f>(1-$AD$2)*MIN(3, MAX(0, INDEX($A$1:$AB$28,6,3)))</f>
        <v/>
      </c>
    </row>
    <row r="144">
      <c r="AC144">
        <f>(1-$AD$2)*MIN(3, MAX(0, INDEX($A$1:$AB$28,6,4)))</f>
        <v/>
      </c>
    </row>
    <row r="145">
      <c r="AC145">
        <f>(1-$AD$2)*MIN(3, MAX(0, INDEX($A$1:$AB$28,6,5)))</f>
        <v/>
      </c>
    </row>
    <row r="146">
      <c r="AC146">
        <f>(1-$AD$2)*MIN(3, MAX(0, INDEX($A$1:$AB$28,6,6)))</f>
        <v/>
      </c>
    </row>
    <row r="147">
      <c r="AC147">
        <f>(1-$AD$2)*MIN(3, MAX(0, INDEX($A$1:$AB$28,6,7)))</f>
        <v/>
      </c>
    </row>
    <row r="148">
      <c r="AC148">
        <f>(1-$AD$2)*MIN(3, MAX(0, INDEX($A$1:$AB$28,6,8)))</f>
        <v/>
      </c>
    </row>
    <row r="149">
      <c r="AC149">
        <f>(1-$AD$2)*MIN(3, MAX(0, INDEX($A$1:$AB$28,6,9)))</f>
        <v/>
      </c>
    </row>
    <row r="150">
      <c r="AC150">
        <f>(1-$AD$2)*MIN(3, MAX(0, INDEX($A$1:$AB$28,6,10)))</f>
        <v/>
      </c>
    </row>
    <row r="151">
      <c r="AC151">
        <f>(1-$AD$2)*MIN(3, MAX(0, INDEX($A$1:$AB$28,6,11)))</f>
        <v/>
      </c>
    </row>
    <row r="152">
      <c r="AC152">
        <f>(1-$AD$2)*MIN(3, MAX(0, INDEX($A$1:$AB$28,6,12)))</f>
        <v/>
      </c>
    </row>
    <row r="153">
      <c r="AC153">
        <f>(1-$AD$2)*MIN(3, MAX(0, INDEX($A$1:$AB$28,6,13)))</f>
        <v/>
      </c>
    </row>
    <row r="154">
      <c r="AC154">
        <f>(1-$AD$2)*MIN(3, MAX(0, INDEX($A$1:$AB$28,6,14)))</f>
        <v/>
      </c>
    </row>
    <row r="155">
      <c r="AC155">
        <f>(1-$AD$2)*MIN(3, MAX(0, INDEX($A$1:$AB$28,6,15)))</f>
        <v/>
      </c>
    </row>
    <row r="156">
      <c r="AC156">
        <f>(1-$AD$2)*MIN(3, MAX(0, INDEX($A$1:$AB$28,6,16)))</f>
        <v/>
      </c>
    </row>
    <row r="157">
      <c r="AC157">
        <f>(1-$AD$2)*MIN(3, MAX(0, INDEX($A$1:$AB$28,6,17)))</f>
        <v/>
      </c>
    </row>
    <row r="158">
      <c r="AC158">
        <f>(1-$AD$2)*MIN(3, MAX(0, INDEX($A$1:$AB$28,6,18)))</f>
        <v/>
      </c>
    </row>
    <row r="159">
      <c r="AC159">
        <f>(1-$AD$2)*MIN(3, MAX(0, INDEX($A$1:$AB$28,6,19)))</f>
        <v/>
      </c>
    </row>
    <row r="160">
      <c r="AC160">
        <f>(1-$AD$2)*MIN(3, MAX(0, INDEX($A$1:$AB$28,6,20)))</f>
        <v/>
      </c>
    </row>
    <row r="161">
      <c r="AC161">
        <f>(1-$AD$2)*MIN(3, MAX(0, INDEX($A$1:$AB$28,6,21)))</f>
        <v/>
      </c>
    </row>
    <row r="162">
      <c r="AC162">
        <f>(1-$AD$2)*MIN(3, MAX(0, INDEX($A$1:$AB$28,6,22)))</f>
        <v/>
      </c>
    </row>
    <row r="163">
      <c r="AC163">
        <f>(1-$AD$2)*MIN(3, MAX(0, INDEX($A$1:$AB$28,6,23)))</f>
        <v/>
      </c>
    </row>
    <row r="164">
      <c r="AC164">
        <f>(1-$AD$2)*MIN(3, MAX(0, INDEX($A$1:$AB$28,6,24)))</f>
        <v/>
      </c>
    </row>
    <row r="165">
      <c r="AC165">
        <f>(1-$AD$2)*MIN(3, MAX(0, INDEX($A$1:$AB$28,6,25)))</f>
        <v/>
      </c>
    </row>
    <row r="166">
      <c r="AC166">
        <f>(1-$AD$2)*MIN(3, MAX(0, INDEX($A$1:$AB$28,6,26)))</f>
        <v/>
      </c>
    </row>
    <row r="167">
      <c r="AC167">
        <f>(1-$AD$2)*MIN(3, MAX(0, INDEX($A$1:$AB$28,6,27)))</f>
        <v/>
      </c>
    </row>
    <row r="168">
      <c r="AC168">
        <f>(1-$AD$2)*MIN(3, MAX(0, INDEX($A$1:$AB$28,6,28)))</f>
        <v/>
      </c>
    </row>
    <row r="169">
      <c r="AC169">
        <f>(1-$AD$2)*MIN(3, MAX(0, INDEX($A$1:$AB$28,7,1)))</f>
        <v/>
      </c>
    </row>
    <row r="170">
      <c r="AC170">
        <f>(1-$AD$2)*MIN(3, MAX(0, INDEX($A$1:$AB$28,7,2)))</f>
        <v/>
      </c>
    </row>
    <row r="171">
      <c r="AC171">
        <f>(1-$AD$2)*MIN(3, MAX(0, INDEX($A$1:$AB$28,7,3)))</f>
        <v/>
      </c>
    </row>
    <row r="172">
      <c r="AC172">
        <f>(1-$AD$2)*MIN(3, MAX(0, INDEX($A$1:$AB$28,7,4)))</f>
        <v/>
      </c>
    </row>
    <row r="173">
      <c r="AC173">
        <f>(1-$AD$2)*MIN(3, MAX(0, INDEX($A$1:$AB$28,7,5)))</f>
        <v/>
      </c>
    </row>
    <row r="174">
      <c r="AC174">
        <f>(1-$AD$2)*MIN(3, MAX(0, INDEX($A$1:$AB$28,7,6)))</f>
        <v/>
      </c>
    </row>
    <row r="175">
      <c r="AC175">
        <f>(1-$AD$2)*MIN(3, MAX(0, INDEX($A$1:$AB$28,7,7)))</f>
        <v/>
      </c>
    </row>
    <row r="176">
      <c r="AC176">
        <f>(1-$AD$2)*MIN(3, MAX(0, INDEX($A$1:$AB$28,7,8)))</f>
        <v/>
      </c>
    </row>
    <row r="177">
      <c r="AC177">
        <f>(1-$AD$2)*MIN(3, MAX(0, INDEX($A$1:$AB$28,7,9)))</f>
        <v/>
      </c>
    </row>
    <row r="178">
      <c r="AC178">
        <f>(1-$AD$2)*MIN(3, MAX(0, INDEX($A$1:$AB$28,7,10)))</f>
        <v/>
      </c>
    </row>
    <row r="179">
      <c r="AC179">
        <f>(1-$AD$2)*MIN(3, MAX(0, INDEX($A$1:$AB$28,7,11)))</f>
        <v/>
      </c>
    </row>
    <row r="180">
      <c r="AC180">
        <f>(1-$AD$2)*MIN(3, MAX(0, INDEX($A$1:$AB$28,7,12)))</f>
        <v/>
      </c>
    </row>
    <row r="181">
      <c r="AC181">
        <f>(1-$AD$2)*MIN(3, MAX(0, INDEX($A$1:$AB$28,7,13)))</f>
        <v/>
      </c>
    </row>
    <row r="182">
      <c r="AC182">
        <f>(1-$AD$2)*MIN(3, MAX(0, INDEX($A$1:$AB$28,7,14)))</f>
        <v/>
      </c>
    </row>
    <row r="183">
      <c r="AC183">
        <f>(1-$AD$2)*MIN(3, MAX(0, INDEX($A$1:$AB$28,7,15)))</f>
        <v/>
      </c>
    </row>
    <row r="184">
      <c r="AC184">
        <f>(1-$AD$2)*MIN(3, MAX(0, INDEX($A$1:$AB$28,7,16)))</f>
        <v/>
      </c>
    </row>
    <row r="185">
      <c r="AC185">
        <f>(1-$AD$2)*MIN(3, MAX(0, INDEX($A$1:$AB$28,7,17)))</f>
        <v/>
      </c>
    </row>
    <row r="186">
      <c r="AC186">
        <f>(1-$AD$2)*MIN(3, MAX(0, INDEX($A$1:$AB$28,7,18)))</f>
        <v/>
      </c>
    </row>
    <row r="187">
      <c r="AC187">
        <f>(1-$AD$2)*MIN(3, MAX(0, INDEX($A$1:$AB$28,7,19)))</f>
        <v/>
      </c>
    </row>
    <row r="188">
      <c r="AC188">
        <f>(1-$AD$2)*MIN(3, MAX(0, INDEX($A$1:$AB$28,7,20)))</f>
        <v/>
      </c>
    </row>
    <row r="189">
      <c r="AC189">
        <f>(1-$AD$2)*MIN(3, MAX(0, INDEX($A$1:$AB$28,7,21)))</f>
        <v/>
      </c>
    </row>
    <row r="190">
      <c r="AC190">
        <f>(1-$AD$2)*MIN(3, MAX(0, INDEX($A$1:$AB$28,7,22)))</f>
        <v/>
      </c>
    </row>
    <row r="191">
      <c r="AC191">
        <f>(1-$AD$2)*MIN(3, MAX(0, INDEX($A$1:$AB$28,7,23)))</f>
        <v/>
      </c>
    </row>
    <row r="192">
      <c r="AC192">
        <f>(1-$AD$2)*MIN(3, MAX(0, INDEX($A$1:$AB$28,7,24)))</f>
        <v/>
      </c>
    </row>
    <row r="193">
      <c r="AC193">
        <f>(1-$AD$2)*MIN(3, MAX(0, INDEX($A$1:$AB$28,7,25)))</f>
        <v/>
      </c>
    </row>
    <row r="194">
      <c r="AC194">
        <f>(1-$AD$2)*MIN(3, MAX(0, INDEX($A$1:$AB$28,7,26)))</f>
        <v/>
      </c>
    </row>
    <row r="195">
      <c r="AC195">
        <f>(1-$AD$2)*MIN(3, MAX(0, INDEX($A$1:$AB$28,7,27)))</f>
        <v/>
      </c>
    </row>
    <row r="196">
      <c r="AC196">
        <f>(1-$AD$2)*MIN(3, MAX(0, INDEX($A$1:$AB$28,7,28)))</f>
        <v/>
      </c>
    </row>
    <row r="197">
      <c r="AC197">
        <f>(1-$AD$2)*MIN(3, MAX(0, INDEX($A$1:$AB$28,8,1)))</f>
        <v/>
      </c>
    </row>
    <row r="198">
      <c r="AC198">
        <f>(1-$AD$2)*MIN(3, MAX(0, INDEX($A$1:$AB$28,8,2)))</f>
        <v/>
      </c>
    </row>
    <row r="199">
      <c r="AC199">
        <f>(1-$AD$2)*MIN(3, MAX(0, INDEX($A$1:$AB$28,8,3)))</f>
        <v/>
      </c>
    </row>
    <row r="200">
      <c r="AC200">
        <f>(1-$AD$2)*MIN(3, MAX(0, INDEX($A$1:$AB$28,8,4)))</f>
        <v/>
      </c>
    </row>
    <row r="201">
      <c r="AC201">
        <f>(1-$AD$2)*MIN(3, MAX(0, INDEX($A$1:$AB$28,8,5)))</f>
        <v/>
      </c>
    </row>
    <row r="202">
      <c r="AC202">
        <f>(1-$AD$2)*MIN(3, MAX(0, INDEX($A$1:$AB$28,8,6)))</f>
        <v/>
      </c>
    </row>
    <row r="203">
      <c r="AC203">
        <f>(1-$AD$2)*MIN(3, MAX(0, INDEX($A$1:$AB$28,8,7)))</f>
        <v/>
      </c>
    </row>
    <row r="204">
      <c r="AC204">
        <f>(1-$AD$2)*MIN(3, MAX(0, INDEX($A$1:$AB$28,8,8)))</f>
        <v/>
      </c>
    </row>
    <row r="205">
      <c r="AC205">
        <f>(1-$AD$2)*MIN(3, MAX(0, INDEX($A$1:$AB$28,8,9)))</f>
        <v/>
      </c>
    </row>
    <row r="206">
      <c r="AC206">
        <f>(1-$AD$2)*MIN(3, MAX(0, INDEX($A$1:$AB$28,8,10)))</f>
        <v/>
      </c>
    </row>
    <row r="207">
      <c r="AC207">
        <f>(1-$AD$2)*MIN(3, MAX(0, INDEX($A$1:$AB$28,8,11)))</f>
        <v/>
      </c>
    </row>
    <row r="208">
      <c r="AC208">
        <f>(1-$AD$2)*MIN(3, MAX(0, INDEX($A$1:$AB$28,8,12)))</f>
        <v/>
      </c>
    </row>
    <row r="209">
      <c r="AC209">
        <f>(1-$AD$2)*MIN(3, MAX(0, INDEX($A$1:$AB$28,8,13)))</f>
        <v/>
      </c>
    </row>
    <row r="210">
      <c r="AC210">
        <f>(1-$AD$2)*MIN(3, MAX(0, INDEX($A$1:$AB$28,8,14)))</f>
        <v/>
      </c>
    </row>
    <row r="211">
      <c r="AC211">
        <f>(1-$AD$2)*MIN(3, MAX(0, INDEX($A$1:$AB$28,8,15)))</f>
        <v/>
      </c>
    </row>
    <row r="212">
      <c r="AC212">
        <f>(1-$AD$2)*MIN(3, MAX(0, INDEX($A$1:$AB$28,8,16)))</f>
        <v/>
      </c>
    </row>
    <row r="213">
      <c r="AC213">
        <f>(1-$AD$2)*MIN(3, MAX(0, INDEX($A$1:$AB$28,8,17)))</f>
        <v/>
      </c>
    </row>
    <row r="214">
      <c r="AC214">
        <f>(1-$AD$2)*MIN(3, MAX(0, INDEX($A$1:$AB$28,8,18)))</f>
        <v/>
      </c>
    </row>
    <row r="215">
      <c r="AC215">
        <f>(1-$AD$2)*MIN(3, MAX(0, INDEX($A$1:$AB$28,8,19)))</f>
        <v/>
      </c>
    </row>
    <row r="216">
      <c r="AC216">
        <f>(1-$AD$2)*MIN(3, MAX(0, INDEX($A$1:$AB$28,8,20)))</f>
        <v/>
      </c>
    </row>
    <row r="217">
      <c r="AC217">
        <f>(1-$AD$2)*MIN(3, MAX(0, INDEX($A$1:$AB$28,8,21)))</f>
        <v/>
      </c>
    </row>
    <row r="218">
      <c r="AC218">
        <f>(1-$AD$2)*MIN(3, MAX(0, INDEX($A$1:$AB$28,8,22)))</f>
        <v/>
      </c>
    </row>
    <row r="219">
      <c r="AC219">
        <f>(1-$AD$2)*MIN(3, MAX(0, INDEX($A$1:$AB$28,8,23)))</f>
        <v/>
      </c>
    </row>
    <row r="220">
      <c r="AC220">
        <f>(1-$AD$2)*MIN(3, MAX(0, INDEX($A$1:$AB$28,8,24)))</f>
        <v/>
      </c>
    </row>
    <row r="221">
      <c r="AC221">
        <f>(1-$AD$2)*MIN(3, MAX(0, INDEX($A$1:$AB$28,8,25)))</f>
        <v/>
      </c>
    </row>
    <row r="222">
      <c r="AC222">
        <f>(1-$AD$2)*MIN(3, MAX(0, INDEX($A$1:$AB$28,8,26)))</f>
        <v/>
      </c>
    </row>
    <row r="223">
      <c r="AC223">
        <f>(1-$AD$2)*MIN(3, MAX(0, INDEX($A$1:$AB$28,8,27)))</f>
        <v/>
      </c>
    </row>
    <row r="224">
      <c r="AC224">
        <f>(1-$AD$2)*MIN(3, MAX(0, INDEX($A$1:$AB$28,8,28)))</f>
        <v/>
      </c>
    </row>
    <row r="225">
      <c r="AC225">
        <f>(1-$AD$2)*MIN(3, MAX(0, INDEX($A$1:$AB$28,9,1)))</f>
        <v/>
      </c>
    </row>
    <row r="226">
      <c r="AC226">
        <f>(1-$AD$2)*MIN(3, MAX(0, INDEX($A$1:$AB$28,9,2)))</f>
        <v/>
      </c>
    </row>
    <row r="227">
      <c r="AC227">
        <f>(1-$AD$2)*MIN(3, MAX(0, INDEX($A$1:$AB$28,9,3)))</f>
        <v/>
      </c>
    </row>
    <row r="228">
      <c r="AC228">
        <f>(1-$AD$2)*MIN(3, MAX(0, INDEX($A$1:$AB$28,9,4)))</f>
        <v/>
      </c>
    </row>
    <row r="229">
      <c r="AC229">
        <f>(1-$AD$2)*MIN(3, MAX(0, INDEX($A$1:$AB$28,9,5)))</f>
        <v/>
      </c>
    </row>
    <row r="230">
      <c r="AC230">
        <f>(1-$AD$2)*MIN(3, MAX(0, INDEX($A$1:$AB$28,9,6)))</f>
        <v/>
      </c>
    </row>
    <row r="231">
      <c r="AC231">
        <f>(1-$AD$2)*MIN(3, MAX(0, INDEX($A$1:$AB$28,9,7)))</f>
        <v/>
      </c>
    </row>
    <row r="232">
      <c r="AC232">
        <f>(1-$AD$2)*MIN(3, MAX(0, INDEX($A$1:$AB$28,9,8)))</f>
        <v/>
      </c>
    </row>
    <row r="233">
      <c r="AC233">
        <f>(1-$AD$2)*MIN(3, MAX(0, INDEX($A$1:$AB$28,9,9)))</f>
        <v/>
      </c>
    </row>
    <row r="234">
      <c r="AC234">
        <f>(1-$AD$2)*MIN(3, MAX(0, INDEX($A$1:$AB$28,9,10)))</f>
        <v/>
      </c>
    </row>
    <row r="235">
      <c r="AC235">
        <f>(1-$AD$2)*MIN(3, MAX(0, INDEX($A$1:$AB$28,9,11)))</f>
        <v/>
      </c>
    </row>
    <row r="236">
      <c r="AC236">
        <f>(1-$AD$2)*MIN(3, MAX(0, INDEX($A$1:$AB$28,9,12)))</f>
        <v/>
      </c>
    </row>
    <row r="237">
      <c r="AC237">
        <f>(1-$AD$2)*MIN(3, MAX(0, INDEX($A$1:$AB$28,9,13)))</f>
        <v/>
      </c>
    </row>
    <row r="238">
      <c r="AC238">
        <f>(1-$AD$2)*MIN(3, MAX(0, INDEX($A$1:$AB$28,9,14)))</f>
        <v/>
      </c>
    </row>
    <row r="239">
      <c r="AC239">
        <f>(1-$AD$2)*MIN(3, MAX(0, INDEX($A$1:$AB$28,9,15)))</f>
        <v/>
      </c>
    </row>
    <row r="240">
      <c r="AC240">
        <f>(1-$AD$2)*MIN(3, MAX(0, INDEX($A$1:$AB$28,9,16)))</f>
        <v/>
      </c>
    </row>
    <row r="241">
      <c r="AC241">
        <f>(1-$AD$2)*MIN(3, MAX(0, INDEX($A$1:$AB$28,9,17)))</f>
        <v/>
      </c>
    </row>
    <row r="242">
      <c r="AC242">
        <f>(1-$AD$2)*MIN(3, MAX(0, INDEX($A$1:$AB$28,9,18)))</f>
        <v/>
      </c>
    </row>
    <row r="243">
      <c r="AC243">
        <f>(1-$AD$2)*MIN(3, MAX(0, INDEX($A$1:$AB$28,9,19)))</f>
        <v/>
      </c>
    </row>
    <row r="244">
      <c r="AC244">
        <f>(1-$AD$2)*MIN(3, MAX(0, INDEX($A$1:$AB$28,9,20)))</f>
        <v/>
      </c>
    </row>
    <row r="245">
      <c r="AC245">
        <f>(1-$AD$2)*MIN(3, MAX(0, INDEX($A$1:$AB$28,9,21)))</f>
        <v/>
      </c>
    </row>
    <row r="246">
      <c r="AC246">
        <f>(1-$AD$2)*MIN(3, MAX(0, INDEX($A$1:$AB$28,9,22)))</f>
        <v/>
      </c>
    </row>
    <row r="247">
      <c r="AC247">
        <f>(1-$AD$2)*MIN(3, MAX(0, INDEX($A$1:$AB$28,9,23)))</f>
        <v/>
      </c>
    </row>
    <row r="248">
      <c r="AC248">
        <f>(1-$AD$2)*MIN(3, MAX(0, INDEX($A$1:$AB$28,9,24)))</f>
        <v/>
      </c>
    </row>
    <row r="249">
      <c r="AC249">
        <f>(1-$AD$2)*MIN(3, MAX(0, INDEX($A$1:$AB$28,9,25)))</f>
        <v/>
      </c>
    </row>
    <row r="250">
      <c r="AC250">
        <f>(1-$AD$2)*MIN(3, MAX(0, INDEX($A$1:$AB$28,9,26)))</f>
        <v/>
      </c>
    </row>
    <row r="251">
      <c r="AC251">
        <f>(1-$AD$2)*MIN(3, MAX(0, INDEX($A$1:$AB$28,9,27)))</f>
        <v/>
      </c>
    </row>
    <row r="252">
      <c r="AC252">
        <f>(1-$AD$2)*MIN(3, MAX(0, INDEX($A$1:$AB$28,9,28)))</f>
        <v/>
      </c>
    </row>
    <row r="253">
      <c r="AC253">
        <f>(1-$AD$2)*MIN(3, MAX(0, INDEX($A$1:$AB$28,10,1)))</f>
        <v/>
      </c>
    </row>
    <row r="254">
      <c r="AC254">
        <f>(1-$AD$2)*MIN(3, MAX(0, INDEX($A$1:$AB$28,10,2)))</f>
        <v/>
      </c>
    </row>
    <row r="255">
      <c r="AC255">
        <f>(1-$AD$2)*MIN(3, MAX(0, INDEX($A$1:$AB$28,10,3)))</f>
        <v/>
      </c>
    </row>
    <row r="256">
      <c r="AC256">
        <f>(1-$AD$2)*MIN(3, MAX(0, INDEX($A$1:$AB$28,10,4)))</f>
        <v/>
      </c>
    </row>
    <row r="257">
      <c r="AC257">
        <f>(1-$AD$2)*MIN(3, MAX(0, INDEX($A$1:$AB$28,10,5)))</f>
        <v/>
      </c>
    </row>
    <row r="258">
      <c r="AC258">
        <f>(1-$AD$2)*MIN(3, MAX(0, INDEX($A$1:$AB$28,10,6)))</f>
        <v/>
      </c>
    </row>
    <row r="259">
      <c r="AC259">
        <f>(1-$AD$2)*MIN(3, MAX(0, INDEX($A$1:$AB$28,10,7)))</f>
        <v/>
      </c>
    </row>
    <row r="260">
      <c r="AC260">
        <f>(1-$AD$2)*MIN(3, MAX(0, INDEX($A$1:$AB$28,10,8)))</f>
        <v/>
      </c>
    </row>
    <row r="261">
      <c r="AC261">
        <f>(1-$AD$2)*MIN(3, MAX(0, INDEX($A$1:$AB$28,10,9)))</f>
        <v/>
      </c>
    </row>
    <row r="262">
      <c r="AC262">
        <f>(1-$AD$2)*MIN(3, MAX(0, INDEX($A$1:$AB$28,10,10)))</f>
        <v/>
      </c>
    </row>
    <row r="263">
      <c r="AC263">
        <f>(1-$AD$2)*MIN(3, MAX(0, INDEX($A$1:$AB$28,10,11)))</f>
        <v/>
      </c>
    </row>
    <row r="264">
      <c r="AC264">
        <f>(1-$AD$2)*MIN(3, MAX(0, INDEX($A$1:$AB$28,10,12)))</f>
        <v/>
      </c>
    </row>
    <row r="265">
      <c r="AC265">
        <f>(1-$AD$2)*MIN(3, MAX(0, INDEX($A$1:$AB$28,10,13)))</f>
        <v/>
      </c>
    </row>
    <row r="266">
      <c r="AC266">
        <f>(1-$AD$2)*MIN(3, MAX(0, INDEX($A$1:$AB$28,10,14)))</f>
        <v/>
      </c>
    </row>
    <row r="267">
      <c r="AC267">
        <f>(1-$AD$2)*MIN(3, MAX(0, INDEX($A$1:$AB$28,10,15)))</f>
        <v/>
      </c>
    </row>
    <row r="268">
      <c r="AC268">
        <f>(1-$AD$2)*MIN(3, MAX(0, INDEX($A$1:$AB$28,10,16)))</f>
        <v/>
      </c>
    </row>
    <row r="269">
      <c r="AC269">
        <f>(1-$AD$2)*MIN(3, MAX(0, INDEX($A$1:$AB$28,10,17)))</f>
        <v/>
      </c>
    </row>
    <row r="270">
      <c r="AC270">
        <f>(1-$AD$2)*MIN(3, MAX(0, INDEX($A$1:$AB$28,10,18)))</f>
        <v/>
      </c>
    </row>
    <row r="271">
      <c r="AC271">
        <f>(1-$AD$2)*MIN(3, MAX(0, INDEX($A$1:$AB$28,10,19)))</f>
        <v/>
      </c>
    </row>
    <row r="272">
      <c r="AC272">
        <f>(1-$AD$2)*MIN(3, MAX(0, INDEX($A$1:$AB$28,10,20)))</f>
        <v/>
      </c>
    </row>
    <row r="273">
      <c r="AC273">
        <f>(1-$AD$2)*MIN(3, MAX(0, INDEX($A$1:$AB$28,10,21)))</f>
        <v/>
      </c>
    </row>
    <row r="274">
      <c r="AC274">
        <f>(1-$AD$2)*MIN(3, MAX(0, INDEX($A$1:$AB$28,10,22)))</f>
        <v/>
      </c>
    </row>
    <row r="275">
      <c r="AC275">
        <f>(1-$AD$2)*MIN(3, MAX(0, INDEX($A$1:$AB$28,10,23)))</f>
        <v/>
      </c>
    </row>
    <row r="276">
      <c r="AC276">
        <f>(1-$AD$2)*MIN(3, MAX(0, INDEX($A$1:$AB$28,10,24)))</f>
        <v/>
      </c>
    </row>
    <row r="277">
      <c r="AC277">
        <f>(1-$AD$2)*MIN(3, MAX(0, INDEX($A$1:$AB$28,10,25)))</f>
        <v/>
      </c>
    </row>
    <row r="278">
      <c r="AC278">
        <f>(1-$AD$2)*MIN(3, MAX(0, INDEX($A$1:$AB$28,10,26)))</f>
        <v/>
      </c>
    </row>
    <row r="279">
      <c r="AC279">
        <f>(1-$AD$2)*MIN(3, MAX(0, INDEX($A$1:$AB$28,10,27)))</f>
        <v/>
      </c>
    </row>
    <row r="280">
      <c r="AC280">
        <f>(1-$AD$2)*MIN(3, MAX(0, INDEX($A$1:$AB$28,10,28)))</f>
        <v/>
      </c>
    </row>
    <row r="281">
      <c r="AC281">
        <f>(1-$AD$2)*MIN(3, MAX(0, INDEX($A$1:$AB$28,11,1)))</f>
        <v/>
      </c>
    </row>
    <row r="282">
      <c r="AC282">
        <f>(1-$AD$2)*MIN(3, MAX(0, INDEX($A$1:$AB$28,11,2)))</f>
        <v/>
      </c>
    </row>
    <row r="283">
      <c r="AC283">
        <f>(1-$AD$2)*MIN(3, MAX(0, INDEX($A$1:$AB$28,11,3)))</f>
        <v/>
      </c>
    </row>
    <row r="284">
      <c r="AC284">
        <f>(1-$AD$2)*MIN(3, MAX(0, INDEX($A$1:$AB$28,11,4)))</f>
        <v/>
      </c>
    </row>
    <row r="285">
      <c r="AC285">
        <f>(1-$AD$2)*MIN(3, MAX(0, INDEX($A$1:$AB$28,11,5)))</f>
        <v/>
      </c>
    </row>
    <row r="286">
      <c r="AC286">
        <f>(1-$AD$2)*MIN(3, MAX(0, INDEX($A$1:$AB$28,11,6)))</f>
        <v/>
      </c>
    </row>
    <row r="287">
      <c r="AC287">
        <f>(1-$AD$2)*MIN(3, MAX(0, INDEX($A$1:$AB$28,11,7)))</f>
        <v/>
      </c>
    </row>
    <row r="288">
      <c r="AC288">
        <f>(1-$AD$2)*MIN(3, MAX(0, INDEX($A$1:$AB$28,11,8)))</f>
        <v/>
      </c>
    </row>
    <row r="289">
      <c r="AC289">
        <f>(1-$AD$2)*MIN(3, MAX(0, INDEX($A$1:$AB$28,11,9)))</f>
        <v/>
      </c>
    </row>
    <row r="290">
      <c r="AC290">
        <f>(1-$AD$2)*MIN(3, MAX(0, INDEX($A$1:$AB$28,11,10)))</f>
        <v/>
      </c>
    </row>
    <row r="291">
      <c r="AC291">
        <f>(1-$AD$2)*MIN(3, MAX(0, INDEX($A$1:$AB$28,11,11)))</f>
        <v/>
      </c>
    </row>
    <row r="292">
      <c r="AC292">
        <f>(1-$AD$2)*MIN(3, MAX(0, INDEX($A$1:$AB$28,11,12)))</f>
        <v/>
      </c>
    </row>
    <row r="293">
      <c r="AC293">
        <f>(1-$AD$2)*MIN(3, MAX(0, INDEX($A$1:$AB$28,11,13)))</f>
        <v/>
      </c>
    </row>
    <row r="294">
      <c r="AC294">
        <f>(1-$AD$2)*MIN(3, MAX(0, INDEX($A$1:$AB$28,11,14)))</f>
        <v/>
      </c>
    </row>
    <row r="295">
      <c r="AC295">
        <f>(1-$AD$2)*MIN(3, MAX(0, INDEX($A$1:$AB$28,11,15)))</f>
        <v/>
      </c>
    </row>
    <row r="296">
      <c r="AC296">
        <f>(1-$AD$2)*MIN(3, MAX(0, INDEX($A$1:$AB$28,11,16)))</f>
        <v/>
      </c>
    </row>
    <row r="297">
      <c r="AC297">
        <f>(1-$AD$2)*MIN(3, MAX(0, INDEX($A$1:$AB$28,11,17)))</f>
        <v/>
      </c>
    </row>
    <row r="298">
      <c r="AC298">
        <f>(1-$AD$2)*MIN(3, MAX(0, INDEX($A$1:$AB$28,11,18)))</f>
        <v/>
      </c>
    </row>
    <row r="299">
      <c r="AC299">
        <f>(1-$AD$2)*MIN(3, MAX(0, INDEX($A$1:$AB$28,11,19)))</f>
        <v/>
      </c>
    </row>
    <row r="300">
      <c r="AC300">
        <f>(1-$AD$2)*MIN(3, MAX(0, INDEX($A$1:$AB$28,11,20)))</f>
        <v/>
      </c>
    </row>
    <row r="301">
      <c r="AC301">
        <f>(1-$AD$2)*MIN(3, MAX(0, INDEX($A$1:$AB$28,11,21)))</f>
        <v/>
      </c>
    </row>
    <row r="302">
      <c r="AC302">
        <f>(1-$AD$2)*MIN(3, MAX(0, INDEX($A$1:$AB$28,11,22)))</f>
        <v/>
      </c>
    </row>
    <row r="303">
      <c r="AC303">
        <f>(1-$AD$2)*MIN(3, MAX(0, INDEX($A$1:$AB$28,11,23)))</f>
        <v/>
      </c>
    </row>
    <row r="304">
      <c r="AC304">
        <f>(1-$AD$2)*MIN(3, MAX(0, INDEX($A$1:$AB$28,11,24)))</f>
        <v/>
      </c>
    </row>
    <row r="305">
      <c r="AC305">
        <f>(1-$AD$2)*MIN(3, MAX(0, INDEX($A$1:$AB$28,11,25)))</f>
        <v/>
      </c>
    </row>
    <row r="306">
      <c r="AC306">
        <f>(1-$AD$2)*MIN(3, MAX(0, INDEX($A$1:$AB$28,11,26)))</f>
        <v/>
      </c>
    </row>
    <row r="307">
      <c r="AC307">
        <f>(1-$AD$2)*MIN(3, MAX(0, INDEX($A$1:$AB$28,11,27)))</f>
        <v/>
      </c>
    </row>
    <row r="308">
      <c r="AC308">
        <f>(1-$AD$2)*MIN(3, MAX(0, INDEX($A$1:$AB$28,11,28)))</f>
        <v/>
      </c>
    </row>
    <row r="309">
      <c r="AC309">
        <f>(1-$AD$2)*MIN(3, MAX(0, INDEX($A$1:$AB$28,12,1)))</f>
        <v/>
      </c>
    </row>
    <row r="310">
      <c r="AC310">
        <f>(1-$AD$2)*MIN(3, MAX(0, INDEX($A$1:$AB$28,12,2)))</f>
        <v/>
      </c>
    </row>
    <row r="311">
      <c r="AC311">
        <f>(1-$AD$2)*MIN(3, MAX(0, INDEX($A$1:$AB$28,12,3)))</f>
        <v/>
      </c>
    </row>
    <row r="312">
      <c r="AC312">
        <f>(1-$AD$2)*MIN(3, MAX(0, INDEX($A$1:$AB$28,12,4)))</f>
        <v/>
      </c>
    </row>
    <row r="313">
      <c r="AC313">
        <f>(1-$AD$2)*MIN(3, MAX(0, INDEX($A$1:$AB$28,12,5)))</f>
        <v/>
      </c>
    </row>
    <row r="314">
      <c r="AC314">
        <f>(1-$AD$2)*MIN(3, MAX(0, INDEX($A$1:$AB$28,12,6)))</f>
        <v/>
      </c>
    </row>
    <row r="315">
      <c r="AC315">
        <f>(1-$AD$2)*MIN(3, MAX(0, INDEX($A$1:$AB$28,12,7)))</f>
        <v/>
      </c>
    </row>
    <row r="316">
      <c r="AC316">
        <f>(1-$AD$2)*MIN(3, MAX(0, INDEX($A$1:$AB$28,12,8)))</f>
        <v/>
      </c>
    </row>
    <row r="317">
      <c r="AC317">
        <f>(1-$AD$2)*MIN(3, MAX(0, INDEX($A$1:$AB$28,12,9)))</f>
        <v/>
      </c>
    </row>
    <row r="318">
      <c r="AC318">
        <f>(1-$AD$2)*MIN(3, MAX(0, INDEX($A$1:$AB$28,12,10)))</f>
        <v/>
      </c>
    </row>
    <row r="319">
      <c r="AC319">
        <f>(1-$AD$2)*MIN(3, MAX(0, INDEX($A$1:$AB$28,12,11)))</f>
        <v/>
      </c>
    </row>
    <row r="320">
      <c r="AC320">
        <f>(1-$AD$2)*MIN(3, MAX(0, INDEX($A$1:$AB$28,12,12)))</f>
        <v/>
      </c>
    </row>
    <row r="321">
      <c r="AC321">
        <f>(1-$AD$2)*MIN(3, MAX(0, INDEX($A$1:$AB$28,12,13)))</f>
        <v/>
      </c>
    </row>
    <row r="322">
      <c r="AC322">
        <f>(1-$AD$2)*MIN(3, MAX(0, INDEX($A$1:$AB$28,12,14)))</f>
        <v/>
      </c>
    </row>
    <row r="323">
      <c r="AC323">
        <f>(1-$AD$2)*MIN(3, MAX(0, INDEX($A$1:$AB$28,12,15)))</f>
        <v/>
      </c>
    </row>
    <row r="324">
      <c r="AC324">
        <f>(1-$AD$2)*MIN(3, MAX(0, INDEX($A$1:$AB$28,12,16)))</f>
        <v/>
      </c>
    </row>
    <row r="325">
      <c r="AC325">
        <f>(1-$AD$2)*MIN(3, MAX(0, INDEX($A$1:$AB$28,12,17)))</f>
        <v/>
      </c>
    </row>
    <row r="326">
      <c r="AC326">
        <f>(1-$AD$2)*MIN(3, MAX(0, INDEX($A$1:$AB$28,12,18)))</f>
        <v/>
      </c>
    </row>
    <row r="327">
      <c r="AC327">
        <f>(1-$AD$2)*MIN(3, MAX(0, INDEX($A$1:$AB$28,12,19)))</f>
        <v/>
      </c>
    </row>
    <row r="328">
      <c r="AC328">
        <f>(1-$AD$2)*MIN(3, MAX(0, INDEX($A$1:$AB$28,12,20)))</f>
        <v/>
      </c>
    </row>
    <row r="329">
      <c r="AC329">
        <f>(1-$AD$2)*MIN(3, MAX(0, INDEX($A$1:$AB$28,12,21)))</f>
        <v/>
      </c>
    </row>
    <row r="330">
      <c r="AC330">
        <f>(1-$AD$2)*MIN(3, MAX(0, INDEX($A$1:$AB$28,12,22)))</f>
        <v/>
      </c>
    </row>
    <row r="331">
      <c r="AC331">
        <f>(1-$AD$2)*MIN(3, MAX(0, INDEX($A$1:$AB$28,12,23)))</f>
        <v/>
      </c>
    </row>
    <row r="332">
      <c r="AC332">
        <f>(1-$AD$2)*MIN(3, MAX(0, INDEX($A$1:$AB$28,12,24)))</f>
        <v/>
      </c>
    </row>
    <row r="333">
      <c r="AC333">
        <f>(1-$AD$2)*MIN(3, MAX(0, INDEX($A$1:$AB$28,12,25)))</f>
        <v/>
      </c>
    </row>
    <row r="334">
      <c r="AC334">
        <f>(1-$AD$2)*MIN(3, MAX(0, INDEX($A$1:$AB$28,12,26)))</f>
        <v/>
      </c>
    </row>
    <row r="335">
      <c r="AC335">
        <f>(1-$AD$2)*MIN(3, MAX(0, INDEX($A$1:$AB$28,12,27)))</f>
        <v/>
      </c>
    </row>
    <row r="336">
      <c r="AC336">
        <f>(1-$AD$2)*MIN(3, MAX(0, INDEX($A$1:$AB$28,12,28)))</f>
        <v/>
      </c>
    </row>
    <row r="337">
      <c r="AC337">
        <f>(1-$AD$2)*MIN(3, MAX(0, INDEX($A$1:$AB$28,13,1)))</f>
        <v/>
      </c>
    </row>
    <row r="338">
      <c r="AC338">
        <f>(1-$AD$2)*MIN(3, MAX(0, INDEX($A$1:$AB$28,13,2)))</f>
        <v/>
      </c>
    </row>
    <row r="339">
      <c r="AC339">
        <f>(1-$AD$2)*MIN(3, MAX(0, INDEX($A$1:$AB$28,13,3)))</f>
        <v/>
      </c>
    </row>
    <row r="340">
      <c r="AC340">
        <f>(1-$AD$2)*MIN(3, MAX(0, INDEX($A$1:$AB$28,13,4)))</f>
        <v/>
      </c>
    </row>
    <row r="341">
      <c r="AC341">
        <f>(1-$AD$2)*MIN(3, MAX(0, INDEX($A$1:$AB$28,13,5)))</f>
        <v/>
      </c>
    </row>
    <row r="342">
      <c r="AC342">
        <f>(1-$AD$2)*MIN(3, MAX(0, INDEX($A$1:$AB$28,13,6)))</f>
        <v/>
      </c>
    </row>
    <row r="343">
      <c r="AC343">
        <f>(1-$AD$2)*MIN(3, MAX(0, INDEX($A$1:$AB$28,13,7)))</f>
        <v/>
      </c>
    </row>
    <row r="344">
      <c r="AC344">
        <f>(1-$AD$2)*MIN(3, MAX(0, INDEX($A$1:$AB$28,13,8)))</f>
        <v/>
      </c>
    </row>
    <row r="345">
      <c r="AC345">
        <f>(1-$AD$2)*MIN(3, MAX(0, INDEX($A$1:$AB$28,13,9)))</f>
        <v/>
      </c>
    </row>
    <row r="346">
      <c r="AC346">
        <f>(1-$AD$2)*MIN(3, MAX(0, INDEX($A$1:$AB$28,13,10)))</f>
        <v/>
      </c>
    </row>
    <row r="347">
      <c r="AC347">
        <f>(1-$AD$2)*MIN(3, MAX(0, INDEX($A$1:$AB$28,13,11)))</f>
        <v/>
      </c>
    </row>
    <row r="348">
      <c r="AC348">
        <f>(1-$AD$2)*MIN(3, MAX(0, INDEX($A$1:$AB$28,13,12)))</f>
        <v/>
      </c>
    </row>
    <row r="349">
      <c r="AC349">
        <f>(1-$AD$2)*MIN(3, MAX(0, INDEX($A$1:$AB$28,13,13)))</f>
        <v/>
      </c>
    </row>
    <row r="350">
      <c r="AC350">
        <f>(1-$AD$2)*MIN(3, MAX(0, INDEX($A$1:$AB$28,13,14)))</f>
        <v/>
      </c>
    </row>
    <row r="351">
      <c r="AC351">
        <f>(1-$AD$2)*MIN(3, MAX(0, INDEX($A$1:$AB$28,13,15)))</f>
        <v/>
      </c>
    </row>
    <row r="352">
      <c r="AC352">
        <f>(1-$AD$2)*MIN(3, MAX(0, INDEX($A$1:$AB$28,13,16)))</f>
        <v/>
      </c>
    </row>
    <row r="353">
      <c r="AC353">
        <f>(1-$AD$2)*MIN(3, MAX(0, INDEX($A$1:$AB$28,13,17)))</f>
        <v/>
      </c>
    </row>
    <row r="354">
      <c r="AC354">
        <f>(1-$AD$2)*MIN(3, MAX(0, INDEX($A$1:$AB$28,13,18)))</f>
        <v/>
      </c>
    </row>
    <row r="355">
      <c r="AC355">
        <f>(1-$AD$2)*MIN(3, MAX(0, INDEX($A$1:$AB$28,13,19)))</f>
        <v/>
      </c>
    </row>
    <row r="356">
      <c r="AC356">
        <f>(1-$AD$2)*MIN(3, MAX(0, INDEX($A$1:$AB$28,13,20)))</f>
        <v/>
      </c>
    </row>
    <row r="357">
      <c r="AC357">
        <f>(1-$AD$2)*MIN(3, MAX(0, INDEX($A$1:$AB$28,13,21)))</f>
        <v/>
      </c>
    </row>
    <row r="358">
      <c r="AC358">
        <f>(1-$AD$2)*MIN(3, MAX(0, INDEX($A$1:$AB$28,13,22)))</f>
        <v/>
      </c>
    </row>
    <row r="359">
      <c r="AC359">
        <f>(1-$AD$2)*MIN(3, MAX(0, INDEX($A$1:$AB$28,13,23)))</f>
        <v/>
      </c>
    </row>
    <row r="360">
      <c r="AC360">
        <f>(1-$AD$2)*MIN(3, MAX(0, INDEX($A$1:$AB$28,13,24)))</f>
        <v/>
      </c>
    </row>
    <row r="361">
      <c r="AC361">
        <f>(1-$AD$2)*MIN(3, MAX(0, INDEX($A$1:$AB$28,13,25)))</f>
        <v/>
      </c>
    </row>
    <row r="362">
      <c r="AC362">
        <f>(1-$AD$2)*MIN(3, MAX(0, INDEX($A$1:$AB$28,13,26)))</f>
        <v/>
      </c>
    </row>
    <row r="363">
      <c r="AC363">
        <f>(1-$AD$2)*MIN(3, MAX(0, INDEX($A$1:$AB$28,13,27)))</f>
        <v/>
      </c>
    </row>
    <row r="364">
      <c r="AC364">
        <f>(1-$AD$2)*MIN(3, MAX(0, INDEX($A$1:$AB$28,13,28)))</f>
        <v/>
      </c>
    </row>
    <row r="365">
      <c r="AC365">
        <f>(1-$AD$2)*MIN(3, MAX(0, INDEX($A$1:$AB$28,14,1)))</f>
        <v/>
      </c>
    </row>
    <row r="366">
      <c r="AC366">
        <f>(1-$AD$2)*MIN(3, MAX(0, INDEX($A$1:$AB$28,14,2)))</f>
        <v/>
      </c>
    </row>
    <row r="367">
      <c r="AC367">
        <f>(1-$AD$2)*MIN(3, MAX(0, INDEX($A$1:$AB$28,14,3)))</f>
        <v/>
      </c>
    </row>
    <row r="368">
      <c r="AC368">
        <f>(1-$AD$2)*MIN(3, MAX(0, INDEX($A$1:$AB$28,14,4)))</f>
        <v/>
      </c>
    </row>
    <row r="369">
      <c r="AC369">
        <f>(1-$AD$2)*MIN(3, MAX(0, INDEX($A$1:$AB$28,14,5)))</f>
        <v/>
      </c>
    </row>
    <row r="370">
      <c r="AC370">
        <f>(1-$AD$2)*MIN(3, MAX(0, INDEX($A$1:$AB$28,14,6)))</f>
        <v/>
      </c>
    </row>
    <row r="371">
      <c r="AC371">
        <f>(1-$AD$2)*MIN(3, MAX(0, INDEX($A$1:$AB$28,14,7)))</f>
        <v/>
      </c>
    </row>
    <row r="372">
      <c r="AC372">
        <f>(1-$AD$2)*MIN(3, MAX(0, INDEX($A$1:$AB$28,14,8)))</f>
        <v/>
      </c>
    </row>
    <row r="373">
      <c r="AC373">
        <f>(1-$AD$2)*MIN(3, MAX(0, INDEX($A$1:$AB$28,14,9)))</f>
        <v/>
      </c>
    </row>
    <row r="374">
      <c r="AC374">
        <f>(1-$AD$2)*MIN(3, MAX(0, INDEX($A$1:$AB$28,14,10)))</f>
        <v/>
      </c>
    </row>
    <row r="375">
      <c r="AC375">
        <f>(1-$AD$2)*MIN(3, MAX(0, INDEX($A$1:$AB$28,14,11)))</f>
        <v/>
      </c>
    </row>
    <row r="376">
      <c r="AC376">
        <f>(1-$AD$2)*MIN(3, MAX(0, INDEX($A$1:$AB$28,14,12)))</f>
        <v/>
      </c>
    </row>
    <row r="377">
      <c r="AC377">
        <f>(1-$AD$2)*MIN(3, MAX(0, INDEX($A$1:$AB$28,14,13)))</f>
        <v/>
      </c>
    </row>
    <row r="378">
      <c r="AC378">
        <f>(1-$AD$2)*MIN(3, MAX(0, INDEX($A$1:$AB$28,14,14)))</f>
        <v/>
      </c>
    </row>
    <row r="379">
      <c r="AC379">
        <f>(1-$AD$2)*MIN(3, MAX(0, INDEX($A$1:$AB$28,14,15)))</f>
        <v/>
      </c>
    </row>
    <row r="380">
      <c r="AC380">
        <f>(1-$AD$2)*MIN(3, MAX(0, INDEX($A$1:$AB$28,14,16)))</f>
        <v/>
      </c>
    </row>
    <row r="381">
      <c r="AC381">
        <f>(1-$AD$2)*MIN(3, MAX(0, INDEX($A$1:$AB$28,14,17)))</f>
        <v/>
      </c>
    </row>
    <row r="382">
      <c r="AC382">
        <f>(1-$AD$2)*MIN(3, MAX(0, INDEX($A$1:$AB$28,14,18)))</f>
        <v/>
      </c>
    </row>
    <row r="383">
      <c r="AC383">
        <f>(1-$AD$2)*MIN(3, MAX(0, INDEX($A$1:$AB$28,14,19)))</f>
        <v/>
      </c>
    </row>
    <row r="384">
      <c r="AC384">
        <f>(1-$AD$2)*MIN(3, MAX(0, INDEX($A$1:$AB$28,14,20)))</f>
        <v/>
      </c>
    </row>
    <row r="385">
      <c r="AC385">
        <f>(1-$AD$2)*MIN(3, MAX(0, INDEX($A$1:$AB$28,14,21)))</f>
        <v/>
      </c>
    </row>
    <row r="386">
      <c r="AC386">
        <f>(1-$AD$2)*MIN(3, MAX(0, INDEX($A$1:$AB$28,14,22)))</f>
        <v/>
      </c>
    </row>
    <row r="387">
      <c r="AC387">
        <f>(1-$AD$2)*MIN(3, MAX(0, INDEX($A$1:$AB$28,14,23)))</f>
        <v/>
      </c>
    </row>
    <row r="388">
      <c r="AC388">
        <f>(1-$AD$2)*MIN(3, MAX(0, INDEX($A$1:$AB$28,14,24)))</f>
        <v/>
      </c>
    </row>
    <row r="389">
      <c r="AC389">
        <f>(1-$AD$2)*MIN(3, MAX(0, INDEX($A$1:$AB$28,14,25)))</f>
        <v/>
      </c>
    </row>
    <row r="390">
      <c r="AC390">
        <f>(1-$AD$2)*MIN(3, MAX(0, INDEX($A$1:$AB$28,14,26)))</f>
        <v/>
      </c>
    </row>
    <row r="391">
      <c r="AC391">
        <f>(1-$AD$2)*MIN(3, MAX(0, INDEX($A$1:$AB$28,14,27)))</f>
        <v/>
      </c>
    </row>
    <row r="392">
      <c r="AC392">
        <f>(1-$AD$2)*MIN(3, MAX(0, INDEX($A$1:$AB$28,14,28)))</f>
        <v/>
      </c>
    </row>
    <row r="393">
      <c r="AC393">
        <f>(1-$AD$2)*MIN(3, MAX(0, INDEX($A$1:$AB$28,15,1)))</f>
        <v/>
      </c>
    </row>
    <row r="394">
      <c r="AC394">
        <f>(1-$AD$2)*MIN(3, MAX(0, INDEX($A$1:$AB$28,15,2)))</f>
        <v/>
      </c>
    </row>
    <row r="395">
      <c r="AC395">
        <f>(1-$AD$2)*MIN(3, MAX(0, INDEX($A$1:$AB$28,15,3)))</f>
        <v/>
      </c>
    </row>
    <row r="396">
      <c r="AC396">
        <f>(1-$AD$2)*MIN(3, MAX(0, INDEX($A$1:$AB$28,15,4)))</f>
        <v/>
      </c>
    </row>
    <row r="397">
      <c r="AC397">
        <f>(1-$AD$2)*MIN(3, MAX(0, INDEX($A$1:$AB$28,15,5)))</f>
        <v/>
      </c>
    </row>
    <row r="398">
      <c r="AC398">
        <f>(1-$AD$2)*MIN(3, MAX(0, INDEX($A$1:$AB$28,15,6)))</f>
        <v/>
      </c>
    </row>
    <row r="399">
      <c r="AC399">
        <f>(1-$AD$2)*MIN(3, MAX(0, INDEX($A$1:$AB$28,15,7)))</f>
        <v/>
      </c>
    </row>
    <row r="400">
      <c r="AC400">
        <f>(1-$AD$2)*MIN(3, MAX(0, INDEX($A$1:$AB$28,15,8)))</f>
        <v/>
      </c>
    </row>
    <row r="401">
      <c r="AC401">
        <f>(1-$AD$2)*MIN(3, MAX(0, INDEX($A$1:$AB$28,15,9)))</f>
        <v/>
      </c>
    </row>
    <row r="402">
      <c r="AC402">
        <f>(1-$AD$2)*MIN(3, MAX(0, INDEX($A$1:$AB$28,15,10)))</f>
        <v/>
      </c>
    </row>
    <row r="403">
      <c r="AC403">
        <f>(1-$AD$2)*MIN(3, MAX(0, INDEX($A$1:$AB$28,15,11)))</f>
        <v/>
      </c>
    </row>
    <row r="404">
      <c r="AC404">
        <f>(1-$AD$2)*MIN(3, MAX(0, INDEX($A$1:$AB$28,15,12)))</f>
        <v/>
      </c>
    </row>
    <row r="405">
      <c r="AC405">
        <f>(1-$AD$2)*MIN(3, MAX(0, INDEX($A$1:$AB$28,15,13)))</f>
        <v/>
      </c>
    </row>
    <row r="406">
      <c r="AC406">
        <f>(1-$AD$2)*MIN(3, MAX(0, INDEX($A$1:$AB$28,15,14)))</f>
        <v/>
      </c>
    </row>
    <row r="407">
      <c r="AC407">
        <f>(1-$AD$2)*MIN(3, MAX(0, INDEX($A$1:$AB$28,15,15)))</f>
        <v/>
      </c>
    </row>
    <row r="408">
      <c r="AC408">
        <f>(1-$AD$2)*MIN(3, MAX(0, INDEX($A$1:$AB$28,15,16)))</f>
        <v/>
      </c>
    </row>
    <row r="409">
      <c r="AC409">
        <f>(1-$AD$2)*MIN(3, MAX(0, INDEX($A$1:$AB$28,15,17)))</f>
        <v/>
      </c>
    </row>
    <row r="410">
      <c r="AC410">
        <f>(1-$AD$2)*MIN(3, MAX(0, INDEX($A$1:$AB$28,15,18)))</f>
        <v/>
      </c>
    </row>
    <row r="411">
      <c r="AC411">
        <f>(1-$AD$2)*MIN(3, MAX(0, INDEX($A$1:$AB$28,15,19)))</f>
        <v/>
      </c>
    </row>
    <row r="412">
      <c r="AC412">
        <f>(1-$AD$2)*MIN(3, MAX(0, INDEX($A$1:$AB$28,15,20)))</f>
        <v/>
      </c>
    </row>
    <row r="413">
      <c r="AC413">
        <f>(1-$AD$2)*MIN(3, MAX(0, INDEX($A$1:$AB$28,15,21)))</f>
        <v/>
      </c>
    </row>
    <row r="414">
      <c r="AC414">
        <f>(1-$AD$2)*MIN(3, MAX(0, INDEX($A$1:$AB$28,15,22)))</f>
        <v/>
      </c>
    </row>
    <row r="415">
      <c r="AC415">
        <f>(1-$AD$2)*MIN(3, MAX(0, INDEX($A$1:$AB$28,15,23)))</f>
        <v/>
      </c>
    </row>
    <row r="416">
      <c r="AC416">
        <f>(1-$AD$2)*MIN(3, MAX(0, INDEX($A$1:$AB$28,15,24)))</f>
        <v/>
      </c>
    </row>
    <row r="417">
      <c r="AC417">
        <f>(1-$AD$2)*MIN(3, MAX(0, INDEX($A$1:$AB$28,15,25)))</f>
        <v/>
      </c>
    </row>
    <row r="418">
      <c r="AC418">
        <f>(1-$AD$2)*MIN(3, MAX(0, INDEX($A$1:$AB$28,15,26)))</f>
        <v/>
      </c>
    </row>
    <row r="419">
      <c r="AC419">
        <f>(1-$AD$2)*MIN(3, MAX(0, INDEX($A$1:$AB$28,15,27)))</f>
        <v/>
      </c>
    </row>
    <row r="420">
      <c r="AC420">
        <f>(1-$AD$2)*MIN(3, MAX(0, INDEX($A$1:$AB$28,15,28)))</f>
        <v/>
      </c>
    </row>
    <row r="421">
      <c r="AC421">
        <f>(1-$AD$2)*MIN(3, MAX(0, INDEX($A$1:$AB$28,16,1)))</f>
        <v/>
      </c>
    </row>
    <row r="422">
      <c r="AC422">
        <f>(1-$AD$2)*MIN(3, MAX(0, INDEX($A$1:$AB$28,16,2)))</f>
        <v/>
      </c>
    </row>
    <row r="423">
      <c r="AC423">
        <f>(1-$AD$2)*MIN(3, MAX(0, INDEX($A$1:$AB$28,16,3)))</f>
        <v/>
      </c>
    </row>
    <row r="424">
      <c r="AC424">
        <f>(1-$AD$2)*MIN(3, MAX(0, INDEX($A$1:$AB$28,16,4)))</f>
        <v/>
      </c>
    </row>
    <row r="425">
      <c r="AC425">
        <f>(1-$AD$2)*MIN(3, MAX(0, INDEX($A$1:$AB$28,16,5)))</f>
        <v/>
      </c>
    </row>
    <row r="426">
      <c r="AC426">
        <f>(1-$AD$2)*MIN(3, MAX(0, INDEX($A$1:$AB$28,16,6)))</f>
        <v/>
      </c>
    </row>
    <row r="427">
      <c r="AC427">
        <f>(1-$AD$2)*MIN(3, MAX(0, INDEX($A$1:$AB$28,16,7)))</f>
        <v/>
      </c>
    </row>
    <row r="428">
      <c r="AC428">
        <f>(1-$AD$2)*MIN(3, MAX(0, INDEX($A$1:$AB$28,16,8)))</f>
        <v/>
      </c>
    </row>
    <row r="429">
      <c r="AC429">
        <f>(1-$AD$2)*MIN(3, MAX(0, INDEX($A$1:$AB$28,16,9)))</f>
        <v/>
      </c>
    </row>
    <row r="430">
      <c r="AC430">
        <f>(1-$AD$2)*MIN(3, MAX(0, INDEX($A$1:$AB$28,16,10)))</f>
        <v/>
      </c>
    </row>
    <row r="431">
      <c r="AC431">
        <f>(1-$AD$2)*MIN(3, MAX(0, INDEX($A$1:$AB$28,16,11)))</f>
        <v/>
      </c>
    </row>
    <row r="432">
      <c r="AC432">
        <f>(1-$AD$2)*MIN(3, MAX(0, INDEX($A$1:$AB$28,16,12)))</f>
        <v/>
      </c>
    </row>
    <row r="433">
      <c r="AC433">
        <f>(1-$AD$2)*MIN(3, MAX(0, INDEX($A$1:$AB$28,16,13)))</f>
        <v/>
      </c>
    </row>
    <row r="434">
      <c r="AC434">
        <f>(1-$AD$2)*MIN(3, MAX(0, INDEX($A$1:$AB$28,16,14)))</f>
        <v/>
      </c>
    </row>
    <row r="435">
      <c r="AC435">
        <f>(1-$AD$2)*MIN(3, MAX(0, INDEX($A$1:$AB$28,16,15)))</f>
        <v/>
      </c>
    </row>
    <row r="436">
      <c r="AC436">
        <f>(1-$AD$2)*MIN(3, MAX(0, INDEX($A$1:$AB$28,16,16)))</f>
        <v/>
      </c>
    </row>
    <row r="437">
      <c r="AC437">
        <f>(1-$AD$2)*MIN(3, MAX(0, INDEX($A$1:$AB$28,16,17)))</f>
        <v/>
      </c>
    </row>
    <row r="438">
      <c r="AC438">
        <f>(1-$AD$2)*MIN(3, MAX(0, INDEX($A$1:$AB$28,16,18)))</f>
        <v/>
      </c>
    </row>
    <row r="439">
      <c r="AC439">
        <f>(1-$AD$2)*MIN(3, MAX(0, INDEX($A$1:$AB$28,16,19)))</f>
        <v/>
      </c>
    </row>
    <row r="440">
      <c r="AC440">
        <f>(1-$AD$2)*MIN(3, MAX(0, INDEX($A$1:$AB$28,16,20)))</f>
        <v/>
      </c>
    </row>
    <row r="441">
      <c r="AC441">
        <f>(1-$AD$2)*MIN(3, MAX(0, INDEX($A$1:$AB$28,16,21)))</f>
        <v/>
      </c>
    </row>
    <row r="442">
      <c r="AC442">
        <f>(1-$AD$2)*MIN(3, MAX(0, INDEX($A$1:$AB$28,16,22)))</f>
        <v/>
      </c>
    </row>
    <row r="443">
      <c r="AC443">
        <f>(1-$AD$2)*MIN(3, MAX(0, INDEX($A$1:$AB$28,16,23)))</f>
        <v/>
      </c>
    </row>
    <row r="444">
      <c r="AC444">
        <f>(1-$AD$2)*MIN(3, MAX(0, INDEX($A$1:$AB$28,16,24)))</f>
        <v/>
      </c>
    </row>
    <row r="445">
      <c r="AC445">
        <f>(1-$AD$2)*MIN(3, MAX(0, INDEX($A$1:$AB$28,16,25)))</f>
        <v/>
      </c>
    </row>
    <row r="446">
      <c r="AC446">
        <f>(1-$AD$2)*MIN(3, MAX(0, INDEX($A$1:$AB$28,16,26)))</f>
        <v/>
      </c>
    </row>
    <row r="447">
      <c r="AC447">
        <f>(1-$AD$2)*MIN(3, MAX(0, INDEX($A$1:$AB$28,16,27)))</f>
        <v/>
      </c>
    </row>
    <row r="448">
      <c r="AC448">
        <f>(1-$AD$2)*MIN(3, MAX(0, INDEX($A$1:$AB$28,16,28)))</f>
        <v/>
      </c>
    </row>
    <row r="449">
      <c r="AC449">
        <f>(1-$AD$2)*MIN(3, MAX(0, INDEX($A$1:$AB$28,17,1)))</f>
        <v/>
      </c>
    </row>
    <row r="450">
      <c r="AC450">
        <f>(1-$AD$2)*MIN(3, MAX(0, INDEX($A$1:$AB$28,17,2)))</f>
        <v/>
      </c>
    </row>
    <row r="451">
      <c r="AC451">
        <f>(1-$AD$2)*MIN(3, MAX(0, INDEX($A$1:$AB$28,17,3)))</f>
        <v/>
      </c>
    </row>
    <row r="452">
      <c r="AC452">
        <f>(1-$AD$2)*MIN(3, MAX(0, INDEX($A$1:$AB$28,17,4)))</f>
        <v/>
      </c>
    </row>
    <row r="453">
      <c r="AC453">
        <f>(1-$AD$2)*MIN(3, MAX(0, INDEX($A$1:$AB$28,17,5)))</f>
        <v/>
      </c>
    </row>
    <row r="454">
      <c r="AC454">
        <f>(1-$AD$2)*MIN(3, MAX(0, INDEX($A$1:$AB$28,17,6)))</f>
        <v/>
      </c>
    </row>
    <row r="455">
      <c r="AC455">
        <f>(1-$AD$2)*MIN(3, MAX(0, INDEX($A$1:$AB$28,17,7)))</f>
        <v/>
      </c>
    </row>
    <row r="456">
      <c r="AC456">
        <f>(1-$AD$2)*MIN(3, MAX(0, INDEX($A$1:$AB$28,17,8)))</f>
        <v/>
      </c>
    </row>
    <row r="457">
      <c r="AC457">
        <f>(1-$AD$2)*MIN(3, MAX(0, INDEX($A$1:$AB$28,17,9)))</f>
        <v/>
      </c>
    </row>
    <row r="458">
      <c r="AC458">
        <f>(1-$AD$2)*MIN(3, MAX(0, INDEX($A$1:$AB$28,17,10)))</f>
        <v/>
      </c>
    </row>
    <row r="459">
      <c r="AC459">
        <f>(1-$AD$2)*MIN(3, MAX(0, INDEX($A$1:$AB$28,17,11)))</f>
        <v/>
      </c>
    </row>
    <row r="460">
      <c r="AC460">
        <f>(1-$AD$2)*MIN(3, MAX(0, INDEX($A$1:$AB$28,17,12)))</f>
        <v/>
      </c>
    </row>
    <row r="461">
      <c r="AC461">
        <f>(1-$AD$2)*MIN(3, MAX(0, INDEX($A$1:$AB$28,17,13)))</f>
        <v/>
      </c>
    </row>
    <row r="462">
      <c r="AC462">
        <f>(1-$AD$2)*MIN(3, MAX(0, INDEX($A$1:$AB$28,17,14)))</f>
        <v/>
      </c>
    </row>
    <row r="463">
      <c r="AC463">
        <f>(1-$AD$2)*MIN(3, MAX(0, INDEX($A$1:$AB$28,17,15)))</f>
        <v/>
      </c>
    </row>
    <row r="464">
      <c r="AC464">
        <f>(1-$AD$2)*MIN(3, MAX(0, INDEX($A$1:$AB$28,17,16)))</f>
        <v/>
      </c>
    </row>
    <row r="465">
      <c r="AC465">
        <f>(1-$AD$2)*MIN(3, MAX(0, INDEX($A$1:$AB$28,17,17)))</f>
        <v/>
      </c>
    </row>
    <row r="466">
      <c r="AC466">
        <f>(1-$AD$2)*MIN(3, MAX(0, INDEX($A$1:$AB$28,17,18)))</f>
        <v/>
      </c>
    </row>
    <row r="467">
      <c r="AC467">
        <f>(1-$AD$2)*MIN(3, MAX(0, INDEX($A$1:$AB$28,17,19)))</f>
        <v/>
      </c>
    </row>
    <row r="468">
      <c r="AC468">
        <f>(1-$AD$2)*MIN(3, MAX(0, INDEX($A$1:$AB$28,17,20)))</f>
        <v/>
      </c>
    </row>
    <row r="469">
      <c r="AC469">
        <f>(1-$AD$2)*MIN(3, MAX(0, INDEX($A$1:$AB$28,17,21)))</f>
        <v/>
      </c>
    </row>
    <row r="470">
      <c r="AC470">
        <f>(1-$AD$2)*MIN(3, MAX(0, INDEX($A$1:$AB$28,17,22)))</f>
        <v/>
      </c>
    </row>
    <row r="471">
      <c r="AC471">
        <f>(1-$AD$2)*MIN(3, MAX(0, INDEX($A$1:$AB$28,17,23)))</f>
        <v/>
      </c>
    </row>
    <row r="472">
      <c r="AC472">
        <f>(1-$AD$2)*MIN(3, MAX(0, INDEX($A$1:$AB$28,17,24)))</f>
        <v/>
      </c>
    </row>
    <row r="473">
      <c r="AC473">
        <f>(1-$AD$2)*MIN(3, MAX(0, INDEX($A$1:$AB$28,17,25)))</f>
        <v/>
      </c>
    </row>
    <row r="474">
      <c r="AC474">
        <f>(1-$AD$2)*MIN(3, MAX(0, INDEX($A$1:$AB$28,17,26)))</f>
        <v/>
      </c>
    </row>
    <row r="475">
      <c r="AC475">
        <f>(1-$AD$2)*MIN(3, MAX(0, INDEX($A$1:$AB$28,17,27)))</f>
        <v/>
      </c>
    </row>
    <row r="476">
      <c r="AC476">
        <f>(1-$AD$2)*MIN(3, MAX(0, INDEX($A$1:$AB$28,17,28)))</f>
        <v/>
      </c>
    </row>
    <row r="477">
      <c r="AC477">
        <f>(1-$AD$2)*MIN(3, MAX(0, INDEX($A$1:$AB$28,18,1)))</f>
        <v/>
      </c>
    </row>
    <row r="478">
      <c r="AC478">
        <f>(1-$AD$2)*MIN(3, MAX(0, INDEX($A$1:$AB$28,18,2)))</f>
        <v/>
      </c>
    </row>
    <row r="479">
      <c r="AC479">
        <f>(1-$AD$2)*MIN(3, MAX(0, INDEX($A$1:$AB$28,18,3)))</f>
        <v/>
      </c>
    </row>
    <row r="480">
      <c r="AC480">
        <f>(1-$AD$2)*MIN(3, MAX(0, INDEX($A$1:$AB$28,18,4)))</f>
        <v/>
      </c>
    </row>
    <row r="481">
      <c r="AC481">
        <f>(1-$AD$2)*MIN(3, MAX(0, INDEX($A$1:$AB$28,18,5)))</f>
        <v/>
      </c>
    </row>
    <row r="482">
      <c r="AC482">
        <f>(1-$AD$2)*MIN(3, MAX(0, INDEX($A$1:$AB$28,18,6)))</f>
        <v/>
      </c>
    </row>
    <row r="483">
      <c r="AC483">
        <f>(1-$AD$2)*MIN(3, MAX(0, INDEX($A$1:$AB$28,18,7)))</f>
        <v/>
      </c>
    </row>
    <row r="484">
      <c r="AC484">
        <f>(1-$AD$2)*MIN(3, MAX(0, INDEX($A$1:$AB$28,18,8)))</f>
        <v/>
      </c>
    </row>
    <row r="485">
      <c r="AC485">
        <f>(1-$AD$2)*MIN(3, MAX(0, INDEX($A$1:$AB$28,18,9)))</f>
        <v/>
      </c>
    </row>
    <row r="486">
      <c r="AC486">
        <f>(1-$AD$2)*MIN(3, MAX(0, INDEX($A$1:$AB$28,18,10)))</f>
        <v/>
      </c>
    </row>
    <row r="487">
      <c r="AC487">
        <f>(1-$AD$2)*MIN(3, MAX(0, INDEX($A$1:$AB$28,18,11)))</f>
        <v/>
      </c>
    </row>
    <row r="488">
      <c r="AC488">
        <f>(1-$AD$2)*MIN(3, MAX(0, INDEX($A$1:$AB$28,18,12)))</f>
        <v/>
      </c>
    </row>
    <row r="489">
      <c r="AC489">
        <f>(1-$AD$2)*MIN(3, MAX(0, INDEX($A$1:$AB$28,18,13)))</f>
        <v/>
      </c>
    </row>
    <row r="490">
      <c r="AC490">
        <f>(1-$AD$2)*MIN(3, MAX(0, INDEX($A$1:$AB$28,18,14)))</f>
        <v/>
      </c>
    </row>
    <row r="491">
      <c r="AC491">
        <f>(1-$AD$2)*MIN(3, MAX(0, INDEX($A$1:$AB$28,18,15)))</f>
        <v/>
      </c>
    </row>
    <row r="492">
      <c r="AC492">
        <f>(1-$AD$2)*MIN(3, MAX(0, INDEX($A$1:$AB$28,18,16)))</f>
        <v/>
      </c>
    </row>
    <row r="493">
      <c r="AC493">
        <f>(1-$AD$2)*MIN(3, MAX(0, INDEX($A$1:$AB$28,18,17)))</f>
        <v/>
      </c>
    </row>
    <row r="494">
      <c r="AC494">
        <f>(1-$AD$2)*MIN(3, MAX(0, INDEX($A$1:$AB$28,18,18)))</f>
        <v/>
      </c>
    </row>
    <row r="495">
      <c r="AC495">
        <f>(1-$AD$2)*MIN(3, MAX(0, INDEX($A$1:$AB$28,18,19)))</f>
        <v/>
      </c>
    </row>
    <row r="496">
      <c r="AC496">
        <f>(1-$AD$2)*MIN(3, MAX(0, INDEX($A$1:$AB$28,18,20)))</f>
        <v/>
      </c>
    </row>
    <row r="497">
      <c r="AC497">
        <f>(1-$AD$2)*MIN(3, MAX(0, INDEX($A$1:$AB$28,18,21)))</f>
        <v/>
      </c>
    </row>
    <row r="498">
      <c r="AC498">
        <f>(1-$AD$2)*MIN(3, MAX(0, INDEX($A$1:$AB$28,18,22)))</f>
        <v/>
      </c>
    </row>
    <row r="499">
      <c r="AC499">
        <f>(1-$AD$2)*MIN(3, MAX(0, INDEX($A$1:$AB$28,18,23)))</f>
        <v/>
      </c>
    </row>
    <row r="500">
      <c r="AC500">
        <f>(1-$AD$2)*MIN(3, MAX(0, INDEX($A$1:$AB$28,18,24)))</f>
        <v/>
      </c>
    </row>
    <row r="501">
      <c r="AC501">
        <f>(1-$AD$2)*MIN(3, MAX(0, INDEX($A$1:$AB$28,18,25)))</f>
        <v/>
      </c>
    </row>
    <row r="502">
      <c r="AC502">
        <f>(1-$AD$2)*MIN(3, MAX(0, INDEX($A$1:$AB$28,18,26)))</f>
        <v/>
      </c>
    </row>
    <row r="503">
      <c r="AC503">
        <f>(1-$AD$2)*MIN(3, MAX(0, INDEX($A$1:$AB$28,18,27)))</f>
        <v/>
      </c>
    </row>
    <row r="504">
      <c r="AC504">
        <f>(1-$AD$2)*MIN(3, MAX(0, INDEX($A$1:$AB$28,18,28)))</f>
        <v/>
      </c>
    </row>
    <row r="505">
      <c r="AC505">
        <f>(1-$AD$2)*MIN(3, MAX(0, INDEX($A$1:$AB$28,19,1)))</f>
        <v/>
      </c>
    </row>
    <row r="506">
      <c r="AC506">
        <f>(1-$AD$2)*MIN(3, MAX(0, INDEX($A$1:$AB$28,19,2)))</f>
        <v/>
      </c>
    </row>
    <row r="507">
      <c r="AC507">
        <f>(1-$AD$2)*MIN(3, MAX(0, INDEX($A$1:$AB$28,19,3)))</f>
        <v/>
      </c>
    </row>
    <row r="508">
      <c r="AC508">
        <f>(1-$AD$2)*MIN(3, MAX(0, INDEX($A$1:$AB$28,19,4)))</f>
        <v/>
      </c>
    </row>
    <row r="509">
      <c r="AC509">
        <f>(1-$AD$2)*MIN(3, MAX(0, INDEX($A$1:$AB$28,19,5)))</f>
        <v/>
      </c>
    </row>
    <row r="510">
      <c r="AC510">
        <f>(1-$AD$2)*MIN(3, MAX(0, INDEX($A$1:$AB$28,19,6)))</f>
        <v/>
      </c>
    </row>
    <row r="511">
      <c r="AC511">
        <f>(1-$AD$2)*MIN(3, MAX(0, INDEX($A$1:$AB$28,19,7)))</f>
        <v/>
      </c>
    </row>
    <row r="512">
      <c r="AC512">
        <f>(1-$AD$2)*MIN(3, MAX(0, INDEX($A$1:$AB$28,19,8)))</f>
        <v/>
      </c>
    </row>
    <row r="513">
      <c r="AC513">
        <f>(1-$AD$2)*MIN(3, MAX(0, INDEX($A$1:$AB$28,19,9)))</f>
        <v/>
      </c>
    </row>
    <row r="514">
      <c r="AC514">
        <f>(1-$AD$2)*MIN(3, MAX(0, INDEX($A$1:$AB$28,19,10)))</f>
        <v/>
      </c>
    </row>
    <row r="515">
      <c r="AC515">
        <f>(1-$AD$2)*MIN(3, MAX(0, INDEX($A$1:$AB$28,19,11)))</f>
        <v/>
      </c>
    </row>
    <row r="516">
      <c r="AC516">
        <f>(1-$AD$2)*MIN(3, MAX(0, INDEX($A$1:$AB$28,19,12)))</f>
        <v/>
      </c>
    </row>
    <row r="517">
      <c r="AC517">
        <f>(1-$AD$2)*MIN(3, MAX(0, INDEX($A$1:$AB$28,19,13)))</f>
        <v/>
      </c>
    </row>
    <row r="518">
      <c r="AC518">
        <f>(1-$AD$2)*MIN(3, MAX(0, INDEX($A$1:$AB$28,19,14)))</f>
        <v/>
      </c>
    </row>
    <row r="519">
      <c r="AC519">
        <f>(1-$AD$2)*MIN(3, MAX(0, INDEX($A$1:$AB$28,19,15)))</f>
        <v/>
      </c>
    </row>
    <row r="520">
      <c r="AC520">
        <f>(1-$AD$2)*MIN(3, MAX(0, INDEX($A$1:$AB$28,19,16)))</f>
        <v/>
      </c>
    </row>
    <row r="521">
      <c r="AC521">
        <f>(1-$AD$2)*MIN(3, MAX(0, INDEX($A$1:$AB$28,19,17)))</f>
        <v/>
      </c>
    </row>
    <row r="522">
      <c r="AC522">
        <f>(1-$AD$2)*MIN(3, MAX(0, INDEX($A$1:$AB$28,19,18)))</f>
        <v/>
      </c>
    </row>
    <row r="523">
      <c r="AC523">
        <f>(1-$AD$2)*MIN(3, MAX(0, INDEX($A$1:$AB$28,19,19)))</f>
        <v/>
      </c>
    </row>
    <row r="524">
      <c r="AC524">
        <f>(1-$AD$2)*MIN(3, MAX(0, INDEX($A$1:$AB$28,19,20)))</f>
        <v/>
      </c>
    </row>
    <row r="525">
      <c r="AC525">
        <f>(1-$AD$2)*MIN(3, MAX(0, INDEX($A$1:$AB$28,19,21)))</f>
        <v/>
      </c>
    </row>
    <row r="526">
      <c r="AC526">
        <f>(1-$AD$2)*MIN(3, MAX(0, INDEX($A$1:$AB$28,19,22)))</f>
        <v/>
      </c>
    </row>
    <row r="527">
      <c r="AC527">
        <f>(1-$AD$2)*MIN(3, MAX(0, INDEX($A$1:$AB$28,19,23)))</f>
        <v/>
      </c>
    </row>
    <row r="528">
      <c r="AC528">
        <f>(1-$AD$2)*MIN(3, MAX(0, INDEX($A$1:$AB$28,19,24)))</f>
        <v/>
      </c>
    </row>
    <row r="529">
      <c r="AC529">
        <f>(1-$AD$2)*MIN(3, MAX(0, INDEX($A$1:$AB$28,19,25)))</f>
        <v/>
      </c>
    </row>
    <row r="530">
      <c r="AC530">
        <f>(1-$AD$2)*MIN(3, MAX(0, INDEX($A$1:$AB$28,19,26)))</f>
        <v/>
      </c>
    </row>
    <row r="531">
      <c r="AC531">
        <f>(1-$AD$2)*MIN(3, MAX(0, INDEX($A$1:$AB$28,19,27)))</f>
        <v/>
      </c>
    </row>
    <row r="532">
      <c r="AC532">
        <f>(1-$AD$2)*MIN(3, MAX(0, INDEX($A$1:$AB$28,19,28)))</f>
        <v/>
      </c>
    </row>
    <row r="533">
      <c r="AC533">
        <f>(1-$AD$2)*MIN(3, MAX(0, INDEX($A$1:$AB$28,20,1)))</f>
        <v/>
      </c>
    </row>
    <row r="534">
      <c r="AC534">
        <f>(1-$AD$2)*MIN(3, MAX(0, INDEX($A$1:$AB$28,20,2)))</f>
        <v/>
      </c>
    </row>
    <row r="535">
      <c r="AC535">
        <f>(1-$AD$2)*MIN(3, MAX(0, INDEX($A$1:$AB$28,20,3)))</f>
        <v/>
      </c>
    </row>
    <row r="536">
      <c r="AC536">
        <f>(1-$AD$2)*MIN(3, MAX(0, INDEX($A$1:$AB$28,20,4)))</f>
        <v/>
      </c>
    </row>
    <row r="537">
      <c r="AC537">
        <f>(1-$AD$2)*MIN(3, MAX(0, INDEX($A$1:$AB$28,20,5)))</f>
        <v/>
      </c>
    </row>
    <row r="538">
      <c r="AC538">
        <f>(1-$AD$2)*MIN(3, MAX(0, INDEX($A$1:$AB$28,20,6)))</f>
        <v/>
      </c>
    </row>
    <row r="539">
      <c r="AC539">
        <f>(1-$AD$2)*MIN(3, MAX(0, INDEX($A$1:$AB$28,20,7)))</f>
        <v/>
      </c>
    </row>
    <row r="540">
      <c r="AC540">
        <f>(1-$AD$2)*MIN(3, MAX(0, INDEX($A$1:$AB$28,20,8)))</f>
        <v/>
      </c>
    </row>
    <row r="541">
      <c r="AC541">
        <f>(1-$AD$2)*MIN(3, MAX(0, INDEX($A$1:$AB$28,20,9)))</f>
        <v/>
      </c>
    </row>
    <row r="542">
      <c r="AC542">
        <f>(1-$AD$2)*MIN(3, MAX(0, INDEX($A$1:$AB$28,20,10)))</f>
        <v/>
      </c>
    </row>
    <row r="543">
      <c r="AC543">
        <f>(1-$AD$2)*MIN(3, MAX(0, INDEX($A$1:$AB$28,20,11)))</f>
        <v/>
      </c>
    </row>
    <row r="544">
      <c r="AC544">
        <f>(1-$AD$2)*MIN(3, MAX(0, INDEX($A$1:$AB$28,20,12)))</f>
        <v/>
      </c>
    </row>
    <row r="545">
      <c r="AC545">
        <f>(1-$AD$2)*MIN(3, MAX(0, INDEX($A$1:$AB$28,20,13)))</f>
        <v/>
      </c>
    </row>
    <row r="546">
      <c r="AC546">
        <f>(1-$AD$2)*MIN(3, MAX(0, INDEX($A$1:$AB$28,20,14)))</f>
        <v/>
      </c>
    </row>
    <row r="547">
      <c r="AC547">
        <f>(1-$AD$2)*MIN(3, MAX(0, INDEX($A$1:$AB$28,20,15)))</f>
        <v/>
      </c>
    </row>
    <row r="548">
      <c r="AC548">
        <f>(1-$AD$2)*MIN(3, MAX(0, INDEX($A$1:$AB$28,20,16)))</f>
        <v/>
      </c>
    </row>
    <row r="549">
      <c r="AC549">
        <f>(1-$AD$2)*MIN(3, MAX(0, INDEX($A$1:$AB$28,20,17)))</f>
        <v/>
      </c>
    </row>
    <row r="550">
      <c r="AC550">
        <f>(1-$AD$2)*MIN(3, MAX(0, INDEX($A$1:$AB$28,20,18)))</f>
        <v/>
      </c>
    </row>
    <row r="551">
      <c r="AC551">
        <f>(1-$AD$2)*MIN(3, MAX(0, INDEX($A$1:$AB$28,20,19)))</f>
        <v/>
      </c>
    </row>
    <row r="552">
      <c r="AC552">
        <f>(1-$AD$2)*MIN(3, MAX(0, INDEX($A$1:$AB$28,20,20)))</f>
        <v/>
      </c>
    </row>
    <row r="553">
      <c r="AC553">
        <f>(1-$AD$2)*MIN(3, MAX(0, INDEX($A$1:$AB$28,20,21)))</f>
        <v/>
      </c>
    </row>
    <row r="554">
      <c r="AC554">
        <f>(1-$AD$2)*MIN(3, MAX(0, INDEX($A$1:$AB$28,20,22)))</f>
        <v/>
      </c>
    </row>
    <row r="555">
      <c r="AC555">
        <f>(1-$AD$2)*MIN(3, MAX(0, INDEX($A$1:$AB$28,20,23)))</f>
        <v/>
      </c>
    </row>
    <row r="556">
      <c r="AC556">
        <f>(1-$AD$2)*MIN(3, MAX(0, INDEX($A$1:$AB$28,20,24)))</f>
        <v/>
      </c>
    </row>
    <row r="557">
      <c r="AC557">
        <f>(1-$AD$2)*MIN(3, MAX(0, INDEX($A$1:$AB$28,20,25)))</f>
        <v/>
      </c>
    </row>
    <row r="558">
      <c r="AC558">
        <f>(1-$AD$2)*MIN(3, MAX(0, INDEX($A$1:$AB$28,20,26)))</f>
        <v/>
      </c>
    </row>
    <row r="559">
      <c r="AC559">
        <f>(1-$AD$2)*MIN(3, MAX(0, INDEX($A$1:$AB$28,20,27)))</f>
        <v/>
      </c>
    </row>
    <row r="560">
      <c r="AC560">
        <f>(1-$AD$2)*MIN(3, MAX(0, INDEX($A$1:$AB$28,20,28)))</f>
        <v/>
      </c>
    </row>
    <row r="561">
      <c r="AC561">
        <f>(1-$AD$2)*MIN(3, MAX(0, INDEX($A$1:$AB$28,21,1)))</f>
        <v/>
      </c>
    </row>
    <row r="562">
      <c r="AC562">
        <f>(1-$AD$2)*MIN(3, MAX(0, INDEX($A$1:$AB$28,21,2)))</f>
        <v/>
      </c>
    </row>
    <row r="563">
      <c r="AC563">
        <f>(1-$AD$2)*MIN(3, MAX(0, INDEX($A$1:$AB$28,21,3)))</f>
        <v/>
      </c>
    </row>
    <row r="564">
      <c r="AC564">
        <f>(1-$AD$2)*MIN(3, MAX(0, INDEX($A$1:$AB$28,21,4)))</f>
        <v/>
      </c>
    </row>
    <row r="565">
      <c r="AC565">
        <f>(1-$AD$2)*MIN(3, MAX(0, INDEX($A$1:$AB$28,21,5)))</f>
        <v/>
      </c>
    </row>
    <row r="566">
      <c r="AC566">
        <f>(1-$AD$2)*MIN(3, MAX(0, INDEX($A$1:$AB$28,21,6)))</f>
        <v/>
      </c>
    </row>
    <row r="567">
      <c r="AC567">
        <f>(1-$AD$2)*MIN(3, MAX(0, INDEX($A$1:$AB$28,21,7)))</f>
        <v/>
      </c>
    </row>
    <row r="568">
      <c r="AC568">
        <f>(1-$AD$2)*MIN(3, MAX(0, INDEX($A$1:$AB$28,21,8)))</f>
        <v/>
      </c>
    </row>
    <row r="569">
      <c r="AC569">
        <f>(1-$AD$2)*MIN(3, MAX(0, INDEX($A$1:$AB$28,21,9)))</f>
        <v/>
      </c>
    </row>
    <row r="570">
      <c r="AC570">
        <f>(1-$AD$2)*MIN(3, MAX(0, INDEX($A$1:$AB$28,21,10)))</f>
        <v/>
      </c>
    </row>
    <row r="571">
      <c r="AC571">
        <f>(1-$AD$2)*MIN(3, MAX(0, INDEX($A$1:$AB$28,21,11)))</f>
        <v/>
      </c>
    </row>
    <row r="572">
      <c r="AC572">
        <f>(1-$AD$2)*MIN(3, MAX(0, INDEX($A$1:$AB$28,21,12)))</f>
        <v/>
      </c>
    </row>
    <row r="573">
      <c r="AC573">
        <f>(1-$AD$2)*MIN(3, MAX(0, INDEX($A$1:$AB$28,21,13)))</f>
        <v/>
      </c>
    </row>
    <row r="574">
      <c r="AC574">
        <f>(1-$AD$2)*MIN(3, MAX(0, INDEX($A$1:$AB$28,21,14)))</f>
        <v/>
      </c>
    </row>
    <row r="575">
      <c r="AC575">
        <f>(1-$AD$2)*MIN(3, MAX(0, INDEX($A$1:$AB$28,21,15)))</f>
        <v/>
      </c>
    </row>
    <row r="576">
      <c r="AC576">
        <f>(1-$AD$2)*MIN(3, MAX(0, INDEX($A$1:$AB$28,21,16)))</f>
        <v/>
      </c>
    </row>
    <row r="577">
      <c r="AC577">
        <f>(1-$AD$2)*MIN(3, MAX(0, INDEX($A$1:$AB$28,21,17)))</f>
        <v/>
      </c>
    </row>
    <row r="578">
      <c r="AC578">
        <f>(1-$AD$2)*MIN(3, MAX(0, INDEX($A$1:$AB$28,21,18)))</f>
        <v/>
      </c>
    </row>
    <row r="579">
      <c r="AC579">
        <f>(1-$AD$2)*MIN(3, MAX(0, INDEX($A$1:$AB$28,21,19)))</f>
        <v/>
      </c>
    </row>
    <row r="580">
      <c r="AC580">
        <f>(1-$AD$2)*MIN(3, MAX(0, INDEX($A$1:$AB$28,21,20)))</f>
        <v/>
      </c>
    </row>
    <row r="581">
      <c r="AC581">
        <f>(1-$AD$2)*MIN(3, MAX(0, INDEX($A$1:$AB$28,21,21)))</f>
        <v/>
      </c>
    </row>
    <row r="582">
      <c r="AC582">
        <f>(1-$AD$2)*MIN(3, MAX(0, INDEX($A$1:$AB$28,21,22)))</f>
        <v/>
      </c>
    </row>
    <row r="583">
      <c r="AC583">
        <f>(1-$AD$2)*MIN(3, MAX(0, INDEX($A$1:$AB$28,21,23)))</f>
        <v/>
      </c>
    </row>
    <row r="584">
      <c r="AC584">
        <f>(1-$AD$2)*MIN(3, MAX(0, INDEX($A$1:$AB$28,21,24)))</f>
        <v/>
      </c>
    </row>
    <row r="585">
      <c r="AC585">
        <f>(1-$AD$2)*MIN(3, MAX(0, INDEX($A$1:$AB$28,21,25)))</f>
        <v/>
      </c>
    </row>
    <row r="586">
      <c r="AC586">
        <f>(1-$AD$2)*MIN(3, MAX(0, INDEX($A$1:$AB$28,21,26)))</f>
        <v/>
      </c>
    </row>
    <row r="587">
      <c r="AC587">
        <f>(1-$AD$2)*MIN(3, MAX(0, INDEX($A$1:$AB$28,21,27)))</f>
        <v/>
      </c>
    </row>
    <row r="588">
      <c r="AC588">
        <f>(1-$AD$2)*MIN(3, MAX(0, INDEX($A$1:$AB$28,21,28)))</f>
        <v/>
      </c>
    </row>
    <row r="589">
      <c r="AC589">
        <f>(1-$AD$2)*MIN(3, MAX(0, INDEX($A$1:$AB$28,22,1)))</f>
        <v/>
      </c>
    </row>
    <row r="590">
      <c r="AC590">
        <f>(1-$AD$2)*MIN(3, MAX(0, INDEX($A$1:$AB$28,22,2)))</f>
        <v/>
      </c>
    </row>
    <row r="591">
      <c r="AC591">
        <f>(1-$AD$2)*MIN(3, MAX(0, INDEX($A$1:$AB$28,22,3)))</f>
        <v/>
      </c>
    </row>
    <row r="592">
      <c r="AC592">
        <f>(1-$AD$2)*MIN(3, MAX(0, INDEX($A$1:$AB$28,22,4)))</f>
        <v/>
      </c>
    </row>
    <row r="593">
      <c r="AC593">
        <f>(1-$AD$2)*MIN(3, MAX(0, INDEX($A$1:$AB$28,22,5)))</f>
        <v/>
      </c>
    </row>
    <row r="594">
      <c r="AC594">
        <f>(1-$AD$2)*MIN(3, MAX(0, INDEX($A$1:$AB$28,22,6)))</f>
        <v/>
      </c>
    </row>
    <row r="595">
      <c r="AC595">
        <f>(1-$AD$2)*MIN(3, MAX(0, INDEX($A$1:$AB$28,22,7)))</f>
        <v/>
      </c>
    </row>
    <row r="596">
      <c r="AC596">
        <f>(1-$AD$2)*MIN(3, MAX(0, INDEX($A$1:$AB$28,22,8)))</f>
        <v/>
      </c>
    </row>
    <row r="597">
      <c r="AC597">
        <f>(1-$AD$2)*MIN(3, MAX(0, INDEX($A$1:$AB$28,22,9)))</f>
        <v/>
      </c>
    </row>
    <row r="598">
      <c r="AC598">
        <f>(1-$AD$2)*MIN(3, MAX(0, INDEX($A$1:$AB$28,22,10)))</f>
        <v/>
      </c>
    </row>
    <row r="599">
      <c r="AC599">
        <f>(1-$AD$2)*MIN(3, MAX(0, INDEX($A$1:$AB$28,22,11)))</f>
        <v/>
      </c>
    </row>
    <row r="600">
      <c r="AC600">
        <f>(1-$AD$2)*MIN(3, MAX(0, INDEX($A$1:$AB$28,22,12)))</f>
        <v/>
      </c>
    </row>
    <row r="601">
      <c r="AC601">
        <f>(1-$AD$2)*MIN(3, MAX(0, INDEX($A$1:$AB$28,22,13)))</f>
        <v/>
      </c>
    </row>
    <row r="602">
      <c r="AC602">
        <f>(1-$AD$2)*MIN(3, MAX(0, INDEX($A$1:$AB$28,22,14)))</f>
        <v/>
      </c>
    </row>
    <row r="603">
      <c r="AC603">
        <f>(1-$AD$2)*MIN(3, MAX(0, INDEX($A$1:$AB$28,22,15)))</f>
        <v/>
      </c>
    </row>
    <row r="604">
      <c r="AC604">
        <f>(1-$AD$2)*MIN(3, MAX(0, INDEX($A$1:$AB$28,22,16)))</f>
        <v/>
      </c>
    </row>
    <row r="605">
      <c r="AC605">
        <f>(1-$AD$2)*MIN(3, MAX(0, INDEX($A$1:$AB$28,22,17)))</f>
        <v/>
      </c>
    </row>
    <row r="606">
      <c r="AC606">
        <f>(1-$AD$2)*MIN(3, MAX(0, INDEX($A$1:$AB$28,22,18)))</f>
        <v/>
      </c>
    </row>
    <row r="607">
      <c r="AC607">
        <f>(1-$AD$2)*MIN(3, MAX(0, INDEX($A$1:$AB$28,22,19)))</f>
        <v/>
      </c>
    </row>
    <row r="608">
      <c r="AC608">
        <f>(1-$AD$2)*MIN(3, MAX(0, INDEX($A$1:$AB$28,22,20)))</f>
        <v/>
      </c>
    </row>
    <row r="609">
      <c r="AC609">
        <f>(1-$AD$2)*MIN(3, MAX(0, INDEX($A$1:$AB$28,22,21)))</f>
        <v/>
      </c>
    </row>
    <row r="610">
      <c r="AC610">
        <f>(1-$AD$2)*MIN(3, MAX(0, INDEX($A$1:$AB$28,22,22)))</f>
        <v/>
      </c>
    </row>
    <row r="611">
      <c r="AC611">
        <f>(1-$AD$2)*MIN(3, MAX(0, INDEX($A$1:$AB$28,22,23)))</f>
        <v/>
      </c>
    </row>
    <row r="612">
      <c r="AC612">
        <f>(1-$AD$2)*MIN(3, MAX(0, INDEX($A$1:$AB$28,22,24)))</f>
        <v/>
      </c>
    </row>
    <row r="613">
      <c r="AC613">
        <f>(1-$AD$2)*MIN(3, MAX(0, INDEX($A$1:$AB$28,22,25)))</f>
        <v/>
      </c>
    </row>
    <row r="614">
      <c r="AC614">
        <f>(1-$AD$2)*MIN(3, MAX(0, INDEX($A$1:$AB$28,22,26)))</f>
        <v/>
      </c>
    </row>
    <row r="615">
      <c r="AC615">
        <f>(1-$AD$2)*MIN(3, MAX(0, INDEX($A$1:$AB$28,22,27)))</f>
        <v/>
      </c>
    </row>
    <row r="616">
      <c r="AC616">
        <f>(1-$AD$2)*MIN(3, MAX(0, INDEX($A$1:$AB$28,22,28)))</f>
        <v/>
      </c>
    </row>
    <row r="617">
      <c r="AC617">
        <f>(1-$AD$2)*MIN(3, MAX(0, INDEX($A$1:$AB$28,23,1)))</f>
        <v/>
      </c>
    </row>
    <row r="618">
      <c r="AC618">
        <f>(1-$AD$2)*MIN(3, MAX(0, INDEX($A$1:$AB$28,23,2)))</f>
        <v/>
      </c>
    </row>
    <row r="619">
      <c r="AC619">
        <f>(1-$AD$2)*MIN(3, MAX(0, INDEX($A$1:$AB$28,23,3)))</f>
        <v/>
      </c>
    </row>
    <row r="620">
      <c r="AC620">
        <f>(1-$AD$2)*MIN(3, MAX(0, INDEX($A$1:$AB$28,23,4)))</f>
        <v/>
      </c>
    </row>
    <row r="621">
      <c r="AC621">
        <f>(1-$AD$2)*MIN(3, MAX(0, INDEX($A$1:$AB$28,23,5)))</f>
        <v/>
      </c>
    </row>
    <row r="622">
      <c r="AC622">
        <f>(1-$AD$2)*MIN(3, MAX(0, INDEX($A$1:$AB$28,23,6)))</f>
        <v/>
      </c>
    </row>
    <row r="623">
      <c r="AC623">
        <f>(1-$AD$2)*MIN(3, MAX(0, INDEX($A$1:$AB$28,23,7)))</f>
        <v/>
      </c>
    </row>
    <row r="624">
      <c r="AC624">
        <f>(1-$AD$2)*MIN(3, MAX(0, INDEX($A$1:$AB$28,23,8)))</f>
        <v/>
      </c>
    </row>
    <row r="625">
      <c r="AC625">
        <f>(1-$AD$2)*MIN(3, MAX(0, INDEX($A$1:$AB$28,23,9)))</f>
        <v/>
      </c>
    </row>
    <row r="626">
      <c r="AC626">
        <f>(1-$AD$2)*MIN(3, MAX(0, INDEX($A$1:$AB$28,23,10)))</f>
        <v/>
      </c>
    </row>
    <row r="627">
      <c r="AC627">
        <f>(1-$AD$2)*MIN(3, MAX(0, INDEX($A$1:$AB$28,23,11)))</f>
        <v/>
      </c>
    </row>
    <row r="628">
      <c r="AC628">
        <f>(1-$AD$2)*MIN(3, MAX(0, INDEX($A$1:$AB$28,23,12)))</f>
        <v/>
      </c>
    </row>
    <row r="629">
      <c r="AC629">
        <f>(1-$AD$2)*MIN(3, MAX(0, INDEX($A$1:$AB$28,23,13)))</f>
        <v/>
      </c>
    </row>
    <row r="630">
      <c r="AC630">
        <f>(1-$AD$2)*MIN(3, MAX(0, INDEX($A$1:$AB$28,23,14)))</f>
        <v/>
      </c>
    </row>
    <row r="631">
      <c r="AC631">
        <f>(1-$AD$2)*MIN(3, MAX(0, INDEX($A$1:$AB$28,23,15)))</f>
        <v/>
      </c>
    </row>
    <row r="632">
      <c r="AC632">
        <f>(1-$AD$2)*MIN(3, MAX(0, INDEX($A$1:$AB$28,23,16)))</f>
        <v/>
      </c>
    </row>
    <row r="633">
      <c r="AC633">
        <f>(1-$AD$2)*MIN(3, MAX(0, INDEX($A$1:$AB$28,23,17)))</f>
        <v/>
      </c>
    </row>
    <row r="634">
      <c r="AC634">
        <f>(1-$AD$2)*MIN(3, MAX(0, INDEX($A$1:$AB$28,23,18)))</f>
        <v/>
      </c>
    </row>
    <row r="635">
      <c r="AC635">
        <f>(1-$AD$2)*MIN(3, MAX(0, INDEX($A$1:$AB$28,23,19)))</f>
        <v/>
      </c>
    </row>
    <row r="636">
      <c r="AC636">
        <f>(1-$AD$2)*MIN(3, MAX(0, INDEX($A$1:$AB$28,23,20)))</f>
        <v/>
      </c>
    </row>
    <row r="637">
      <c r="AC637">
        <f>(1-$AD$2)*MIN(3, MAX(0, INDEX($A$1:$AB$28,23,21)))</f>
        <v/>
      </c>
    </row>
    <row r="638">
      <c r="AC638">
        <f>(1-$AD$2)*MIN(3, MAX(0, INDEX($A$1:$AB$28,23,22)))</f>
        <v/>
      </c>
    </row>
    <row r="639">
      <c r="AC639">
        <f>(1-$AD$2)*MIN(3, MAX(0, INDEX($A$1:$AB$28,23,23)))</f>
        <v/>
      </c>
    </row>
    <row r="640">
      <c r="AC640">
        <f>(1-$AD$2)*MIN(3, MAX(0, INDEX($A$1:$AB$28,23,24)))</f>
        <v/>
      </c>
    </row>
    <row r="641">
      <c r="AC641">
        <f>(1-$AD$2)*MIN(3, MAX(0, INDEX($A$1:$AB$28,23,25)))</f>
        <v/>
      </c>
    </row>
    <row r="642">
      <c r="AC642">
        <f>(1-$AD$2)*MIN(3, MAX(0, INDEX($A$1:$AB$28,23,26)))</f>
        <v/>
      </c>
    </row>
    <row r="643">
      <c r="AC643">
        <f>(1-$AD$2)*MIN(3, MAX(0, INDEX($A$1:$AB$28,23,27)))</f>
        <v/>
      </c>
    </row>
    <row r="644">
      <c r="AC644">
        <f>(1-$AD$2)*MIN(3, MAX(0, INDEX($A$1:$AB$28,23,28)))</f>
        <v/>
      </c>
    </row>
    <row r="645">
      <c r="AC645">
        <f>(1-$AD$2)*MIN(3, MAX(0, INDEX($A$1:$AB$28,24,1)))</f>
        <v/>
      </c>
    </row>
    <row r="646">
      <c r="AC646">
        <f>(1-$AD$2)*MIN(3, MAX(0, INDEX($A$1:$AB$28,24,2)))</f>
        <v/>
      </c>
    </row>
    <row r="647">
      <c r="AC647">
        <f>(1-$AD$2)*MIN(3, MAX(0, INDEX($A$1:$AB$28,24,3)))</f>
        <v/>
      </c>
    </row>
    <row r="648">
      <c r="AC648">
        <f>(1-$AD$2)*MIN(3, MAX(0, INDEX($A$1:$AB$28,24,4)))</f>
        <v/>
      </c>
    </row>
    <row r="649">
      <c r="AC649">
        <f>(1-$AD$2)*MIN(3, MAX(0, INDEX($A$1:$AB$28,24,5)))</f>
        <v/>
      </c>
    </row>
    <row r="650">
      <c r="AC650">
        <f>(1-$AD$2)*MIN(3, MAX(0, INDEX($A$1:$AB$28,24,6)))</f>
        <v/>
      </c>
    </row>
    <row r="651">
      <c r="AC651">
        <f>(1-$AD$2)*MIN(3, MAX(0, INDEX($A$1:$AB$28,24,7)))</f>
        <v/>
      </c>
    </row>
    <row r="652">
      <c r="AC652">
        <f>(1-$AD$2)*MIN(3, MAX(0, INDEX($A$1:$AB$28,24,8)))</f>
        <v/>
      </c>
    </row>
    <row r="653">
      <c r="AC653">
        <f>(1-$AD$2)*MIN(3, MAX(0, INDEX($A$1:$AB$28,24,9)))</f>
        <v/>
      </c>
    </row>
    <row r="654">
      <c r="AC654">
        <f>(1-$AD$2)*MIN(3, MAX(0, INDEX($A$1:$AB$28,24,10)))</f>
        <v/>
      </c>
    </row>
    <row r="655">
      <c r="AC655">
        <f>(1-$AD$2)*MIN(3, MAX(0, INDEX($A$1:$AB$28,24,11)))</f>
        <v/>
      </c>
    </row>
    <row r="656">
      <c r="AC656">
        <f>(1-$AD$2)*MIN(3, MAX(0, INDEX($A$1:$AB$28,24,12)))</f>
        <v/>
      </c>
    </row>
    <row r="657">
      <c r="AC657">
        <f>(1-$AD$2)*MIN(3, MAX(0, INDEX($A$1:$AB$28,24,13)))</f>
        <v/>
      </c>
    </row>
    <row r="658">
      <c r="AC658">
        <f>(1-$AD$2)*MIN(3, MAX(0, INDEX($A$1:$AB$28,24,14)))</f>
        <v/>
      </c>
    </row>
    <row r="659">
      <c r="AC659">
        <f>(1-$AD$2)*MIN(3, MAX(0, INDEX($A$1:$AB$28,24,15)))</f>
        <v/>
      </c>
    </row>
    <row r="660">
      <c r="AC660">
        <f>(1-$AD$2)*MIN(3, MAX(0, INDEX($A$1:$AB$28,24,16)))</f>
        <v/>
      </c>
    </row>
    <row r="661">
      <c r="AC661">
        <f>(1-$AD$2)*MIN(3, MAX(0, INDEX($A$1:$AB$28,24,17)))</f>
        <v/>
      </c>
    </row>
    <row r="662">
      <c r="AC662">
        <f>(1-$AD$2)*MIN(3, MAX(0, INDEX($A$1:$AB$28,24,18)))</f>
        <v/>
      </c>
    </row>
    <row r="663">
      <c r="AC663">
        <f>(1-$AD$2)*MIN(3, MAX(0, INDEX($A$1:$AB$28,24,19)))</f>
        <v/>
      </c>
    </row>
    <row r="664">
      <c r="AC664">
        <f>(1-$AD$2)*MIN(3, MAX(0, INDEX($A$1:$AB$28,24,20)))</f>
        <v/>
      </c>
    </row>
    <row r="665">
      <c r="AC665">
        <f>(1-$AD$2)*MIN(3, MAX(0, INDEX($A$1:$AB$28,24,21)))</f>
        <v/>
      </c>
    </row>
    <row r="666">
      <c r="AC666">
        <f>(1-$AD$2)*MIN(3, MAX(0, INDEX($A$1:$AB$28,24,22)))</f>
        <v/>
      </c>
    </row>
    <row r="667">
      <c r="AC667">
        <f>(1-$AD$2)*MIN(3, MAX(0, INDEX($A$1:$AB$28,24,23)))</f>
        <v/>
      </c>
    </row>
    <row r="668">
      <c r="AC668">
        <f>(1-$AD$2)*MIN(3, MAX(0, INDEX($A$1:$AB$28,24,24)))</f>
        <v/>
      </c>
    </row>
    <row r="669">
      <c r="AC669">
        <f>(1-$AD$2)*MIN(3, MAX(0, INDEX($A$1:$AB$28,24,25)))</f>
        <v/>
      </c>
    </row>
    <row r="670">
      <c r="AC670">
        <f>(1-$AD$2)*MIN(3, MAX(0, INDEX($A$1:$AB$28,24,26)))</f>
        <v/>
      </c>
    </row>
    <row r="671">
      <c r="AC671">
        <f>(1-$AD$2)*MIN(3, MAX(0, INDEX($A$1:$AB$28,24,27)))</f>
        <v/>
      </c>
    </row>
    <row r="672">
      <c r="AC672">
        <f>(1-$AD$2)*MIN(3, MAX(0, INDEX($A$1:$AB$28,24,28)))</f>
        <v/>
      </c>
    </row>
    <row r="673">
      <c r="AC673">
        <f>(1-$AD$2)*MIN(3, MAX(0, INDEX($A$1:$AB$28,25,1)))</f>
        <v/>
      </c>
    </row>
    <row r="674">
      <c r="AC674">
        <f>(1-$AD$2)*MIN(3, MAX(0, INDEX($A$1:$AB$28,25,2)))</f>
        <v/>
      </c>
    </row>
    <row r="675">
      <c r="AC675">
        <f>(1-$AD$2)*MIN(3, MAX(0, INDEX($A$1:$AB$28,25,3)))</f>
        <v/>
      </c>
    </row>
    <row r="676">
      <c r="AC676">
        <f>(1-$AD$2)*MIN(3, MAX(0, INDEX($A$1:$AB$28,25,4)))</f>
        <v/>
      </c>
    </row>
    <row r="677">
      <c r="AC677">
        <f>(1-$AD$2)*MIN(3, MAX(0, INDEX($A$1:$AB$28,25,5)))</f>
        <v/>
      </c>
    </row>
    <row r="678">
      <c r="AC678">
        <f>(1-$AD$2)*MIN(3, MAX(0, INDEX($A$1:$AB$28,25,6)))</f>
        <v/>
      </c>
    </row>
    <row r="679">
      <c r="AC679">
        <f>(1-$AD$2)*MIN(3, MAX(0, INDEX($A$1:$AB$28,25,7)))</f>
        <v/>
      </c>
    </row>
    <row r="680">
      <c r="AC680">
        <f>(1-$AD$2)*MIN(3, MAX(0, INDEX($A$1:$AB$28,25,8)))</f>
        <v/>
      </c>
    </row>
    <row r="681">
      <c r="AC681">
        <f>(1-$AD$2)*MIN(3, MAX(0, INDEX($A$1:$AB$28,25,9)))</f>
        <v/>
      </c>
    </row>
    <row r="682">
      <c r="AC682">
        <f>(1-$AD$2)*MIN(3, MAX(0, INDEX($A$1:$AB$28,25,10)))</f>
        <v/>
      </c>
    </row>
    <row r="683">
      <c r="AC683">
        <f>(1-$AD$2)*MIN(3, MAX(0, INDEX($A$1:$AB$28,25,11)))</f>
        <v/>
      </c>
    </row>
    <row r="684">
      <c r="AC684">
        <f>(1-$AD$2)*MIN(3, MAX(0, INDEX($A$1:$AB$28,25,12)))</f>
        <v/>
      </c>
    </row>
    <row r="685">
      <c r="AC685">
        <f>(1-$AD$2)*MIN(3, MAX(0, INDEX($A$1:$AB$28,25,13)))</f>
        <v/>
      </c>
    </row>
    <row r="686">
      <c r="AC686">
        <f>(1-$AD$2)*MIN(3, MAX(0, INDEX($A$1:$AB$28,25,14)))</f>
        <v/>
      </c>
    </row>
    <row r="687">
      <c r="AC687">
        <f>(1-$AD$2)*MIN(3, MAX(0, INDEX($A$1:$AB$28,25,15)))</f>
        <v/>
      </c>
    </row>
    <row r="688">
      <c r="AC688">
        <f>(1-$AD$2)*MIN(3, MAX(0, INDEX($A$1:$AB$28,25,16)))</f>
        <v/>
      </c>
    </row>
    <row r="689">
      <c r="AC689">
        <f>(1-$AD$2)*MIN(3, MAX(0, INDEX($A$1:$AB$28,25,17)))</f>
        <v/>
      </c>
    </row>
    <row r="690">
      <c r="AC690">
        <f>(1-$AD$2)*MIN(3, MAX(0, INDEX($A$1:$AB$28,25,18)))</f>
        <v/>
      </c>
    </row>
    <row r="691">
      <c r="AC691">
        <f>(1-$AD$2)*MIN(3, MAX(0, INDEX($A$1:$AB$28,25,19)))</f>
        <v/>
      </c>
    </row>
    <row r="692">
      <c r="AC692">
        <f>(1-$AD$2)*MIN(3, MAX(0, INDEX($A$1:$AB$28,25,20)))</f>
        <v/>
      </c>
    </row>
    <row r="693">
      <c r="AC693">
        <f>(1-$AD$2)*MIN(3, MAX(0, INDEX($A$1:$AB$28,25,21)))</f>
        <v/>
      </c>
    </row>
    <row r="694">
      <c r="AC694">
        <f>(1-$AD$2)*MIN(3, MAX(0, INDEX($A$1:$AB$28,25,22)))</f>
        <v/>
      </c>
    </row>
    <row r="695">
      <c r="AC695">
        <f>(1-$AD$2)*MIN(3, MAX(0, INDEX($A$1:$AB$28,25,23)))</f>
        <v/>
      </c>
    </row>
    <row r="696">
      <c r="AC696">
        <f>(1-$AD$2)*MIN(3, MAX(0, INDEX($A$1:$AB$28,25,24)))</f>
        <v/>
      </c>
    </row>
    <row r="697">
      <c r="AC697">
        <f>(1-$AD$2)*MIN(3, MAX(0, INDEX($A$1:$AB$28,25,25)))</f>
        <v/>
      </c>
    </row>
    <row r="698">
      <c r="AC698">
        <f>(1-$AD$2)*MIN(3, MAX(0, INDEX($A$1:$AB$28,25,26)))</f>
        <v/>
      </c>
    </row>
    <row r="699">
      <c r="AC699">
        <f>(1-$AD$2)*MIN(3, MAX(0, INDEX($A$1:$AB$28,25,27)))</f>
        <v/>
      </c>
    </row>
    <row r="700">
      <c r="AC700">
        <f>(1-$AD$2)*MIN(3, MAX(0, INDEX($A$1:$AB$28,25,28)))</f>
        <v/>
      </c>
    </row>
    <row r="701">
      <c r="AC701">
        <f>(1-$AD$2)*MIN(3, MAX(0, INDEX($A$1:$AB$28,26,1)))</f>
        <v/>
      </c>
    </row>
    <row r="702">
      <c r="AC702">
        <f>(1-$AD$2)*MIN(3, MAX(0, INDEX($A$1:$AB$28,26,2)))</f>
        <v/>
      </c>
    </row>
    <row r="703">
      <c r="AC703">
        <f>(1-$AD$2)*MIN(3, MAX(0, INDEX($A$1:$AB$28,26,3)))</f>
        <v/>
      </c>
    </row>
    <row r="704">
      <c r="AC704">
        <f>(1-$AD$2)*MIN(3, MAX(0, INDEX($A$1:$AB$28,26,4)))</f>
        <v/>
      </c>
    </row>
    <row r="705">
      <c r="AC705">
        <f>(1-$AD$2)*MIN(3, MAX(0, INDEX($A$1:$AB$28,26,5)))</f>
        <v/>
      </c>
    </row>
    <row r="706">
      <c r="AC706">
        <f>(1-$AD$2)*MIN(3, MAX(0, INDEX($A$1:$AB$28,26,6)))</f>
        <v/>
      </c>
    </row>
    <row r="707">
      <c r="AC707">
        <f>(1-$AD$2)*MIN(3, MAX(0, INDEX($A$1:$AB$28,26,7)))</f>
        <v/>
      </c>
    </row>
    <row r="708">
      <c r="AC708">
        <f>(1-$AD$2)*MIN(3, MAX(0, INDEX($A$1:$AB$28,26,8)))</f>
        <v/>
      </c>
    </row>
    <row r="709">
      <c r="AC709">
        <f>(1-$AD$2)*MIN(3, MAX(0, INDEX($A$1:$AB$28,26,9)))</f>
        <v/>
      </c>
    </row>
    <row r="710">
      <c r="AC710">
        <f>(1-$AD$2)*MIN(3, MAX(0, INDEX($A$1:$AB$28,26,10)))</f>
        <v/>
      </c>
    </row>
    <row r="711">
      <c r="AC711">
        <f>(1-$AD$2)*MIN(3, MAX(0, INDEX($A$1:$AB$28,26,11)))</f>
        <v/>
      </c>
    </row>
    <row r="712">
      <c r="AC712">
        <f>(1-$AD$2)*MIN(3, MAX(0, INDEX($A$1:$AB$28,26,12)))</f>
        <v/>
      </c>
    </row>
    <row r="713">
      <c r="AC713">
        <f>(1-$AD$2)*MIN(3, MAX(0, INDEX($A$1:$AB$28,26,13)))</f>
        <v/>
      </c>
    </row>
    <row r="714">
      <c r="AC714">
        <f>(1-$AD$2)*MIN(3, MAX(0, INDEX($A$1:$AB$28,26,14)))</f>
        <v/>
      </c>
    </row>
    <row r="715">
      <c r="AC715">
        <f>(1-$AD$2)*MIN(3, MAX(0, INDEX($A$1:$AB$28,26,15)))</f>
        <v/>
      </c>
    </row>
    <row r="716">
      <c r="AC716">
        <f>(1-$AD$2)*MIN(3, MAX(0, INDEX($A$1:$AB$28,26,16)))</f>
        <v/>
      </c>
    </row>
    <row r="717">
      <c r="AC717">
        <f>(1-$AD$2)*MIN(3, MAX(0, INDEX($A$1:$AB$28,26,17)))</f>
        <v/>
      </c>
    </row>
    <row r="718">
      <c r="AC718">
        <f>(1-$AD$2)*MIN(3, MAX(0, INDEX($A$1:$AB$28,26,18)))</f>
        <v/>
      </c>
    </row>
    <row r="719">
      <c r="AC719">
        <f>(1-$AD$2)*MIN(3, MAX(0, INDEX($A$1:$AB$28,26,19)))</f>
        <v/>
      </c>
    </row>
    <row r="720">
      <c r="AC720">
        <f>(1-$AD$2)*MIN(3, MAX(0, INDEX($A$1:$AB$28,26,20)))</f>
        <v/>
      </c>
    </row>
    <row r="721">
      <c r="AC721">
        <f>(1-$AD$2)*MIN(3, MAX(0, INDEX($A$1:$AB$28,26,21)))</f>
        <v/>
      </c>
    </row>
    <row r="722">
      <c r="AC722">
        <f>(1-$AD$2)*MIN(3, MAX(0, INDEX($A$1:$AB$28,26,22)))</f>
        <v/>
      </c>
    </row>
    <row r="723">
      <c r="AC723">
        <f>(1-$AD$2)*MIN(3, MAX(0, INDEX($A$1:$AB$28,26,23)))</f>
        <v/>
      </c>
    </row>
    <row r="724">
      <c r="AC724">
        <f>(1-$AD$2)*MIN(3, MAX(0, INDEX($A$1:$AB$28,26,24)))</f>
        <v/>
      </c>
    </row>
    <row r="725">
      <c r="AC725">
        <f>(1-$AD$2)*MIN(3, MAX(0, INDEX($A$1:$AB$28,26,25)))</f>
        <v/>
      </c>
    </row>
    <row r="726">
      <c r="AC726">
        <f>(1-$AD$2)*MIN(3, MAX(0, INDEX($A$1:$AB$28,26,26)))</f>
        <v/>
      </c>
    </row>
    <row r="727">
      <c r="AC727">
        <f>(1-$AD$2)*MIN(3, MAX(0, INDEX($A$1:$AB$28,26,27)))</f>
        <v/>
      </c>
    </row>
    <row r="728">
      <c r="AC728">
        <f>(1-$AD$2)*MIN(3, MAX(0, INDEX($A$1:$AB$28,26,28)))</f>
        <v/>
      </c>
    </row>
    <row r="729">
      <c r="AC729">
        <f>(1-$AD$2)*MIN(3, MAX(0, INDEX($A$1:$AB$28,27,1)))</f>
        <v/>
      </c>
    </row>
    <row r="730">
      <c r="AC730">
        <f>(1-$AD$2)*MIN(3, MAX(0, INDEX($A$1:$AB$28,27,2)))</f>
        <v/>
      </c>
    </row>
    <row r="731">
      <c r="AC731">
        <f>(1-$AD$2)*MIN(3, MAX(0, INDEX($A$1:$AB$28,27,3)))</f>
        <v/>
      </c>
    </row>
    <row r="732">
      <c r="AC732">
        <f>(1-$AD$2)*MIN(3, MAX(0, INDEX($A$1:$AB$28,27,4)))</f>
        <v/>
      </c>
    </row>
    <row r="733">
      <c r="AC733">
        <f>(1-$AD$2)*MIN(3, MAX(0, INDEX($A$1:$AB$28,27,5)))</f>
        <v/>
      </c>
    </row>
    <row r="734">
      <c r="AC734">
        <f>(1-$AD$2)*MIN(3, MAX(0, INDEX($A$1:$AB$28,27,6)))</f>
        <v/>
      </c>
    </row>
    <row r="735">
      <c r="AC735">
        <f>(1-$AD$2)*MIN(3, MAX(0, INDEX($A$1:$AB$28,27,7)))</f>
        <v/>
      </c>
    </row>
    <row r="736">
      <c r="AC736">
        <f>(1-$AD$2)*MIN(3, MAX(0, INDEX($A$1:$AB$28,27,8)))</f>
        <v/>
      </c>
    </row>
    <row r="737">
      <c r="AC737">
        <f>(1-$AD$2)*MIN(3, MAX(0, INDEX($A$1:$AB$28,27,9)))</f>
        <v/>
      </c>
    </row>
    <row r="738">
      <c r="AC738">
        <f>(1-$AD$2)*MIN(3, MAX(0, INDEX($A$1:$AB$28,27,10)))</f>
        <v/>
      </c>
    </row>
    <row r="739">
      <c r="AC739">
        <f>(1-$AD$2)*MIN(3, MAX(0, INDEX($A$1:$AB$28,27,11)))</f>
        <v/>
      </c>
    </row>
    <row r="740">
      <c r="AC740">
        <f>(1-$AD$2)*MIN(3, MAX(0, INDEX($A$1:$AB$28,27,12)))</f>
        <v/>
      </c>
    </row>
    <row r="741">
      <c r="AC741">
        <f>(1-$AD$2)*MIN(3, MAX(0, INDEX($A$1:$AB$28,27,13)))</f>
        <v/>
      </c>
    </row>
    <row r="742">
      <c r="AC742">
        <f>(1-$AD$2)*MIN(3, MAX(0, INDEX($A$1:$AB$28,27,14)))</f>
        <v/>
      </c>
    </row>
    <row r="743">
      <c r="AC743">
        <f>(1-$AD$2)*MIN(3, MAX(0, INDEX($A$1:$AB$28,27,15)))</f>
        <v/>
      </c>
    </row>
    <row r="744">
      <c r="AC744">
        <f>(1-$AD$2)*MIN(3, MAX(0, INDEX($A$1:$AB$28,27,16)))</f>
        <v/>
      </c>
    </row>
    <row r="745">
      <c r="AC745">
        <f>(1-$AD$2)*MIN(3, MAX(0, INDEX($A$1:$AB$28,27,17)))</f>
        <v/>
      </c>
    </row>
    <row r="746">
      <c r="AC746">
        <f>(1-$AD$2)*MIN(3, MAX(0, INDEX($A$1:$AB$28,27,18)))</f>
        <v/>
      </c>
    </row>
    <row r="747">
      <c r="AC747">
        <f>(1-$AD$2)*MIN(3, MAX(0, INDEX($A$1:$AB$28,27,19)))</f>
        <v/>
      </c>
    </row>
    <row r="748">
      <c r="AC748">
        <f>(1-$AD$2)*MIN(3, MAX(0, INDEX($A$1:$AB$28,27,20)))</f>
        <v/>
      </c>
    </row>
    <row r="749">
      <c r="AC749">
        <f>(1-$AD$2)*MIN(3, MAX(0, INDEX($A$1:$AB$28,27,21)))</f>
        <v/>
      </c>
    </row>
    <row r="750">
      <c r="AC750">
        <f>(1-$AD$2)*MIN(3, MAX(0, INDEX($A$1:$AB$28,27,22)))</f>
        <v/>
      </c>
    </row>
    <row r="751">
      <c r="AC751">
        <f>(1-$AD$2)*MIN(3, MAX(0, INDEX($A$1:$AB$28,27,23)))</f>
        <v/>
      </c>
    </row>
    <row r="752">
      <c r="AC752">
        <f>(1-$AD$2)*MIN(3, MAX(0, INDEX($A$1:$AB$28,27,24)))</f>
        <v/>
      </c>
    </row>
    <row r="753">
      <c r="AC753">
        <f>(1-$AD$2)*MIN(3, MAX(0, INDEX($A$1:$AB$28,27,25)))</f>
        <v/>
      </c>
    </row>
    <row r="754">
      <c r="AC754">
        <f>(1-$AD$2)*MIN(3, MAX(0, INDEX($A$1:$AB$28,27,26)))</f>
        <v/>
      </c>
    </row>
    <row r="755">
      <c r="AC755">
        <f>(1-$AD$2)*MIN(3, MAX(0, INDEX($A$1:$AB$28,27,27)))</f>
        <v/>
      </c>
    </row>
    <row r="756">
      <c r="AC756">
        <f>(1-$AD$2)*MIN(3, MAX(0, INDEX($A$1:$AB$28,27,28)))</f>
        <v/>
      </c>
    </row>
    <row r="757">
      <c r="AC757">
        <f>(1-$AD$2)*MIN(3, MAX(0, INDEX($A$1:$AB$28,28,1)))</f>
        <v/>
      </c>
    </row>
    <row r="758">
      <c r="AC758">
        <f>(1-$AD$2)*MIN(3, MAX(0, INDEX($A$1:$AB$28,28,2)))</f>
        <v/>
      </c>
    </row>
    <row r="759">
      <c r="AC759">
        <f>(1-$AD$2)*MIN(3, MAX(0, INDEX($A$1:$AB$28,28,3)))</f>
        <v/>
      </c>
    </row>
    <row r="760">
      <c r="AC760">
        <f>(1-$AD$2)*MIN(3, MAX(0, INDEX($A$1:$AB$28,28,4)))</f>
        <v/>
      </c>
    </row>
    <row r="761">
      <c r="AC761">
        <f>(1-$AD$2)*MIN(3, MAX(0, INDEX($A$1:$AB$28,28,5)))</f>
        <v/>
      </c>
    </row>
    <row r="762">
      <c r="AC762">
        <f>(1-$AD$2)*MIN(3, MAX(0, INDEX($A$1:$AB$28,28,6)))</f>
        <v/>
      </c>
    </row>
    <row r="763">
      <c r="AC763">
        <f>(1-$AD$2)*MIN(3, MAX(0, INDEX($A$1:$AB$28,28,7)))</f>
        <v/>
      </c>
    </row>
    <row r="764">
      <c r="AC764">
        <f>(1-$AD$2)*MIN(3, MAX(0, INDEX($A$1:$AB$28,28,8)))</f>
        <v/>
      </c>
    </row>
    <row r="765">
      <c r="AC765">
        <f>(1-$AD$2)*MIN(3, MAX(0, INDEX($A$1:$AB$28,28,9)))</f>
        <v/>
      </c>
    </row>
    <row r="766">
      <c r="AC766">
        <f>(1-$AD$2)*MIN(3, MAX(0, INDEX($A$1:$AB$28,28,10)))</f>
        <v/>
      </c>
    </row>
    <row r="767">
      <c r="AC767">
        <f>(1-$AD$2)*MIN(3, MAX(0, INDEX($A$1:$AB$28,28,11)))</f>
        <v/>
      </c>
    </row>
    <row r="768">
      <c r="AC768">
        <f>(1-$AD$2)*MIN(3, MAX(0, INDEX($A$1:$AB$28,28,12)))</f>
        <v/>
      </c>
    </row>
    <row r="769">
      <c r="AC769">
        <f>(1-$AD$2)*MIN(3, MAX(0, INDEX($A$1:$AB$28,28,13)))</f>
        <v/>
      </c>
    </row>
    <row r="770">
      <c r="AC770">
        <f>(1-$AD$2)*MIN(3, MAX(0, INDEX($A$1:$AB$28,28,14)))</f>
        <v/>
      </c>
    </row>
    <row r="771">
      <c r="AC771">
        <f>(1-$AD$2)*MIN(3, MAX(0, INDEX($A$1:$AB$28,28,15)))</f>
        <v/>
      </c>
    </row>
    <row r="772">
      <c r="AC772">
        <f>(1-$AD$2)*MIN(3, MAX(0, INDEX($A$1:$AB$28,28,16)))</f>
        <v/>
      </c>
    </row>
    <row r="773">
      <c r="AC773">
        <f>(1-$AD$2)*MIN(3, MAX(0, INDEX($A$1:$AB$28,28,17)))</f>
        <v/>
      </c>
    </row>
    <row r="774">
      <c r="AC774">
        <f>(1-$AD$2)*MIN(3, MAX(0, INDEX($A$1:$AB$28,28,18)))</f>
        <v/>
      </c>
    </row>
    <row r="775">
      <c r="AC775">
        <f>(1-$AD$2)*MIN(3, MAX(0, INDEX($A$1:$AB$28,28,19)))</f>
        <v/>
      </c>
    </row>
    <row r="776">
      <c r="AC776">
        <f>(1-$AD$2)*MIN(3, MAX(0, INDEX($A$1:$AB$28,28,20)))</f>
        <v/>
      </c>
    </row>
    <row r="777">
      <c r="AC777">
        <f>(1-$AD$2)*MIN(3, MAX(0, INDEX($A$1:$AB$28,28,21)))</f>
        <v/>
      </c>
    </row>
    <row r="778">
      <c r="AC778">
        <f>(1-$AD$2)*MIN(3, MAX(0, INDEX($A$1:$AB$28,28,22)))</f>
        <v/>
      </c>
    </row>
    <row r="779">
      <c r="AC779">
        <f>(1-$AD$2)*MIN(3, MAX(0, INDEX($A$1:$AB$28,28,23)))</f>
        <v/>
      </c>
    </row>
    <row r="780">
      <c r="AC780">
        <f>(1-$AD$2)*MIN(3, MAX(0, INDEX($A$1:$AB$28,28,24)))</f>
        <v/>
      </c>
    </row>
    <row r="781">
      <c r="AC781">
        <f>(1-$AD$2)*MIN(3, MAX(0, INDEX($A$1:$AB$28,28,25)))</f>
        <v/>
      </c>
    </row>
    <row r="782">
      <c r="AC782">
        <f>(1-$AD$2)*MIN(3, MAX(0, INDEX($A$1:$AB$28,28,26)))</f>
        <v/>
      </c>
    </row>
    <row r="783">
      <c r="AC783">
        <f>(1-$AD$2)*MIN(3, MAX(0, INDEX($A$1:$AB$28,28,27)))</f>
        <v/>
      </c>
    </row>
    <row r="784">
      <c r="AC784">
        <f>(1-$AD$2)*MIN(3, MAX(0, INDEX($A$1:$AB$28,28,28)))</f>
        <v/>
      </c>
    </row>
  </sheetData>
  <conditionalFormatting sqref="A1:AB28">
    <cfRule type="expression" priority="1" dxfId="0" stopIfTrue="1">
      <formula>A1&gt;0</formula>
    </cfRule>
    <cfRule type="expression" priority="2" dxfId="1" stopIfTrue="0">
      <formula>A1=0</formula>
    </cfRule>
  </conditionalFormatting>
  <conditionalFormatting sqref="AF2:AF6">
    <cfRule type="dataBar" priority="3">
      <dataBar showValue="1">
        <cfvo type="num" val="0"/>
        <cfvo type="num" val="1"/>
        <color rgb="0063BE7B"/>
      </dataBar>
    </cfRule>
    <cfRule type="expression" priority="4" dxfId="2" stopIfTrue="1">
      <formula>AF2=MAX($AF$2:$AF$6)</formula>
    </cfRule>
  </conditionalFormatting>
  <conditionalFormatting sqref="AE2:AE6">
    <cfRule type="expression" priority="5" dxfId="2" stopIfTrue="1">
      <formula>AF2=MAX($AF$2:$AF$6)</formula>
    </cfRule>
  </conditionalFormatting>
  <dataValidations count="2">
    <dataValidation sqref="A1:AB28" showDropDown="1" showInputMessage="0" showErrorMessage="0" allowBlank="0" errorTitle="Invalid Input" error="Only 0 or 1 allowed" promptTitle="Drawing Tool" prompt="Click dropdown or type 0 (erase) or 1 (paint)" type="list">
      <formula1>"0,1"</formula1>
    </dataValidation>
    <dataValidation sqref="AD2" showDropDown="1" showInputMessage="0" showErrorMessage="0" allowBlank="0" errorTitle="Invalid Input" error="Only 0 or 1 allowed" promptTitle="Drawing Tool" prompt="Click dropdown or type 0 (erase) or 1 (paint)" type="list">
      <formula1>"0,1"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.5" customWidth="1" min="1" max="1"/>
    <col width="2.5" customWidth="1" min="2" max="2"/>
    <col width="2.5" customWidth="1" min="3" max="3"/>
    <col width="2.5" customWidth="1" min="4" max="4"/>
    <col width="2.5" customWidth="1" min="5" max="5"/>
    <col width="2.5" customWidth="1" min="6" max="6"/>
    <col width="2.5" customWidth="1" min="7" max="7"/>
    <col width="2.5" customWidth="1" min="8" max="8"/>
    <col width="2.5" customWidth="1" min="9" max="9"/>
    <col width="2.5" customWidth="1" min="10" max="10"/>
    <col width="2.5" customWidth="1" min="11" max="11"/>
    <col width="2.5" customWidth="1" min="12" max="12"/>
    <col width="2.5" customWidth="1" min="13" max="13"/>
    <col width="2.5" customWidth="1" min="14" max="14"/>
    <col width="2.5" customWidth="1" min="15" max="15"/>
    <col width="2.5" customWidth="1" min="16" max="16"/>
    <col width="2.5" customWidth="1" min="17" max="17"/>
    <col width="2.5" customWidth="1" min="18" max="18"/>
    <col width="2.5" customWidth="1" min="19" max="19"/>
    <col width="2.5" customWidth="1" min="20" max="20"/>
    <col width="2.5" customWidth="1" min="21" max="21"/>
    <col width="2.5" customWidth="1" min="22" max="22"/>
    <col width="2.5" customWidth="1" min="23" max="23"/>
    <col width="2.5" customWidth="1" min="24" max="24"/>
    <col width="2.5" customWidth="1" min="25" max="25"/>
    <col width="2.5" customWidth="1" min="26" max="26"/>
    <col width="2.5" customWidth="1" min="27" max="27"/>
    <col width="2.5" customWidth="1" min="28" max="28"/>
  </cols>
  <sheetData>
    <row r="1">
      <c r="A1" t="inlineStr">
        <is>
          <t>Neuron Explorer — hidden unit weight map</t>
        </is>
      </c>
    </row>
    <row r="2">
      <c r="A2" t="inlineStr">
        <is>
          <t>Neuron (1-32):</t>
        </is>
      </c>
      <c r="B2" t="n">
        <v>1</v>
      </c>
      <c r="D2" t="inlineStr">
        <is>
          <t>Activation (Draw!AI)</t>
        </is>
      </c>
      <c r="E2">
        <f>INDEX(Draw!$AI$1:$AI$32, $B$2)</f>
        <v/>
      </c>
    </row>
    <row r="5" ht="14" customHeight="1">
      <c r="A5">
        <f>INDEX(Weights!$A$1:$AF$784, (ROW()-5)*28 + COLUMN(), $B$2)</f>
        <v/>
      </c>
      <c r="B5">
        <f>INDEX(Weights!$A$1:$AF$784, (ROW()-5)*28 + COLUMN(), $B$2)</f>
        <v/>
      </c>
      <c r="C5">
        <f>INDEX(Weights!$A$1:$AF$784, (ROW()-5)*28 + COLUMN(), $B$2)</f>
        <v/>
      </c>
      <c r="D5">
        <f>INDEX(Weights!$A$1:$AF$784, (ROW()-5)*28 + COLUMN(), $B$2)</f>
        <v/>
      </c>
      <c r="E5">
        <f>INDEX(Weights!$A$1:$AF$784, (ROW()-5)*28 + COLUMN(), $B$2)</f>
        <v/>
      </c>
      <c r="F5">
        <f>INDEX(Weights!$A$1:$AF$784, (ROW()-5)*28 + COLUMN(), $B$2)</f>
        <v/>
      </c>
      <c r="G5">
        <f>INDEX(Weights!$A$1:$AF$784, (ROW()-5)*28 + COLUMN(), $B$2)</f>
        <v/>
      </c>
      <c r="H5">
        <f>INDEX(Weights!$A$1:$AF$784, (ROW()-5)*28 + COLUMN(), $B$2)</f>
        <v/>
      </c>
      <c r="I5">
        <f>INDEX(Weights!$A$1:$AF$784, (ROW()-5)*28 + COLUMN(), $B$2)</f>
        <v/>
      </c>
      <c r="J5">
        <f>INDEX(Weights!$A$1:$AF$784, (ROW()-5)*28 + COLUMN(), $B$2)</f>
        <v/>
      </c>
      <c r="K5">
        <f>INDEX(Weights!$A$1:$AF$784, (ROW()-5)*28 + COLUMN(), $B$2)</f>
        <v/>
      </c>
      <c r="L5">
        <f>INDEX(Weights!$A$1:$AF$784, (ROW()-5)*28 + COLUMN(), $B$2)</f>
        <v/>
      </c>
      <c r="M5">
        <f>INDEX(Weights!$A$1:$AF$784, (ROW()-5)*28 + COLUMN(), $B$2)</f>
        <v/>
      </c>
      <c r="N5">
        <f>INDEX(Weights!$A$1:$AF$784, (ROW()-5)*28 + COLUMN(), $B$2)</f>
        <v/>
      </c>
      <c r="O5">
        <f>INDEX(Weights!$A$1:$AF$784, (ROW()-5)*28 + COLUMN(), $B$2)</f>
        <v/>
      </c>
      <c r="P5">
        <f>INDEX(Weights!$A$1:$AF$784, (ROW()-5)*28 + COLUMN(), $B$2)</f>
        <v/>
      </c>
      <c r="Q5">
        <f>INDEX(Weights!$A$1:$AF$784, (ROW()-5)*28 + COLUMN(), $B$2)</f>
        <v/>
      </c>
      <c r="R5">
        <f>INDEX(Weights!$A$1:$AF$784, (ROW()-5)*28 + COLUMN(), $B$2)</f>
        <v/>
      </c>
      <c r="S5">
        <f>INDEX(Weights!$A$1:$AF$784, (ROW()-5)*28 + COLUMN(), $B$2)</f>
        <v/>
      </c>
      <c r="T5">
        <f>INDEX(Weights!$A$1:$AF$784, (ROW()-5)*28 + COLUMN(), $B$2)</f>
        <v/>
      </c>
      <c r="U5">
        <f>INDEX(Weights!$A$1:$AF$784, (ROW()-5)*28 + COLUMN(), $B$2)</f>
        <v/>
      </c>
      <c r="V5">
        <f>INDEX(Weights!$A$1:$AF$784, (ROW()-5)*28 + COLUMN(), $B$2)</f>
        <v/>
      </c>
      <c r="W5">
        <f>INDEX(Weights!$A$1:$AF$784, (ROW()-5)*28 + COLUMN(), $B$2)</f>
        <v/>
      </c>
      <c r="X5">
        <f>INDEX(Weights!$A$1:$AF$784, (ROW()-5)*28 + COLUMN(), $B$2)</f>
        <v/>
      </c>
      <c r="Y5">
        <f>INDEX(Weights!$A$1:$AF$784, (ROW()-5)*28 + COLUMN(), $B$2)</f>
        <v/>
      </c>
      <c r="Z5">
        <f>INDEX(Weights!$A$1:$AF$784, (ROW()-5)*28 + COLUMN(), $B$2)</f>
        <v/>
      </c>
      <c r="AA5">
        <f>INDEX(Weights!$A$1:$AF$784, (ROW()-5)*28 + COLUMN(), $B$2)</f>
        <v/>
      </c>
      <c r="AB5">
        <f>INDEX(Weights!$A$1:$AF$784, (ROW()-5)*28 + COLUMN(), $B$2)</f>
        <v/>
      </c>
    </row>
    <row r="6" ht="14" customHeight="1">
      <c r="A6">
        <f>INDEX(Weights!$A$1:$AF$784, (ROW()-5)*28 + COLUMN(), $B$2)</f>
        <v/>
      </c>
      <c r="B6">
        <f>INDEX(Weights!$A$1:$AF$784, (ROW()-5)*28 + COLUMN(), $B$2)</f>
        <v/>
      </c>
      <c r="C6">
        <f>INDEX(Weights!$A$1:$AF$784, (ROW()-5)*28 + COLUMN(), $B$2)</f>
        <v/>
      </c>
      <c r="D6">
        <f>INDEX(Weights!$A$1:$AF$784, (ROW()-5)*28 + COLUMN(), $B$2)</f>
        <v/>
      </c>
      <c r="E6">
        <f>INDEX(Weights!$A$1:$AF$784, (ROW()-5)*28 + COLUMN(), $B$2)</f>
        <v/>
      </c>
      <c r="F6">
        <f>INDEX(Weights!$A$1:$AF$784, (ROW()-5)*28 + COLUMN(), $B$2)</f>
        <v/>
      </c>
      <c r="G6">
        <f>INDEX(Weights!$A$1:$AF$784, (ROW()-5)*28 + COLUMN(), $B$2)</f>
        <v/>
      </c>
      <c r="H6">
        <f>INDEX(Weights!$A$1:$AF$784, (ROW()-5)*28 + COLUMN(), $B$2)</f>
        <v/>
      </c>
      <c r="I6">
        <f>INDEX(Weights!$A$1:$AF$784, (ROW()-5)*28 + COLUMN(), $B$2)</f>
        <v/>
      </c>
      <c r="J6">
        <f>INDEX(Weights!$A$1:$AF$784, (ROW()-5)*28 + COLUMN(), $B$2)</f>
        <v/>
      </c>
      <c r="K6">
        <f>INDEX(Weights!$A$1:$AF$784, (ROW()-5)*28 + COLUMN(), $B$2)</f>
        <v/>
      </c>
      <c r="L6">
        <f>INDEX(Weights!$A$1:$AF$784, (ROW()-5)*28 + COLUMN(), $B$2)</f>
        <v/>
      </c>
      <c r="M6">
        <f>INDEX(Weights!$A$1:$AF$784, (ROW()-5)*28 + COLUMN(), $B$2)</f>
        <v/>
      </c>
      <c r="N6">
        <f>INDEX(Weights!$A$1:$AF$784, (ROW()-5)*28 + COLUMN(), $B$2)</f>
        <v/>
      </c>
      <c r="O6">
        <f>INDEX(Weights!$A$1:$AF$784, (ROW()-5)*28 + COLUMN(), $B$2)</f>
        <v/>
      </c>
      <c r="P6">
        <f>INDEX(Weights!$A$1:$AF$784, (ROW()-5)*28 + COLUMN(), $B$2)</f>
        <v/>
      </c>
      <c r="Q6">
        <f>INDEX(Weights!$A$1:$AF$784, (ROW()-5)*28 + COLUMN(), $B$2)</f>
        <v/>
      </c>
      <c r="R6">
        <f>INDEX(Weights!$A$1:$AF$784, (ROW()-5)*28 + COLUMN(), $B$2)</f>
        <v/>
      </c>
      <c r="S6">
        <f>INDEX(Weights!$A$1:$AF$784, (ROW()-5)*28 + COLUMN(), $B$2)</f>
        <v/>
      </c>
      <c r="T6">
        <f>INDEX(Weights!$A$1:$AF$784, (ROW()-5)*28 + COLUMN(), $B$2)</f>
        <v/>
      </c>
      <c r="U6">
        <f>INDEX(Weights!$A$1:$AF$784, (ROW()-5)*28 + COLUMN(), $B$2)</f>
        <v/>
      </c>
      <c r="V6">
        <f>INDEX(Weights!$A$1:$AF$784, (ROW()-5)*28 + COLUMN(), $B$2)</f>
        <v/>
      </c>
      <c r="W6">
        <f>INDEX(Weights!$A$1:$AF$784, (ROW()-5)*28 + COLUMN(), $B$2)</f>
        <v/>
      </c>
      <c r="X6">
        <f>INDEX(Weights!$A$1:$AF$784, (ROW()-5)*28 + COLUMN(), $B$2)</f>
        <v/>
      </c>
      <c r="Y6">
        <f>INDEX(Weights!$A$1:$AF$784, (ROW()-5)*28 + COLUMN(), $B$2)</f>
        <v/>
      </c>
      <c r="Z6">
        <f>INDEX(Weights!$A$1:$AF$784, (ROW()-5)*28 + COLUMN(), $B$2)</f>
        <v/>
      </c>
      <c r="AA6">
        <f>INDEX(Weights!$A$1:$AF$784, (ROW()-5)*28 + COLUMN(), $B$2)</f>
        <v/>
      </c>
      <c r="AB6">
        <f>INDEX(Weights!$A$1:$AF$784, (ROW()-5)*28 + COLUMN(), $B$2)</f>
        <v/>
      </c>
    </row>
    <row r="7" ht="14" customHeight="1">
      <c r="A7">
        <f>INDEX(Weights!$A$1:$AF$784, (ROW()-5)*28 + COLUMN(), $B$2)</f>
        <v/>
      </c>
      <c r="B7">
        <f>INDEX(Weights!$A$1:$AF$784, (ROW()-5)*28 + COLUMN(), $B$2)</f>
        <v/>
      </c>
      <c r="C7">
        <f>INDEX(Weights!$A$1:$AF$784, (ROW()-5)*28 + COLUMN(), $B$2)</f>
        <v/>
      </c>
      <c r="D7">
        <f>INDEX(Weights!$A$1:$AF$784, (ROW()-5)*28 + COLUMN(), $B$2)</f>
        <v/>
      </c>
      <c r="E7">
        <f>INDEX(Weights!$A$1:$AF$784, (ROW()-5)*28 + COLUMN(), $B$2)</f>
        <v/>
      </c>
      <c r="F7">
        <f>INDEX(Weights!$A$1:$AF$784, (ROW()-5)*28 + COLUMN(), $B$2)</f>
        <v/>
      </c>
      <c r="G7">
        <f>INDEX(Weights!$A$1:$AF$784, (ROW()-5)*28 + COLUMN(), $B$2)</f>
        <v/>
      </c>
      <c r="H7">
        <f>INDEX(Weights!$A$1:$AF$784, (ROW()-5)*28 + COLUMN(), $B$2)</f>
        <v/>
      </c>
      <c r="I7">
        <f>INDEX(Weights!$A$1:$AF$784, (ROW()-5)*28 + COLUMN(), $B$2)</f>
        <v/>
      </c>
      <c r="J7">
        <f>INDEX(Weights!$A$1:$AF$784, (ROW()-5)*28 + COLUMN(), $B$2)</f>
        <v/>
      </c>
      <c r="K7">
        <f>INDEX(Weights!$A$1:$AF$784, (ROW()-5)*28 + COLUMN(), $B$2)</f>
        <v/>
      </c>
      <c r="L7">
        <f>INDEX(Weights!$A$1:$AF$784, (ROW()-5)*28 + COLUMN(), $B$2)</f>
        <v/>
      </c>
      <c r="M7">
        <f>INDEX(Weights!$A$1:$AF$784, (ROW()-5)*28 + COLUMN(), $B$2)</f>
        <v/>
      </c>
      <c r="N7">
        <f>INDEX(Weights!$A$1:$AF$784, (ROW()-5)*28 + COLUMN(), $B$2)</f>
        <v/>
      </c>
      <c r="O7">
        <f>INDEX(Weights!$A$1:$AF$784, (ROW()-5)*28 + COLUMN(), $B$2)</f>
        <v/>
      </c>
      <c r="P7">
        <f>INDEX(Weights!$A$1:$AF$784, (ROW()-5)*28 + COLUMN(), $B$2)</f>
        <v/>
      </c>
      <c r="Q7">
        <f>INDEX(Weights!$A$1:$AF$784, (ROW()-5)*28 + COLUMN(), $B$2)</f>
        <v/>
      </c>
      <c r="R7">
        <f>INDEX(Weights!$A$1:$AF$784, (ROW()-5)*28 + COLUMN(), $B$2)</f>
        <v/>
      </c>
      <c r="S7">
        <f>INDEX(Weights!$A$1:$AF$784, (ROW()-5)*28 + COLUMN(), $B$2)</f>
        <v/>
      </c>
      <c r="T7">
        <f>INDEX(Weights!$A$1:$AF$784, (ROW()-5)*28 + COLUMN(), $B$2)</f>
        <v/>
      </c>
      <c r="U7">
        <f>INDEX(Weights!$A$1:$AF$784, (ROW()-5)*28 + COLUMN(), $B$2)</f>
        <v/>
      </c>
      <c r="V7">
        <f>INDEX(Weights!$A$1:$AF$784, (ROW()-5)*28 + COLUMN(), $B$2)</f>
        <v/>
      </c>
      <c r="W7">
        <f>INDEX(Weights!$A$1:$AF$784, (ROW()-5)*28 + COLUMN(), $B$2)</f>
        <v/>
      </c>
      <c r="X7">
        <f>INDEX(Weights!$A$1:$AF$784, (ROW()-5)*28 + COLUMN(), $B$2)</f>
        <v/>
      </c>
      <c r="Y7">
        <f>INDEX(Weights!$A$1:$AF$784, (ROW()-5)*28 + COLUMN(), $B$2)</f>
        <v/>
      </c>
      <c r="Z7">
        <f>INDEX(Weights!$A$1:$AF$784, (ROW()-5)*28 + COLUMN(), $B$2)</f>
        <v/>
      </c>
      <c r="AA7">
        <f>INDEX(Weights!$A$1:$AF$784, (ROW()-5)*28 + COLUMN(), $B$2)</f>
        <v/>
      </c>
      <c r="AB7">
        <f>INDEX(Weights!$A$1:$AF$784, (ROW()-5)*28 + COLUMN(), $B$2)</f>
        <v/>
      </c>
    </row>
    <row r="8" ht="14" customHeight="1">
      <c r="A8">
        <f>INDEX(Weights!$A$1:$AF$784, (ROW()-5)*28 + COLUMN(), $B$2)</f>
        <v/>
      </c>
      <c r="B8">
        <f>INDEX(Weights!$A$1:$AF$784, (ROW()-5)*28 + COLUMN(), $B$2)</f>
        <v/>
      </c>
      <c r="C8">
        <f>INDEX(Weights!$A$1:$AF$784, (ROW()-5)*28 + COLUMN(), $B$2)</f>
        <v/>
      </c>
      <c r="D8">
        <f>INDEX(Weights!$A$1:$AF$784, (ROW()-5)*28 + COLUMN(), $B$2)</f>
        <v/>
      </c>
      <c r="E8">
        <f>INDEX(Weights!$A$1:$AF$784, (ROW()-5)*28 + COLUMN(), $B$2)</f>
        <v/>
      </c>
      <c r="F8">
        <f>INDEX(Weights!$A$1:$AF$784, (ROW()-5)*28 + COLUMN(), $B$2)</f>
        <v/>
      </c>
      <c r="G8">
        <f>INDEX(Weights!$A$1:$AF$784, (ROW()-5)*28 + COLUMN(), $B$2)</f>
        <v/>
      </c>
      <c r="H8">
        <f>INDEX(Weights!$A$1:$AF$784, (ROW()-5)*28 + COLUMN(), $B$2)</f>
        <v/>
      </c>
      <c r="I8">
        <f>INDEX(Weights!$A$1:$AF$784, (ROW()-5)*28 + COLUMN(), $B$2)</f>
        <v/>
      </c>
      <c r="J8">
        <f>INDEX(Weights!$A$1:$AF$784, (ROW()-5)*28 + COLUMN(), $B$2)</f>
        <v/>
      </c>
      <c r="K8">
        <f>INDEX(Weights!$A$1:$AF$784, (ROW()-5)*28 + COLUMN(), $B$2)</f>
        <v/>
      </c>
      <c r="L8">
        <f>INDEX(Weights!$A$1:$AF$784, (ROW()-5)*28 + COLUMN(), $B$2)</f>
        <v/>
      </c>
      <c r="M8">
        <f>INDEX(Weights!$A$1:$AF$784, (ROW()-5)*28 + COLUMN(), $B$2)</f>
        <v/>
      </c>
      <c r="N8">
        <f>INDEX(Weights!$A$1:$AF$784, (ROW()-5)*28 + COLUMN(), $B$2)</f>
        <v/>
      </c>
      <c r="O8">
        <f>INDEX(Weights!$A$1:$AF$784, (ROW()-5)*28 + COLUMN(), $B$2)</f>
        <v/>
      </c>
      <c r="P8">
        <f>INDEX(Weights!$A$1:$AF$784, (ROW()-5)*28 + COLUMN(), $B$2)</f>
        <v/>
      </c>
      <c r="Q8">
        <f>INDEX(Weights!$A$1:$AF$784, (ROW()-5)*28 + COLUMN(), $B$2)</f>
        <v/>
      </c>
      <c r="R8">
        <f>INDEX(Weights!$A$1:$AF$784, (ROW()-5)*28 + COLUMN(), $B$2)</f>
        <v/>
      </c>
      <c r="S8">
        <f>INDEX(Weights!$A$1:$AF$784, (ROW()-5)*28 + COLUMN(), $B$2)</f>
        <v/>
      </c>
      <c r="T8">
        <f>INDEX(Weights!$A$1:$AF$784, (ROW()-5)*28 + COLUMN(), $B$2)</f>
        <v/>
      </c>
      <c r="U8">
        <f>INDEX(Weights!$A$1:$AF$784, (ROW()-5)*28 + COLUMN(), $B$2)</f>
        <v/>
      </c>
      <c r="V8">
        <f>INDEX(Weights!$A$1:$AF$784, (ROW()-5)*28 + COLUMN(), $B$2)</f>
        <v/>
      </c>
      <c r="W8">
        <f>INDEX(Weights!$A$1:$AF$784, (ROW()-5)*28 + COLUMN(), $B$2)</f>
        <v/>
      </c>
      <c r="X8">
        <f>INDEX(Weights!$A$1:$AF$784, (ROW()-5)*28 + COLUMN(), $B$2)</f>
        <v/>
      </c>
      <c r="Y8">
        <f>INDEX(Weights!$A$1:$AF$784, (ROW()-5)*28 + COLUMN(), $B$2)</f>
        <v/>
      </c>
      <c r="Z8">
        <f>INDEX(Weights!$A$1:$AF$784, (ROW()-5)*28 + COLUMN(), $B$2)</f>
        <v/>
      </c>
      <c r="AA8">
        <f>INDEX(Weights!$A$1:$AF$784, (ROW()-5)*28 + COLUMN(), $B$2)</f>
        <v/>
      </c>
      <c r="AB8">
        <f>INDEX(Weights!$A$1:$AF$784, (ROW()-5)*28 + COLUMN(), $B$2)</f>
        <v/>
      </c>
    </row>
    <row r="9" ht="14" customHeight="1">
      <c r="A9">
        <f>INDEX(Weights!$A$1:$AF$784, (ROW()-5)*28 + COLUMN(), $B$2)</f>
        <v/>
      </c>
      <c r="B9">
        <f>INDEX(Weights!$A$1:$AF$784, (ROW()-5)*28 + COLUMN(), $B$2)</f>
        <v/>
      </c>
      <c r="C9">
        <f>INDEX(Weights!$A$1:$AF$784, (ROW()-5)*28 + COLUMN(), $B$2)</f>
        <v/>
      </c>
      <c r="D9">
        <f>INDEX(Weights!$A$1:$AF$784, (ROW()-5)*28 + COLUMN(), $B$2)</f>
        <v/>
      </c>
      <c r="E9">
        <f>INDEX(Weights!$A$1:$AF$784, (ROW()-5)*28 + COLUMN(), $B$2)</f>
        <v/>
      </c>
      <c r="F9">
        <f>INDEX(Weights!$A$1:$AF$784, (ROW()-5)*28 + COLUMN(), $B$2)</f>
        <v/>
      </c>
      <c r="G9">
        <f>INDEX(Weights!$A$1:$AF$784, (ROW()-5)*28 + COLUMN(), $B$2)</f>
        <v/>
      </c>
      <c r="H9">
        <f>INDEX(Weights!$A$1:$AF$784, (ROW()-5)*28 + COLUMN(), $B$2)</f>
        <v/>
      </c>
      <c r="I9">
        <f>INDEX(Weights!$A$1:$AF$784, (ROW()-5)*28 + COLUMN(), $B$2)</f>
        <v/>
      </c>
      <c r="J9">
        <f>INDEX(Weights!$A$1:$AF$784, (ROW()-5)*28 + COLUMN(), $B$2)</f>
        <v/>
      </c>
      <c r="K9">
        <f>INDEX(Weights!$A$1:$AF$784, (ROW()-5)*28 + COLUMN(), $B$2)</f>
        <v/>
      </c>
      <c r="L9">
        <f>INDEX(Weights!$A$1:$AF$784, (ROW()-5)*28 + COLUMN(), $B$2)</f>
        <v/>
      </c>
      <c r="M9">
        <f>INDEX(Weights!$A$1:$AF$784, (ROW()-5)*28 + COLUMN(), $B$2)</f>
        <v/>
      </c>
      <c r="N9">
        <f>INDEX(Weights!$A$1:$AF$784, (ROW()-5)*28 + COLUMN(), $B$2)</f>
        <v/>
      </c>
      <c r="O9">
        <f>INDEX(Weights!$A$1:$AF$784, (ROW()-5)*28 + COLUMN(), $B$2)</f>
        <v/>
      </c>
      <c r="P9">
        <f>INDEX(Weights!$A$1:$AF$784, (ROW()-5)*28 + COLUMN(), $B$2)</f>
        <v/>
      </c>
      <c r="Q9">
        <f>INDEX(Weights!$A$1:$AF$784, (ROW()-5)*28 + COLUMN(), $B$2)</f>
        <v/>
      </c>
      <c r="R9">
        <f>INDEX(Weights!$A$1:$AF$784, (ROW()-5)*28 + COLUMN(), $B$2)</f>
        <v/>
      </c>
      <c r="S9">
        <f>INDEX(Weights!$A$1:$AF$784, (ROW()-5)*28 + COLUMN(), $B$2)</f>
        <v/>
      </c>
      <c r="T9">
        <f>INDEX(Weights!$A$1:$AF$784, (ROW()-5)*28 + COLUMN(), $B$2)</f>
        <v/>
      </c>
      <c r="U9">
        <f>INDEX(Weights!$A$1:$AF$784, (ROW()-5)*28 + COLUMN(), $B$2)</f>
        <v/>
      </c>
      <c r="V9">
        <f>INDEX(Weights!$A$1:$AF$784, (ROW()-5)*28 + COLUMN(), $B$2)</f>
        <v/>
      </c>
      <c r="W9">
        <f>INDEX(Weights!$A$1:$AF$784, (ROW()-5)*28 + COLUMN(), $B$2)</f>
        <v/>
      </c>
      <c r="X9">
        <f>INDEX(Weights!$A$1:$AF$784, (ROW()-5)*28 + COLUMN(), $B$2)</f>
        <v/>
      </c>
      <c r="Y9">
        <f>INDEX(Weights!$A$1:$AF$784, (ROW()-5)*28 + COLUMN(), $B$2)</f>
        <v/>
      </c>
      <c r="Z9">
        <f>INDEX(Weights!$A$1:$AF$784, (ROW()-5)*28 + COLUMN(), $B$2)</f>
        <v/>
      </c>
      <c r="AA9">
        <f>INDEX(Weights!$A$1:$AF$784, (ROW()-5)*28 + COLUMN(), $B$2)</f>
        <v/>
      </c>
      <c r="AB9">
        <f>INDEX(Weights!$A$1:$AF$784, (ROW()-5)*28 + COLUMN(), $B$2)</f>
        <v/>
      </c>
    </row>
    <row r="10" ht="14" customHeight="1">
      <c r="A10">
        <f>INDEX(Weights!$A$1:$AF$784, (ROW()-5)*28 + COLUMN(), $B$2)</f>
        <v/>
      </c>
      <c r="B10">
        <f>INDEX(Weights!$A$1:$AF$784, (ROW()-5)*28 + COLUMN(), $B$2)</f>
        <v/>
      </c>
      <c r="C10">
        <f>INDEX(Weights!$A$1:$AF$784, (ROW()-5)*28 + COLUMN(), $B$2)</f>
        <v/>
      </c>
      <c r="D10">
        <f>INDEX(Weights!$A$1:$AF$784, (ROW()-5)*28 + COLUMN(), $B$2)</f>
        <v/>
      </c>
      <c r="E10">
        <f>INDEX(Weights!$A$1:$AF$784, (ROW()-5)*28 + COLUMN(), $B$2)</f>
        <v/>
      </c>
      <c r="F10">
        <f>INDEX(Weights!$A$1:$AF$784, (ROW()-5)*28 + COLUMN(), $B$2)</f>
        <v/>
      </c>
      <c r="G10">
        <f>INDEX(Weights!$A$1:$AF$784, (ROW()-5)*28 + COLUMN(), $B$2)</f>
        <v/>
      </c>
      <c r="H10">
        <f>INDEX(Weights!$A$1:$AF$784, (ROW()-5)*28 + COLUMN(), $B$2)</f>
        <v/>
      </c>
      <c r="I10">
        <f>INDEX(Weights!$A$1:$AF$784, (ROW()-5)*28 + COLUMN(), $B$2)</f>
        <v/>
      </c>
      <c r="J10">
        <f>INDEX(Weights!$A$1:$AF$784, (ROW()-5)*28 + COLUMN(), $B$2)</f>
        <v/>
      </c>
      <c r="K10">
        <f>INDEX(Weights!$A$1:$AF$784, (ROW()-5)*28 + COLUMN(), $B$2)</f>
        <v/>
      </c>
      <c r="L10">
        <f>INDEX(Weights!$A$1:$AF$784, (ROW()-5)*28 + COLUMN(), $B$2)</f>
        <v/>
      </c>
      <c r="M10">
        <f>INDEX(Weights!$A$1:$AF$784, (ROW()-5)*28 + COLUMN(), $B$2)</f>
        <v/>
      </c>
      <c r="N10">
        <f>INDEX(Weights!$A$1:$AF$784, (ROW()-5)*28 + COLUMN(), $B$2)</f>
        <v/>
      </c>
      <c r="O10">
        <f>INDEX(Weights!$A$1:$AF$784, (ROW()-5)*28 + COLUMN(), $B$2)</f>
        <v/>
      </c>
      <c r="P10">
        <f>INDEX(Weights!$A$1:$AF$784, (ROW()-5)*28 + COLUMN(), $B$2)</f>
        <v/>
      </c>
      <c r="Q10">
        <f>INDEX(Weights!$A$1:$AF$784, (ROW()-5)*28 + COLUMN(), $B$2)</f>
        <v/>
      </c>
      <c r="R10">
        <f>INDEX(Weights!$A$1:$AF$784, (ROW()-5)*28 + COLUMN(), $B$2)</f>
        <v/>
      </c>
      <c r="S10">
        <f>INDEX(Weights!$A$1:$AF$784, (ROW()-5)*28 + COLUMN(), $B$2)</f>
        <v/>
      </c>
      <c r="T10">
        <f>INDEX(Weights!$A$1:$AF$784, (ROW()-5)*28 + COLUMN(), $B$2)</f>
        <v/>
      </c>
      <c r="U10">
        <f>INDEX(Weights!$A$1:$AF$784, (ROW()-5)*28 + COLUMN(), $B$2)</f>
        <v/>
      </c>
      <c r="V10">
        <f>INDEX(Weights!$A$1:$AF$784, (ROW()-5)*28 + COLUMN(), $B$2)</f>
        <v/>
      </c>
      <c r="W10">
        <f>INDEX(Weights!$A$1:$AF$784, (ROW()-5)*28 + COLUMN(), $B$2)</f>
        <v/>
      </c>
      <c r="X10">
        <f>INDEX(Weights!$A$1:$AF$784, (ROW()-5)*28 + COLUMN(), $B$2)</f>
        <v/>
      </c>
      <c r="Y10">
        <f>INDEX(Weights!$A$1:$AF$784, (ROW()-5)*28 + COLUMN(), $B$2)</f>
        <v/>
      </c>
      <c r="Z10">
        <f>INDEX(Weights!$A$1:$AF$784, (ROW()-5)*28 + COLUMN(), $B$2)</f>
        <v/>
      </c>
      <c r="AA10">
        <f>INDEX(Weights!$A$1:$AF$784, (ROW()-5)*28 + COLUMN(), $B$2)</f>
        <v/>
      </c>
      <c r="AB10">
        <f>INDEX(Weights!$A$1:$AF$784, (ROW()-5)*28 + COLUMN(), $B$2)</f>
        <v/>
      </c>
    </row>
    <row r="11" ht="14" customHeight="1">
      <c r="A11">
        <f>INDEX(Weights!$A$1:$AF$784, (ROW()-5)*28 + COLUMN(), $B$2)</f>
        <v/>
      </c>
      <c r="B11">
        <f>INDEX(Weights!$A$1:$AF$784, (ROW()-5)*28 + COLUMN(), $B$2)</f>
        <v/>
      </c>
      <c r="C11">
        <f>INDEX(Weights!$A$1:$AF$784, (ROW()-5)*28 + COLUMN(), $B$2)</f>
        <v/>
      </c>
      <c r="D11">
        <f>INDEX(Weights!$A$1:$AF$784, (ROW()-5)*28 + COLUMN(), $B$2)</f>
        <v/>
      </c>
      <c r="E11">
        <f>INDEX(Weights!$A$1:$AF$784, (ROW()-5)*28 + COLUMN(), $B$2)</f>
        <v/>
      </c>
      <c r="F11">
        <f>INDEX(Weights!$A$1:$AF$784, (ROW()-5)*28 + COLUMN(), $B$2)</f>
        <v/>
      </c>
      <c r="G11">
        <f>INDEX(Weights!$A$1:$AF$784, (ROW()-5)*28 + COLUMN(), $B$2)</f>
        <v/>
      </c>
      <c r="H11">
        <f>INDEX(Weights!$A$1:$AF$784, (ROW()-5)*28 + COLUMN(), $B$2)</f>
        <v/>
      </c>
      <c r="I11">
        <f>INDEX(Weights!$A$1:$AF$784, (ROW()-5)*28 + COLUMN(), $B$2)</f>
        <v/>
      </c>
      <c r="J11">
        <f>INDEX(Weights!$A$1:$AF$784, (ROW()-5)*28 + COLUMN(), $B$2)</f>
        <v/>
      </c>
      <c r="K11">
        <f>INDEX(Weights!$A$1:$AF$784, (ROW()-5)*28 + COLUMN(), $B$2)</f>
        <v/>
      </c>
      <c r="L11">
        <f>INDEX(Weights!$A$1:$AF$784, (ROW()-5)*28 + COLUMN(), $B$2)</f>
        <v/>
      </c>
      <c r="M11">
        <f>INDEX(Weights!$A$1:$AF$784, (ROW()-5)*28 + COLUMN(), $B$2)</f>
        <v/>
      </c>
      <c r="N11">
        <f>INDEX(Weights!$A$1:$AF$784, (ROW()-5)*28 + COLUMN(), $B$2)</f>
        <v/>
      </c>
      <c r="O11">
        <f>INDEX(Weights!$A$1:$AF$784, (ROW()-5)*28 + COLUMN(), $B$2)</f>
        <v/>
      </c>
      <c r="P11">
        <f>INDEX(Weights!$A$1:$AF$784, (ROW()-5)*28 + COLUMN(), $B$2)</f>
        <v/>
      </c>
      <c r="Q11">
        <f>INDEX(Weights!$A$1:$AF$784, (ROW()-5)*28 + COLUMN(), $B$2)</f>
        <v/>
      </c>
      <c r="R11">
        <f>INDEX(Weights!$A$1:$AF$784, (ROW()-5)*28 + COLUMN(), $B$2)</f>
        <v/>
      </c>
      <c r="S11">
        <f>INDEX(Weights!$A$1:$AF$784, (ROW()-5)*28 + COLUMN(), $B$2)</f>
        <v/>
      </c>
      <c r="T11">
        <f>INDEX(Weights!$A$1:$AF$784, (ROW()-5)*28 + COLUMN(), $B$2)</f>
        <v/>
      </c>
      <c r="U11">
        <f>INDEX(Weights!$A$1:$AF$784, (ROW()-5)*28 + COLUMN(), $B$2)</f>
        <v/>
      </c>
      <c r="V11">
        <f>INDEX(Weights!$A$1:$AF$784, (ROW()-5)*28 + COLUMN(), $B$2)</f>
        <v/>
      </c>
      <c r="W11">
        <f>INDEX(Weights!$A$1:$AF$784, (ROW()-5)*28 + COLUMN(), $B$2)</f>
        <v/>
      </c>
      <c r="X11">
        <f>INDEX(Weights!$A$1:$AF$784, (ROW()-5)*28 + COLUMN(), $B$2)</f>
        <v/>
      </c>
      <c r="Y11">
        <f>INDEX(Weights!$A$1:$AF$784, (ROW()-5)*28 + COLUMN(), $B$2)</f>
        <v/>
      </c>
      <c r="Z11">
        <f>INDEX(Weights!$A$1:$AF$784, (ROW()-5)*28 + COLUMN(), $B$2)</f>
        <v/>
      </c>
      <c r="AA11">
        <f>INDEX(Weights!$A$1:$AF$784, (ROW()-5)*28 + COLUMN(), $B$2)</f>
        <v/>
      </c>
      <c r="AB11">
        <f>INDEX(Weights!$A$1:$AF$784, (ROW()-5)*28 + COLUMN(), $B$2)</f>
        <v/>
      </c>
    </row>
    <row r="12" ht="14" customHeight="1">
      <c r="A12">
        <f>INDEX(Weights!$A$1:$AF$784, (ROW()-5)*28 + COLUMN(), $B$2)</f>
        <v/>
      </c>
      <c r="B12">
        <f>INDEX(Weights!$A$1:$AF$784, (ROW()-5)*28 + COLUMN(), $B$2)</f>
        <v/>
      </c>
      <c r="C12">
        <f>INDEX(Weights!$A$1:$AF$784, (ROW()-5)*28 + COLUMN(), $B$2)</f>
        <v/>
      </c>
      <c r="D12">
        <f>INDEX(Weights!$A$1:$AF$784, (ROW()-5)*28 + COLUMN(), $B$2)</f>
        <v/>
      </c>
      <c r="E12">
        <f>INDEX(Weights!$A$1:$AF$784, (ROW()-5)*28 + COLUMN(), $B$2)</f>
        <v/>
      </c>
      <c r="F12">
        <f>INDEX(Weights!$A$1:$AF$784, (ROW()-5)*28 + COLUMN(), $B$2)</f>
        <v/>
      </c>
      <c r="G12">
        <f>INDEX(Weights!$A$1:$AF$784, (ROW()-5)*28 + COLUMN(), $B$2)</f>
        <v/>
      </c>
      <c r="H12">
        <f>INDEX(Weights!$A$1:$AF$784, (ROW()-5)*28 + COLUMN(), $B$2)</f>
        <v/>
      </c>
      <c r="I12">
        <f>INDEX(Weights!$A$1:$AF$784, (ROW()-5)*28 + COLUMN(), $B$2)</f>
        <v/>
      </c>
      <c r="J12">
        <f>INDEX(Weights!$A$1:$AF$784, (ROW()-5)*28 + COLUMN(), $B$2)</f>
        <v/>
      </c>
      <c r="K12">
        <f>INDEX(Weights!$A$1:$AF$784, (ROW()-5)*28 + COLUMN(), $B$2)</f>
        <v/>
      </c>
      <c r="L12">
        <f>INDEX(Weights!$A$1:$AF$784, (ROW()-5)*28 + COLUMN(), $B$2)</f>
        <v/>
      </c>
      <c r="M12">
        <f>INDEX(Weights!$A$1:$AF$784, (ROW()-5)*28 + COLUMN(), $B$2)</f>
        <v/>
      </c>
      <c r="N12">
        <f>INDEX(Weights!$A$1:$AF$784, (ROW()-5)*28 + COLUMN(), $B$2)</f>
        <v/>
      </c>
      <c r="O12">
        <f>INDEX(Weights!$A$1:$AF$784, (ROW()-5)*28 + COLUMN(), $B$2)</f>
        <v/>
      </c>
      <c r="P12">
        <f>INDEX(Weights!$A$1:$AF$784, (ROW()-5)*28 + COLUMN(), $B$2)</f>
        <v/>
      </c>
      <c r="Q12">
        <f>INDEX(Weights!$A$1:$AF$784, (ROW()-5)*28 + COLUMN(), $B$2)</f>
        <v/>
      </c>
      <c r="R12">
        <f>INDEX(Weights!$A$1:$AF$784, (ROW()-5)*28 + COLUMN(), $B$2)</f>
        <v/>
      </c>
      <c r="S12">
        <f>INDEX(Weights!$A$1:$AF$784, (ROW()-5)*28 + COLUMN(), $B$2)</f>
        <v/>
      </c>
      <c r="T12">
        <f>INDEX(Weights!$A$1:$AF$784, (ROW()-5)*28 + COLUMN(), $B$2)</f>
        <v/>
      </c>
      <c r="U12">
        <f>INDEX(Weights!$A$1:$AF$784, (ROW()-5)*28 + COLUMN(), $B$2)</f>
        <v/>
      </c>
      <c r="V12">
        <f>INDEX(Weights!$A$1:$AF$784, (ROW()-5)*28 + COLUMN(), $B$2)</f>
        <v/>
      </c>
      <c r="W12">
        <f>INDEX(Weights!$A$1:$AF$784, (ROW()-5)*28 + COLUMN(), $B$2)</f>
        <v/>
      </c>
      <c r="X12">
        <f>INDEX(Weights!$A$1:$AF$784, (ROW()-5)*28 + COLUMN(), $B$2)</f>
        <v/>
      </c>
      <c r="Y12">
        <f>INDEX(Weights!$A$1:$AF$784, (ROW()-5)*28 + COLUMN(), $B$2)</f>
        <v/>
      </c>
      <c r="Z12">
        <f>INDEX(Weights!$A$1:$AF$784, (ROW()-5)*28 + COLUMN(), $B$2)</f>
        <v/>
      </c>
      <c r="AA12">
        <f>INDEX(Weights!$A$1:$AF$784, (ROW()-5)*28 + COLUMN(), $B$2)</f>
        <v/>
      </c>
      <c r="AB12">
        <f>INDEX(Weights!$A$1:$AF$784, (ROW()-5)*28 + COLUMN(), $B$2)</f>
        <v/>
      </c>
    </row>
    <row r="13" ht="14" customHeight="1">
      <c r="A13">
        <f>INDEX(Weights!$A$1:$AF$784, (ROW()-5)*28 + COLUMN(), $B$2)</f>
        <v/>
      </c>
      <c r="B13">
        <f>INDEX(Weights!$A$1:$AF$784, (ROW()-5)*28 + COLUMN(), $B$2)</f>
        <v/>
      </c>
      <c r="C13">
        <f>INDEX(Weights!$A$1:$AF$784, (ROW()-5)*28 + COLUMN(), $B$2)</f>
        <v/>
      </c>
      <c r="D13">
        <f>INDEX(Weights!$A$1:$AF$784, (ROW()-5)*28 + COLUMN(), $B$2)</f>
        <v/>
      </c>
      <c r="E13">
        <f>INDEX(Weights!$A$1:$AF$784, (ROW()-5)*28 + COLUMN(), $B$2)</f>
        <v/>
      </c>
      <c r="F13">
        <f>INDEX(Weights!$A$1:$AF$784, (ROW()-5)*28 + COLUMN(), $B$2)</f>
        <v/>
      </c>
      <c r="G13">
        <f>INDEX(Weights!$A$1:$AF$784, (ROW()-5)*28 + COLUMN(), $B$2)</f>
        <v/>
      </c>
      <c r="H13">
        <f>INDEX(Weights!$A$1:$AF$784, (ROW()-5)*28 + COLUMN(), $B$2)</f>
        <v/>
      </c>
      <c r="I13">
        <f>INDEX(Weights!$A$1:$AF$784, (ROW()-5)*28 + COLUMN(), $B$2)</f>
        <v/>
      </c>
      <c r="J13">
        <f>INDEX(Weights!$A$1:$AF$784, (ROW()-5)*28 + COLUMN(), $B$2)</f>
        <v/>
      </c>
      <c r="K13">
        <f>INDEX(Weights!$A$1:$AF$784, (ROW()-5)*28 + COLUMN(), $B$2)</f>
        <v/>
      </c>
      <c r="L13">
        <f>INDEX(Weights!$A$1:$AF$784, (ROW()-5)*28 + COLUMN(), $B$2)</f>
        <v/>
      </c>
      <c r="M13">
        <f>INDEX(Weights!$A$1:$AF$784, (ROW()-5)*28 + COLUMN(), $B$2)</f>
        <v/>
      </c>
      <c r="N13">
        <f>INDEX(Weights!$A$1:$AF$784, (ROW()-5)*28 + COLUMN(), $B$2)</f>
        <v/>
      </c>
      <c r="O13">
        <f>INDEX(Weights!$A$1:$AF$784, (ROW()-5)*28 + COLUMN(), $B$2)</f>
        <v/>
      </c>
      <c r="P13">
        <f>INDEX(Weights!$A$1:$AF$784, (ROW()-5)*28 + COLUMN(), $B$2)</f>
        <v/>
      </c>
      <c r="Q13">
        <f>INDEX(Weights!$A$1:$AF$784, (ROW()-5)*28 + COLUMN(), $B$2)</f>
        <v/>
      </c>
      <c r="R13">
        <f>INDEX(Weights!$A$1:$AF$784, (ROW()-5)*28 + COLUMN(), $B$2)</f>
        <v/>
      </c>
      <c r="S13">
        <f>INDEX(Weights!$A$1:$AF$784, (ROW()-5)*28 + COLUMN(), $B$2)</f>
        <v/>
      </c>
      <c r="T13">
        <f>INDEX(Weights!$A$1:$AF$784, (ROW()-5)*28 + COLUMN(), $B$2)</f>
        <v/>
      </c>
      <c r="U13">
        <f>INDEX(Weights!$A$1:$AF$784, (ROW()-5)*28 + COLUMN(), $B$2)</f>
        <v/>
      </c>
      <c r="V13">
        <f>INDEX(Weights!$A$1:$AF$784, (ROW()-5)*28 + COLUMN(), $B$2)</f>
        <v/>
      </c>
      <c r="W13">
        <f>INDEX(Weights!$A$1:$AF$784, (ROW()-5)*28 + COLUMN(), $B$2)</f>
        <v/>
      </c>
      <c r="X13">
        <f>INDEX(Weights!$A$1:$AF$784, (ROW()-5)*28 + COLUMN(), $B$2)</f>
        <v/>
      </c>
      <c r="Y13">
        <f>INDEX(Weights!$A$1:$AF$784, (ROW()-5)*28 + COLUMN(), $B$2)</f>
        <v/>
      </c>
      <c r="Z13">
        <f>INDEX(Weights!$A$1:$AF$784, (ROW()-5)*28 + COLUMN(), $B$2)</f>
        <v/>
      </c>
      <c r="AA13">
        <f>INDEX(Weights!$A$1:$AF$784, (ROW()-5)*28 + COLUMN(), $B$2)</f>
        <v/>
      </c>
      <c r="AB13">
        <f>INDEX(Weights!$A$1:$AF$784, (ROW()-5)*28 + COLUMN(), $B$2)</f>
        <v/>
      </c>
    </row>
    <row r="14" ht="14" customHeight="1">
      <c r="A14">
        <f>INDEX(Weights!$A$1:$AF$784, (ROW()-5)*28 + COLUMN(), $B$2)</f>
        <v/>
      </c>
      <c r="B14">
        <f>INDEX(Weights!$A$1:$AF$784, (ROW()-5)*28 + COLUMN(), $B$2)</f>
        <v/>
      </c>
      <c r="C14">
        <f>INDEX(Weights!$A$1:$AF$784, (ROW()-5)*28 + COLUMN(), $B$2)</f>
        <v/>
      </c>
      <c r="D14">
        <f>INDEX(Weights!$A$1:$AF$784, (ROW()-5)*28 + COLUMN(), $B$2)</f>
        <v/>
      </c>
      <c r="E14">
        <f>INDEX(Weights!$A$1:$AF$784, (ROW()-5)*28 + COLUMN(), $B$2)</f>
        <v/>
      </c>
      <c r="F14">
        <f>INDEX(Weights!$A$1:$AF$784, (ROW()-5)*28 + COLUMN(), $B$2)</f>
        <v/>
      </c>
      <c r="G14">
        <f>INDEX(Weights!$A$1:$AF$784, (ROW()-5)*28 + COLUMN(), $B$2)</f>
        <v/>
      </c>
      <c r="H14">
        <f>INDEX(Weights!$A$1:$AF$784, (ROW()-5)*28 + COLUMN(), $B$2)</f>
        <v/>
      </c>
      <c r="I14">
        <f>INDEX(Weights!$A$1:$AF$784, (ROW()-5)*28 + COLUMN(), $B$2)</f>
        <v/>
      </c>
      <c r="J14">
        <f>INDEX(Weights!$A$1:$AF$784, (ROW()-5)*28 + COLUMN(), $B$2)</f>
        <v/>
      </c>
      <c r="K14">
        <f>INDEX(Weights!$A$1:$AF$784, (ROW()-5)*28 + COLUMN(), $B$2)</f>
        <v/>
      </c>
      <c r="L14">
        <f>INDEX(Weights!$A$1:$AF$784, (ROW()-5)*28 + COLUMN(), $B$2)</f>
        <v/>
      </c>
      <c r="M14">
        <f>INDEX(Weights!$A$1:$AF$784, (ROW()-5)*28 + COLUMN(), $B$2)</f>
        <v/>
      </c>
      <c r="N14">
        <f>INDEX(Weights!$A$1:$AF$784, (ROW()-5)*28 + COLUMN(), $B$2)</f>
        <v/>
      </c>
      <c r="O14">
        <f>INDEX(Weights!$A$1:$AF$784, (ROW()-5)*28 + COLUMN(), $B$2)</f>
        <v/>
      </c>
      <c r="P14">
        <f>INDEX(Weights!$A$1:$AF$784, (ROW()-5)*28 + COLUMN(), $B$2)</f>
        <v/>
      </c>
      <c r="Q14">
        <f>INDEX(Weights!$A$1:$AF$784, (ROW()-5)*28 + COLUMN(), $B$2)</f>
        <v/>
      </c>
      <c r="R14">
        <f>INDEX(Weights!$A$1:$AF$784, (ROW()-5)*28 + COLUMN(), $B$2)</f>
        <v/>
      </c>
      <c r="S14">
        <f>INDEX(Weights!$A$1:$AF$784, (ROW()-5)*28 + COLUMN(), $B$2)</f>
        <v/>
      </c>
      <c r="T14">
        <f>INDEX(Weights!$A$1:$AF$784, (ROW()-5)*28 + COLUMN(), $B$2)</f>
        <v/>
      </c>
      <c r="U14">
        <f>INDEX(Weights!$A$1:$AF$784, (ROW()-5)*28 + COLUMN(), $B$2)</f>
        <v/>
      </c>
      <c r="V14">
        <f>INDEX(Weights!$A$1:$AF$784, (ROW()-5)*28 + COLUMN(), $B$2)</f>
        <v/>
      </c>
      <c r="W14">
        <f>INDEX(Weights!$A$1:$AF$784, (ROW()-5)*28 + COLUMN(), $B$2)</f>
        <v/>
      </c>
      <c r="X14">
        <f>INDEX(Weights!$A$1:$AF$784, (ROW()-5)*28 + COLUMN(), $B$2)</f>
        <v/>
      </c>
      <c r="Y14">
        <f>INDEX(Weights!$A$1:$AF$784, (ROW()-5)*28 + COLUMN(), $B$2)</f>
        <v/>
      </c>
      <c r="Z14">
        <f>INDEX(Weights!$A$1:$AF$784, (ROW()-5)*28 + COLUMN(), $B$2)</f>
        <v/>
      </c>
      <c r="AA14">
        <f>INDEX(Weights!$A$1:$AF$784, (ROW()-5)*28 + COLUMN(), $B$2)</f>
        <v/>
      </c>
      <c r="AB14">
        <f>INDEX(Weights!$A$1:$AF$784, (ROW()-5)*28 + COLUMN(), $B$2)</f>
        <v/>
      </c>
    </row>
    <row r="15" ht="14" customHeight="1">
      <c r="A15">
        <f>INDEX(Weights!$A$1:$AF$784, (ROW()-5)*28 + COLUMN(), $B$2)</f>
        <v/>
      </c>
      <c r="B15">
        <f>INDEX(Weights!$A$1:$AF$784, (ROW()-5)*28 + COLUMN(), $B$2)</f>
        <v/>
      </c>
      <c r="C15">
        <f>INDEX(Weights!$A$1:$AF$784, (ROW()-5)*28 + COLUMN(), $B$2)</f>
        <v/>
      </c>
      <c r="D15">
        <f>INDEX(Weights!$A$1:$AF$784, (ROW()-5)*28 + COLUMN(), $B$2)</f>
        <v/>
      </c>
      <c r="E15">
        <f>INDEX(Weights!$A$1:$AF$784, (ROW()-5)*28 + COLUMN(), $B$2)</f>
        <v/>
      </c>
      <c r="F15">
        <f>INDEX(Weights!$A$1:$AF$784, (ROW()-5)*28 + COLUMN(), $B$2)</f>
        <v/>
      </c>
      <c r="G15">
        <f>INDEX(Weights!$A$1:$AF$784, (ROW()-5)*28 + COLUMN(), $B$2)</f>
        <v/>
      </c>
      <c r="H15">
        <f>INDEX(Weights!$A$1:$AF$784, (ROW()-5)*28 + COLUMN(), $B$2)</f>
        <v/>
      </c>
      <c r="I15">
        <f>INDEX(Weights!$A$1:$AF$784, (ROW()-5)*28 + COLUMN(), $B$2)</f>
        <v/>
      </c>
      <c r="J15">
        <f>INDEX(Weights!$A$1:$AF$784, (ROW()-5)*28 + COLUMN(), $B$2)</f>
        <v/>
      </c>
      <c r="K15">
        <f>INDEX(Weights!$A$1:$AF$784, (ROW()-5)*28 + COLUMN(), $B$2)</f>
        <v/>
      </c>
      <c r="L15">
        <f>INDEX(Weights!$A$1:$AF$784, (ROW()-5)*28 + COLUMN(), $B$2)</f>
        <v/>
      </c>
      <c r="M15">
        <f>INDEX(Weights!$A$1:$AF$784, (ROW()-5)*28 + COLUMN(), $B$2)</f>
        <v/>
      </c>
      <c r="N15">
        <f>INDEX(Weights!$A$1:$AF$784, (ROW()-5)*28 + COLUMN(), $B$2)</f>
        <v/>
      </c>
      <c r="O15">
        <f>INDEX(Weights!$A$1:$AF$784, (ROW()-5)*28 + COLUMN(), $B$2)</f>
        <v/>
      </c>
      <c r="P15">
        <f>INDEX(Weights!$A$1:$AF$784, (ROW()-5)*28 + COLUMN(), $B$2)</f>
        <v/>
      </c>
      <c r="Q15">
        <f>INDEX(Weights!$A$1:$AF$784, (ROW()-5)*28 + COLUMN(), $B$2)</f>
        <v/>
      </c>
      <c r="R15">
        <f>INDEX(Weights!$A$1:$AF$784, (ROW()-5)*28 + COLUMN(), $B$2)</f>
        <v/>
      </c>
      <c r="S15">
        <f>INDEX(Weights!$A$1:$AF$784, (ROW()-5)*28 + COLUMN(), $B$2)</f>
        <v/>
      </c>
      <c r="T15">
        <f>INDEX(Weights!$A$1:$AF$784, (ROW()-5)*28 + COLUMN(), $B$2)</f>
        <v/>
      </c>
      <c r="U15">
        <f>INDEX(Weights!$A$1:$AF$784, (ROW()-5)*28 + COLUMN(), $B$2)</f>
        <v/>
      </c>
      <c r="V15">
        <f>INDEX(Weights!$A$1:$AF$784, (ROW()-5)*28 + COLUMN(), $B$2)</f>
        <v/>
      </c>
      <c r="W15">
        <f>INDEX(Weights!$A$1:$AF$784, (ROW()-5)*28 + COLUMN(), $B$2)</f>
        <v/>
      </c>
      <c r="X15">
        <f>INDEX(Weights!$A$1:$AF$784, (ROW()-5)*28 + COLUMN(), $B$2)</f>
        <v/>
      </c>
      <c r="Y15">
        <f>INDEX(Weights!$A$1:$AF$784, (ROW()-5)*28 + COLUMN(), $B$2)</f>
        <v/>
      </c>
      <c r="Z15">
        <f>INDEX(Weights!$A$1:$AF$784, (ROW()-5)*28 + COLUMN(), $B$2)</f>
        <v/>
      </c>
      <c r="AA15">
        <f>INDEX(Weights!$A$1:$AF$784, (ROW()-5)*28 + COLUMN(), $B$2)</f>
        <v/>
      </c>
      <c r="AB15">
        <f>INDEX(Weights!$A$1:$AF$784, (ROW()-5)*28 + COLUMN(), $B$2)</f>
        <v/>
      </c>
    </row>
    <row r="16" ht="14" customHeight="1">
      <c r="A16">
        <f>INDEX(Weights!$A$1:$AF$784, (ROW()-5)*28 + COLUMN(), $B$2)</f>
        <v/>
      </c>
      <c r="B16">
        <f>INDEX(Weights!$A$1:$AF$784, (ROW()-5)*28 + COLUMN(), $B$2)</f>
        <v/>
      </c>
      <c r="C16">
        <f>INDEX(Weights!$A$1:$AF$784, (ROW()-5)*28 + COLUMN(), $B$2)</f>
        <v/>
      </c>
      <c r="D16">
        <f>INDEX(Weights!$A$1:$AF$784, (ROW()-5)*28 + COLUMN(), $B$2)</f>
        <v/>
      </c>
      <c r="E16">
        <f>INDEX(Weights!$A$1:$AF$784, (ROW()-5)*28 + COLUMN(), $B$2)</f>
        <v/>
      </c>
      <c r="F16">
        <f>INDEX(Weights!$A$1:$AF$784, (ROW()-5)*28 + COLUMN(), $B$2)</f>
        <v/>
      </c>
      <c r="G16">
        <f>INDEX(Weights!$A$1:$AF$784, (ROW()-5)*28 + COLUMN(), $B$2)</f>
        <v/>
      </c>
      <c r="H16">
        <f>INDEX(Weights!$A$1:$AF$784, (ROW()-5)*28 + COLUMN(), $B$2)</f>
        <v/>
      </c>
      <c r="I16">
        <f>INDEX(Weights!$A$1:$AF$784, (ROW()-5)*28 + COLUMN(), $B$2)</f>
        <v/>
      </c>
      <c r="J16">
        <f>INDEX(Weights!$A$1:$AF$784, (ROW()-5)*28 + COLUMN(), $B$2)</f>
        <v/>
      </c>
      <c r="K16">
        <f>INDEX(Weights!$A$1:$AF$784, (ROW()-5)*28 + COLUMN(), $B$2)</f>
        <v/>
      </c>
      <c r="L16">
        <f>INDEX(Weights!$A$1:$AF$784, (ROW()-5)*28 + COLUMN(), $B$2)</f>
        <v/>
      </c>
      <c r="M16">
        <f>INDEX(Weights!$A$1:$AF$784, (ROW()-5)*28 + COLUMN(), $B$2)</f>
        <v/>
      </c>
      <c r="N16">
        <f>INDEX(Weights!$A$1:$AF$784, (ROW()-5)*28 + COLUMN(), $B$2)</f>
        <v/>
      </c>
      <c r="O16">
        <f>INDEX(Weights!$A$1:$AF$784, (ROW()-5)*28 + COLUMN(), $B$2)</f>
        <v/>
      </c>
      <c r="P16">
        <f>INDEX(Weights!$A$1:$AF$784, (ROW()-5)*28 + COLUMN(), $B$2)</f>
        <v/>
      </c>
      <c r="Q16">
        <f>INDEX(Weights!$A$1:$AF$784, (ROW()-5)*28 + COLUMN(), $B$2)</f>
        <v/>
      </c>
      <c r="R16">
        <f>INDEX(Weights!$A$1:$AF$784, (ROW()-5)*28 + COLUMN(), $B$2)</f>
        <v/>
      </c>
      <c r="S16">
        <f>INDEX(Weights!$A$1:$AF$784, (ROW()-5)*28 + COLUMN(), $B$2)</f>
        <v/>
      </c>
      <c r="T16">
        <f>INDEX(Weights!$A$1:$AF$784, (ROW()-5)*28 + COLUMN(), $B$2)</f>
        <v/>
      </c>
      <c r="U16">
        <f>INDEX(Weights!$A$1:$AF$784, (ROW()-5)*28 + COLUMN(), $B$2)</f>
        <v/>
      </c>
      <c r="V16">
        <f>INDEX(Weights!$A$1:$AF$784, (ROW()-5)*28 + COLUMN(), $B$2)</f>
        <v/>
      </c>
      <c r="W16">
        <f>INDEX(Weights!$A$1:$AF$784, (ROW()-5)*28 + COLUMN(), $B$2)</f>
        <v/>
      </c>
      <c r="X16">
        <f>INDEX(Weights!$A$1:$AF$784, (ROW()-5)*28 + COLUMN(), $B$2)</f>
        <v/>
      </c>
      <c r="Y16">
        <f>INDEX(Weights!$A$1:$AF$784, (ROW()-5)*28 + COLUMN(), $B$2)</f>
        <v/>
      </c>
      <c r="Z16">
        <f>INDEX(Weights!$A$1:$AF$784, (ROW()-5)*28 + COLUMN(), $B$2)</f>
        <v/>
      </c>
      <c r="AA16">
        <f>INDEX(Weights!$A$1:$AF$784, (ROW()-5)*28 + COLUMN(), $B$2)</f>
        <v/>
      </c>
      <c r="AB16">
        <f>INDEX(Weights!$A$1:$AF$784, (ROW()-5)*28 + COLUMN(), $B$2)</f>
        <v/>
      </c>
    </row>
    <row r="17" ht="14" customHeight="1">
      <c r="A17">
        <f>INDEX(Weights!$A$1:$AF$784, (ROW()-5)*28 + COLUMN(), $B$2)</f>
        <v/>
      </c>
      <c r="B17">
        <f>INDEX(Weights!$A$1:$AF$784, (ROW()-5)*28 + COLUMN(), $B$2)</f>
        <v/>
      </c>
      <c r="C17">
        <f>INDEX(Weights!$A$1:$AF$784, (ROW()-5)*28 + COLUMN(), $B$2)</f>
        <v/>
      </c>
      <c r="D17">
        <f>INDEX(Weights!$A$1:$AF$784, (ROW()-5)*28 + COLUMN(), $B$2)</f>
        <v/>
      </c>
      <c r="E17">
        <f>INDEX(Weights!$A$1:$AF$784, (ROW()-5)*28 + COLUMN(), $B$2)</f>
        <v/>
      </c>
      <c r="F17">
        <f>INDEX(Weights!$A$1:$AF$784, (ROW()-5)*28 + COLUMN(), $B$2)</f>
        <v/>
      </c>
      <c r="G17">
        <f>INDEX(Weights!$A$1:$AF$784, (ROW()-5)*28 + COLUMN(), $B$2)</f>
        <v/>
      </c>
      <c r="H17">
        <f>INDEX(Weights!$A$1:$AF$784, (ROW()-5)*28 + COLUMN(), $B$2)</f>
        <v/>
      </c>
      <c r="I17">
        <f>INDEX(Weights!$A$1:$AF$784, (ROW()-5)*28 + COLUMN(), $B$2)</f>
        <v/>
      </c>
      <c r="J17">
        <f>INDEX(Weights!$A$1:$AF$784, (ROW()-5)*28 + COLUMN(), $B$2)</f>
        <v/>
      </c>
      <c r="K17">
        <f>INDEX(Weights!$A$1:$AF$784, (ROW()-5)*28 + COLUMN(), $B$2)</f>
        <v/>
      </c>
      <c r="L17">
        <f>INDEX(Weights!$A$1:$AF$784, (ROW()-5)*28 + COLUMN(), $B$2)</f>
        <v/>
      </c>
      <c r="M17">
        <f>INDEX(Weights!$A$1:$AF$784, (ROW()-5)*28 + COLUMN(), $B$2)</f>
        <v/>
      </c>
      <c r="N17">
        <f>INDEX(Weights!$A$1:$AF$784, (ROW()-5)*28 + COLUMN(), $B$2)</f>
        <v/>
      </c>
      <c r="O17">
        <f>INDEX(Weights!$A$1:$AF$784, (ROW()-5)*28 + COLUMN(), $B$2)</f>
        <v/>
      </c>
      <c r="P17">
        <f>INDEX(Weights!$A$1:$AF$784, (ROW()-5)*28 + COLUMN(), $B$2)</f>
        <v/>
      </c>
      <c r="Q17">
        <f>INDEX(Weights!$A$1:$AF$784, (ROW()-5)*28 + COLUMN(), $B$2)</f>
        <v/>
      </c>
      <c r="R17">
        <f>INDEX(Weights!$A$1:$AF$784, (ROW()-5)*28 + COLUMN(), $B$2)</f>
        <v/>
      </c>
      <c r="S17">
        <f>INDEX(Weights!$A$1:$AF$784, (ROW()-5)*28 + COLUMN(), $B$2)</f>
        <v/>
      </c>
      <c r="T17">
        <f>INDEX(Weights!$A$1:$AF$784, (ROW()-5)*28 + COLUMN(), $B$2)</f>
        <v/>
      </c>
      <c r="U17">
        <f>INDEX(Weights!$A$1:$AF$784, (ROW()-5)*28 + COLUMN(), $B$2)</f>
        <v/>
      </c>
      <c r="V17">
        <f>INDEX(Weights!$A$1:$AF$784, (ROW()-5)*28 + COLUMN(), $B$2)</f>
        <v/>
      </c>
      <c r="W17">
        <f>INDEX(Weights!$A$1:$AF$784, (ROW()-5)*28 + COLUMN(), $B$2)</f>
        <v/>
      </c>
      <c r="X17">
        <f>INDEX(Weights!$A$1:$AF$784, (ROW()-5)*28 + COLUMN(), $B$2)</f>
        <v/>
      </c>
      <c r="Y17">
        <f>INDEX(Weights!$A$1:$AF$784, (ROW()-5)*28 + COLUMN(), $B$2)</f>
        <v/>
      </c>
      <c r="Z17">
        <f>INDEX(Weights!$A$1:$AF$784, (ROW()-5)*28 + COLUMN(), $B$2)</f>
        <v/>
      </c>
      <c r="AA17">
        <f>INDEX(Weights!$A$1:$AF$784, (ROW()-5)*28 + COLUMN(), $B$2)</f>
        <v/>
      </c>
      <c r="AB17">
        <f>INDEX(Weights!$A$1:$AF$784, (ROW()-5)*28 + COLUMN(), $B$2)</f>
        <v/>
      </c>
    </row>
    <row r="18" ht="14" customHeight="1">
      <c r="A18">
        <f>INDEX(Weights!$A$1:$AF$784, (ROW()-5)*28 + COLUMN(), $B$2)</f>
        <v/>
      </c>
      <c r="B18">
        <f>INDEX(Weights!$A$1:$AF$784, (ROW()-5)*28 + COLUMN(), $B$2)</f>
        <v/>
      </c>
      <c r="C18">
        <f>INDEX(Weights!$A$1:$AF$784, (ROW()-5)*28 + COLUMN(), $B$2)</f>
        <v/>
      </c>
      <c r="D18">
        <f>INDEX(Weights!$A$1:$AF$784, (ROW()-5)*28 + COLUMN(), $B$2)</f>
        <v/>
      </c>
      <c r="E18">
        <f>INDEX(Weights!$A$1:$AF$784, (ROW()-5)*28 + COLUMN(), $B$2)</f>
        <v/>
      </c>
      <c r="F18">
        <f>INDEX(Weights!$A$1:$AF$784, (ROW()-5)*28 + COLUMN(), $B$2)</f>
        <v/>
      </c>
      <c r="G18">
        <f>INDEX(Weights!$A$1:$AF$784, (ROW()-5)*28 + COLUMN(), $B$2)</f>
        <v/>
      </c>
      <c r="H18">
        <f>INDEX(Weights!$A$1:$AF$784, (ROW()-5)*28 + COLUMN(), $B$2)</f>
        <v/>
      </c>
      <c r="I18">
        <f>INDEX(Weights!$A$1:$AF$784, (ROW()-5)*28 + COLUMN(), $B$2)</f>
        <v/>
      </c>
      <c r="J18">
        <f>INDEX(Weights!$A$1:$AF$784, (ROW()-5)*28 + COLUMN(), $B$2)</f>
        <v/>
      </c>
      <c r="K18">
        <f>INDEX(Weights!$A$1:$AF$784, (ROW()-5)*28 + COLUMN(), $B$2)</f>
        <v/>
      </c>
      <c r="L18">
        <f>INDEX(Weights!$A$1:$AF$784, (ROW()-5)*28 + COLUMN(), $B$2)</f>
        <v/>
      </c>
      <c r="M18">
        <f>INDEX(Weights!$A$1:$AF$784, (ROW()-5)*28 + COLUMN(), $B$2)</f>
        <v/>
      </c>
      <c r="N18">
        <f>INDEX(Weights!$A$1:$AF$784, (ROW()-5)*28 + COLUMN(), $B$2)</f>
        <v/>
      </c>
      <c r="O18">
        <f>INDEX(Weights!$A$1:$AF$784, (ROW()-5)*28 + COLUMN(), $B$2)</f>
        <v/>
      </c>
      <c r="P18">
        <f>INDEX(Weights!$A$1:$AF$784, (ROW()-5)*28 + COLUMN(), $B$2)</f>
        <v/>
      </c>
      <c r="Q18">
        <f>INDEX(Weights!$A$1:$AF$784, (ROW()-5)*28 + COLUMN(), $B$2)</f>
        <v/>
      </c>
      <c r="R18">
        <f>INDEX(Weights!$A$1:$AF$784, (ROW()-5)*28 + COLUMN(), $B$2)</f>
        <v/>
      </c>
      <c r="S18">
        <f>INDEX(Weights!$A$1:$AF$784, (ROW()-5)*28 + COLUMN(), $B$2)</f>
        <v/>
      </c>
      <c r="T18">
        <f>INDEX(Weights!$A$1:$AF$784, (ROW()-5)*28 + COLUMN(), $B$2)</f>
        <v/>
      </c>
      <c r="U18">
        <f>INDEX(Weights!$A$1:$AF$784, (ROW()-5)*28 + COLUMN(), $B$2)</f>
        <v/>
      </c>
      <c r="V18">
        <f>INDEX(Weights!$A$1:$AF$784, (ROW()-5)*28 + COLUMN(), $B$2)</f>
        <v/>
      </c>
      <c r="W18">
        <f>INDEX(Weights!$A$1:$AF$784, (ROW()-5)*28 + COLUMN(), $B$2)</f>
        <v/>
      </c>
      <c r="X18">
        <f>INDEX(Weights!$A$1:$AF$784, (ROW()-5)*28 + COLUMN(), $B$2)</f>
        <v/>
      </c>
      <c r="Y18">
        <f>INDEX(Weights!$A$1:$AF$784, (ROW()-5)*28 + COLUMN(), $B$2)</f>
        <v/>
      </c>
      <c r="Z18">
        <f>INDEX(Weights!$A$1:$AF$784, (ROW()-5)*28 + COLUMN(), $B$2)</f>
        <v/>
      </c>
      <c r="AA18">
        <f>INDEX(Weights!$A$1:$AF$784, (ROW()-5)*28 + COLUMN(), $B$2)</f>
        <v/>
      </c>
      <c r="AB18">
        <f>INDEX(Weights!$A$1:$AF$784, (ROW()-5)*28 + COLUMN(), $B$2)</f>
        <v/>
      </c>
    </row>
    <row r="19" ht="14" customHeight="1">
      <c r="A19">
        <f>INDEX(Weights!$A$1:$AF$784, (ROW()-5)*28 + COLUMN(), $B$2)</f>
        <v/>
      </c>
      <c r="B19">
        <f>INDEX(Weights!$A$1:$AF$784, (ROW()-5)*28 + COLUMN(), $B$2)</f>
        <v/>
      </c>
      <c r="C19">
        <f>INDEX(Weights!$A$1:$AF$784, (ROW()-5)*28 + COLUMN(), $B$2)</f>
        <v/>
      </c>
      <c r="D19">
        <f>INDEX(Weights!$A$1:$AF$784, (ROW()-5)*28 + COLUMN(), $B$2)</f>
        <v/>
      </c>
      <c r="E19">
        <f>INDEX(Weights!$A$1:$AF$784, (ROW()-5)*28 + COLUMN(), $B$2)</f>
        <v/>
      </c>
      <c r="F19">
        <f>INDEX(Weights!$A$1:$AF$784, (ROW()-5)*28 + COLUMN(), $B$2)</f>
        <v/>
      </c>
      <c r="G19">
        <f>INDEX(Weights!$A$1:$AF$784, (ROW()-5)*28 + COLUMN(), $B$2)</f>
        <v/>
      </c>
      <c r="H19">
        <f>INDEX(Weights!$A$1:$AF$784, (ROW()-5)*28 + COLUMN(), $B$2)</f>
        <v/>
      </c>
      <c r="I19">
        <f>INDEX(Weights!$A$1:$AF$784, (ROW()-5)*28 + COLUMN(), $B$2)</f>
        <v/>
      </c>
      <c r="J19">
        <f>INDEX(Weights!$A$1:$AF$784, (ROW()-5)*28 + COLUMN(), $B$2)</f>
        <v/>
      </c>
      <c r="K19">
        <f>INDEX(Weights!$A$1:$AF$784, (ROW()-5)*28 + COLUMN(), $B$2)</f>
        <v/>
      </c>
      <c r="L19">
        <f>INDEX(Weights!$A$1:$AF$784, (ROW()-5)*28 + COLUMN(), $B$2)</f>
        <v/>
      </c>
      <c r="M19">
        <f>INDEX(Weights!$A$1:$AF$784, (ROW()-5)*28 + COLUMN(), $B$2)</f>
        <v/>
      </c>
      <c r="N19">
        <f>INDEX(Weights!$A$1:$AF$784, (ROW()-5)*28 + COLUMN(), $B$2)</f>
        <v/>
      </c>
      <c r="O19">
        <f>INDEX(Weights!$A$1:$AF$784, (ROW()-5)*28 + COLUMN(), $B$2)</f>
        <v/>
      </c>
      <c r="P19">
        <f>INDEX(Weights!$A$1:$AF$784, (ROW()-5)*28 + COLUMN(), $B$2)</f>
        <v/>
      </c>
      <c r="Q19">
        <f>INDEX(Weights!$A$1:$AF$784, (ROW()-5)*28 + COLUMN(), $B$2)</f>
        <v/>
      </c>
      <c r="R19">
        <f>INDEX(Weights!$A$1:$AF$784, (ROW()-5)*28 + COLUMN(), $B$2)</f>
        <v/>
      </c>
      <c r="S19">
        <f>INDEX(Weights!$A$1:$AF$784, (ROW()-5)*28 + COLUMN(), $B$2)</f>
        <v/>
      </c>
      <c r="T19">
        <f>INDEX(Weights!$A$1:$AF$784, (ROW()-5)*28 + COLUMN(), $B$2)</f>
        <v/>
      </c>
      <c r="U19">
        <f>INDEX(Weights!$A$1:$AF$784, (ROW()-5)*28 + COLUMN(), $B$2)</f>
        <v/>
      </c>
      <c r="V19">
        <f>INDEX(Weights!$A$1:$AF$784, (ROW()-5)*28 + COLUMN(), $B$2)</f>
        <v/>
      </c>
      <c r="W19">
        <f>INDEX(Weights!$A$1:$AF$784, (ROW()-5)*28 + COLUMN(), $B$2)</f>
        <v/>
      </c>
      <c r="X19">
        <f>INDEX(Weights!$A$1:$AF$784, (ROW()-5)*28 + COLUMN(), $B$2)</f>
        <v/>
      </c>
      <c r="Y19">
        <f>INDEX(Weights!$A$1:$AF$784, (ROW()-5)*28 + COLUMN(), $B$2)</f>
        <v/>
      </c>
      <c r="Z19">
        <f>INDEX(Weights!$A$1:$AF$784, (ROW()-5)*28 + COLUMN(), $B$2)</f>
        <v/>
      </c>
      <c r="AA19">
        <f>INDEX(Weights!$A$1:$AF$784, (ROW()-5)*28 + COLUMN(), $B$2)</f>
        <v/>
      </c>
      <c r="AB19">
        <f>INDEX(Weights!$A$1:$AF$784, (ROW()-5)*28 + COLUMN(), $B$2)</f>
        <v/>
      </c>
    </row>
    <row r="20" ht="14" customHeight="1">
      <c r="A20">
        <f>INDEX(Weights!$A$1:$AF$784, (ROW()-5)*28 + COLUMN(), $B$2)</f>
        <v/>
      </c>
      <c r="B20">
        <f>INDEX(Weights!$A$1:$AF$784, (ROW()-5)*28 + COLUMN(), $B$2)</f>
        <v/>
      </c>
      <c r="C20">
        <f>INDEX(Weights!$A$1:$AF$784, (ROW()-5)*28 + COLUMN(), $B$2)</f>
        <v/>
      </c>
      <c r="D20">
        <f>INDEX(Weights!$A$1:$AF$784, (ROW()-5)*28 + COLUMN(), $B$2)</f>
        <v/>
      </c>
      <c r="E20">
        <f>INDEX(Weights!$A$1:$AF$784, (ROW()-5)*28 + COLUMN(), $B$2)</f>
        <v/>
      </c>
      <c r="F20">
        <f>INDEX(Weights!$A$1:$AF$784, (ROW()-5)*28 + COLUMN(), $B$2)</f>
        <v/>
      </c>
      <c r="G20">
        <f>INDEX(Weights!$A$1:$AF$784, (ROW()-5)*28 + COLUMN(), $B$2)</f>
        <v/>
      </c>
      <c r="H20">
        <f>INDEX(Weights!$A$1:$AF$784, (ROW()-5)*28 + COLUMN(), $B$2)</f>
        <v/>
      </c>
      <c r="I20">
        <f>INDEX(Weights!$A$1:$AF$784, (ROW()-5)*28 + COLUMN(), $B$2)</f>
        <v/>
      </c>
      <c r="J20">
        <f>INDEX(Weights!$A$1:$AF$784, (ROW()-5)*28 + COLUMN(), $B$2)</f>
        <v/>
      </c>
      <c r="K20">
        <f>INDEX(Weights!$A$1:$AF$784, (ROW()-5)*28 + COLUMN(), $B$2)</f>
        <v/>
      </c>
      <c r="L20">
        <f>INDEX(Weights!$A$1:$AF$784, (ROW()-5)*28 + COLUMN(), $B$2)</f>
        <v/>
      </c>
      <c r="M20">
        <f>INDEX(Weights!$A$1:$AF$784, (ROW()-5)*28 + COLUMN(), $B$2)</f>
        <v/>
      </c>
      <c r="N20">
        <f>INDEX(Weights!$A$1:$AF$784, (ROW()-5)*28 + COLUMN(), $B$2)</f>
        <v/>
      </c>
      <c r="O20">
        <f>INDEX(Weights!$A$1:$AF$784, (ROW()-5)*28 + COLUMN(), $B$2)</f>
        <v/>
      </c>
      <c r="P20">
        <f>INDEX(Weights!$A$1:$AF$784, (ROW()-5)*28 + COLUMN(), $B$2)</f>
        <v/>
      </c>
      <c r="Q20">
        <f>INDEX(Weights!$A$1:$AF$784, (ROW()-5)*28 + COLUMN(), $B$2)</f>
        <v/>
      </c>
      <c r="R20">
        <f>INDEX(Weights!$A$1:$AF$784, (ROW()-5)*28 + COLUMN(), $B$2)</f>
        <v/>
      </c>
      <c r="S20">
        <f>INDEX(Weights!$A$1:$AF$784, (ROW()-5)*28 + COLUMN(), $B$2)</f>
        <v/>
      </c>
      <c r="T20">
        <f>INDEX(Weights!$A$1:$AF$784, (ROW()-5)*28 + COLUMN(), $B$2)</f>
        <v/>
      </c>
      <c r="U20">
        <f>INDEX(Weights!$A$1:$AF$784, (ROW()-5)*28 + COLUMN(), $B$2)</f>
        <v/>
      </c>
      <c r="V20">
        <f>INDEX(Weights!$A$1:$AF$784, (ROW()-5)*28 + COLUMN(), $B$2)</f>
        <v/>
      </c>
      <c r="W20">
        <f>INDEX(Weights!$A$1:$AF$784, (ROW()-5)*28 + COLUMN(), $B$2)</f>
        <v/>
      </c>
      <c r="X20">
        <f>INDEX(Weights!$A$1:$AF$784, (ROW()-5)*28 + COLUMN(), $B$2)</f>
        <v/>
      </c>
      <c r="Y20">
        <f>INDEX(Weights!$A$1:$AF$784, (ROW()-5)*28 + COLUMN(), $B$2)</f>
        <v/>
      </c>
      <c r="Z20">
        <f>INDEX(Weights!$A$1:$AF$784, (ROW()-5)*28 + COLUMN(), $B$2)</f>
        <v/>
      </c>
      <c r="AA20">
        <f>INDEX(Weights!$A$1:$AF$784, (ROW()-5)*28 + COLUMN(), $B$2)</f>
        <v/>
      </c>
      <c r="AB20">
        <f>INDEX(Weights!$A$1:$AF$784, (ROW()-5)*28 + COLUMN(), $B$2)</f>
        <v/>
      </c>
    </row>
    <row r="21" ht="14" customHeight="1">
      <c r="A21">
        <f>INDEX(Weights!$A$1:$AF$784, (ROW()-5)*28 + COLUMN(), $B$2)</f>
        <v/>
      </c>
      <c r="B21">
        <f>INDEX(Weights!$A$1:$AF$784, (ROW()-5)*28 + COLUMN(), $B$2)</f>
        <v/>
      </c>
      <c r="C21">
        <f>INDEX(Weights!$A$1:$AF$784, (ROW()-5)*28 + COLUMN(), $B$2)</f>
        <v/>
      </c>
      <c r="D21">
        <f>INDEX(Weights!$A$1:$AF$784, (ROW()-5)*28 + COLUMN(), $B$2)</f>
        <v/>
      </c>
      <c r="E21">
        <f>INDEX(Weights!$A$1:$AF$784, (ROW()-5)*28 + COLUMN(), $B$2)</f>
        <v/>
      </c>
      <c r="F21">
        <f>INDEX(Weights!$A$1:$AF$784, (ROW()-5)*28 + COLUMN(), $B$2)</f>
        <v/>
      </c>
      <c r="G21">
        <f>INDEX(Weights!$A$1:$AF$784, (ROW()-5)*28 + COLUMN(), $B$2)</f>
        <v/>
      </c>
      <c r="H21">
        <f>INDEX(Weights!$A$1:$AF$784, (ROW()-5)*28 + COLUMN(), $B$2)</f>
        <v/>
      </c>
      <c r="I21">
        <f>INDEX(Weights!$A$1:$AF$784, (ROW()-5)*28 + COLUMN(), $B$2)</f>
        <v/>
      </c>
      <c r="J21">
        <f>INDEX(Weights!$A$1:$AF$784, (ROW()-5)*28 + COLUMN(), $B$2)</f>
        <v/>
      </c>
      <c r="K21">
        <f>INDEX(Weights!$A$1:$AF$784, (ROW()-5)*28 + COLUMN(), $B$2)</f>
        <v/>
      </c>
      <c r="L21">
        <f>INDEX(Weights!$A$1:$AF$784, (ROW()-5)*28 + COLUMN(), $B$2)</f>
        <v/>
      </c>
      <c r="M21">
        <f>INDEX(Weights!$A$1:$AF$784, (ROW()-5)*28 + COLUMN(), $B$2)</f>
        <v/>
      </c>
      <c r="N21">
        <f>INDEX(Weights!$A$1:$AF$784, (ROW()-5)*28 + COLUMN(), $B$2)</f>
        <v/>
      </c>
      <c r="O21">
        <f>INDEX(Weights!$A$1:$AF$784, (ROW()-5)*28 + COLUMN(), $B$2)</f>
        <v/>
      </c>
      <c r="P21">
        <f>INDEX(Weights!$A$1:$AF$784, (ROW()-5)*28 + COLUMN(), $B$2)</f>
        <v/>
      </c>
      <c r="Q21">
        <f>INDEX(Weights!$A$1:$AF$784, (ROW()-5)*28 + COLUMN(), $B$2)</f>
        <v/>
      </c>
      <c r="R21">
        <f>INDEX(Weights!$A$1:$AF$784, (ROW()-5)*28 + COLUMN(), $B$2)</f>
        <v/>
      </c>
      <c r="S21">
        <f>INDEX(Weights!$A$1:$AF$784, (ROW()-5)*28 + COLUMN(), $B$2)</f>
        <v/>
      </c>
      <c r="T21">
        <f>INDEX(Weights!$A$1:$AF$784, (ROW()-5)*28 + COLUMN(), $B$2)</f>
        <v/>
      </c>
      <c r="U21">
        <f>INDEX(Weights!$A$1:$AF$784, (ROW()-5)*28 + COLUMN(), $B$2)</f>
        <v/>
      </c>
      <c r="V21">
        <f>INDEX(Weights!$A$1:$AF$784, (ROW()-5)*28 + COLUMN(), $B$2)</f>
        <v/>
      </c>
      <c r="W21">
        <f>INDEX(Weights!$A$1:$AF$784, (ROW()-5)*28 + COLUMN(), $B$2)</f>
        <v/>
      </c>
      <c r="X21">
        <f>INDEX(Weights!$A$1:$AF$784, (ROW()-5)*28 + COLUMN(), $B$2)</f>
        <v/>
      </c>
      <c r="Y21">
        <f>INDEX(Weights!$A$1:$AF$784, (ROW()-5)*28 + COLUMN(), $B$2)</f>
        <v/>
      </c>
      <c r="Z21">
        <f>INDEX(Weights!$A$1:$AF$784, (ROW()-5)*28 + COLUMN(), $B$2)</f>
        <v/>
      </c>
      <c r="AA21">
        <f>INDEX(Weights!$A$1:$AF$784, (ROW()-5)*28 + COLUMN(), $B$2)</f>
        <v/>
      </c>
      <c r="AB21">
        <f>INDEX(Weights!$A$1:$AF$784, (ROW()-5)*28 + COLUMN(), $B$2)</f>
        <v/>
      </c>
    </row>
    <row r="22" ht="14" customHeight="1">
      <c r="A22">
        <f>INDEX(Weights!$A$1:$AF$784, (ROW()-5)*28 + COLUMN(), $B$2)</f>
        <v/>
      </c>
      <c r="B22">
        <f>INDEX(Weights!$A$1:$AF$784, (ROW()-5)*28 + COLUMN(), $B$2)</f>
        <v/>
      </c>
      <c r="C22">
        <f>INDEX(Weights!$A$1:$AF$784, (ROW()-5)*28 + COLUMN(), $B$2)</f>
        <v/>
      </c>
      <c r="D22">
        <f>INDEX(Weights!$A$1:$AF$784, (ROW()-5)*28 + COLUMN(), $B$2)</f>
        <v/>
      </c>
      <c r="E22">
        <f>INDEX(Weights!$A$1:$AF$784, (ROW()-5)*28 + COLUMN(), $B$2)</f>
        <v/>
      </c>
      <c r="F22">
        <f>INDEX(Weights!$A$1:$AF$784, (ROW()-5)*28 + COLUMN(), $B$2)</f>
        <v/>
      </c>
      <c r="G22">
        <f>INDEX(Weights!$A$1:$AF$784, (ROW()-5)*28 + COLUMN(), $B$2)</f>
        <v/>
      </c>
      <c r="H22">
        <f>INDEX(Weights!$A$1:$AF$784, (ROW()-5)*28 + COLUMN(), $B$2)</f>
        <v/>
      </c>
      <c r="I22">
        <f>INDEX(Weights!$A$1:$AF$784, (ROW()-5)*28 + COLUMN(), $B$2)</f>
        <v/>
      </c>
      <c r="J22">
        <f>INDEX(Weights!$A$1:$AF$784, (ROW()-5)*28 + COLUMN(), $B$2)</f>
        <v/>
      </c>
      <c r="K22">
        <f>INDEX(Weights!$A$1:$AF$784, (ROW()-5)*28 + COLUMN(), $B$2)</f>
        <v/>
      </c>
      <c r="L22">
        <f>INDEX(Weights!$A$1:$AF$784, (ROW()-5)*28 + COLUMN(), $B$2)</f>
        <v/>
      </c>
      <c r="M22">
        <f>INDEX(Weights!$A$1:$AF$784, (ROW()-5)*28 + COLUMN(), $B$2)</f>
        <v/>
      </c>
      <c r="N22">
        <f>INDEX(Weights!$A$1:$AF$784, (ROW()-5)*28 + COLUMN(), $B$2)</f>
        <v/>
      </c>
      <c r="O22">
        <f>INDEX(Weights!$A$1:$AF$784, (ROW()-5)*28 + COLUMN(), $B$2)</f>
        <v/>
      </c>
      <c r="P22">
        <f>INDEX(Weights!$A$1:$AF$784, (ROW()-5)*28 + COLUMN(), $B$2)</f>
        <v/>
      </c>
      <c r="Q22">
        <f>INDEX(Weights!$A$1:$AF$784, (ROW()-5)*28 + COLUMN(), $B$2)</f>
        <v/>
      </c>
      <c r="R22">
        <f>INDEX(Weights!$A$1:$AF$784, (ROW()-5)*28 + COLUMN(), $B$2)</f>
        <v/>
      </c>
      <c r="S22">
        <f>INDEX(Weights!$A$1:$AF$784, (ROW()-5)*28 + COLUMN(), $B$2)</f>
        <v/>
      </c>
      <c r="T22">
        <f>INDEX(Weights!$A$1:$AF$784, (ROW()-5)*28 + COLUMN(), $B$2)</f>
        <v/>
      </c>
      <c r="U22">
        <f>INDEX(Weights!$A$1:$AF$784, (ROW()-5)*28 + COLUMN(), $B$2)</f>
        <v/>
      </c>
      <c r="V22">
        <f>INDEX(Weights!$A$1:$AF$784, (ROW()-5)*28 + COLUMN(), $B$2)</f>
        <v/>
      </c>
      <c r="W22">
        <f>INDEX(Weights!$A$1:$AF$784, (ROW()-5)*28 + COLUMN(), $B$2)</f>
        <v/>
      </c>
      <c r="X22">
        <f>INDEX(Weights!$A$1:$AF$784, (ROW()-5)*28 + COLUMN(), $B$2)</f>
        <v/>
      </c>
      <c r="Y22">
        <f>INDEX(Weights!$A$1:$AF$784, (ROW()-5)*28 + COLUMN(), $B$2)</f>
        <v/>
      </c>
      <c r="Z22">
        <f>INDEX(Weights!$A$1:$AF$784, (ROW()-5)*28 + COLUMN(), $B$2)</f>
        <v/>
      </c>
      <c r="AA22">
        <f>INDEX(Weights!$A$1:$AF$784, (ROW()-5)*28 + COLUMN(), $B$2)</f>
        <v/>
      </c>
      <c r="AB22">
        <f>INDEX(Weights!$A$1:$AF$784, (ROW()-5)*28 + COLUMN(), $B$2)</f>
        <v/>
      </c>
    </row>
    <row r="23" ht="14" customHeight="1">
      <c r="A23">
        <f>INDEX(Weights!$A$1:$AF$784, (ROW()-5)*28 + COLUMN(), $B$2)</f>
        <v/>
      </c>
      <c r="B23">
        <f>INDEX(Weights!$A$1:$AF$784, (ROW()-5)*28 + COLUMN(), $B$2)</f>
        <v/>
      </c>
      <c r="C23">
        <f>INDEX(Weights!$A$1:$AF$784, (ROW()-5)*28 + COLUMN(), $B$2)</f>
        <v/>
      </c>
      <c r="D23">
        <f>INDEX(Weights!$A$1:$AF$784, (ROW()-5)*28 + COLUMN(), $B$2)</f>
        <v/>
      </c>
      <c r="E23">
        <f>INDEX(Weights!$A$1:$AF$784, (ROW()-5)*28 + COLUMN(), $B$2)</f>
        <v/>
      </c>
      <c r="F23">
        <f>INDEX(Weights!$A$1:$AF$784, (ROW()-5)*28 + COLUMN(), $B$2)</f>
        <v/>
      </c>
      <c r="G23">
        <f>INDEX(Weights!$A$1:$AF$784, (ROW()-5)*28 + COLUMN(), $B$2)</f>
        <v/>
      </c>
      <c r="H23">
        <f>INDEX(Weights!$A$1:$AF$784, (ROW()-5)*28 + COLUMN(), $B$2)</f>
        <v/>
      </c>
      <c r="I23">
        <f>INDEX(Weights!$A$1:$AF$784, (ROW()-5)*28 + COLUMN(), $B$2)</f>
        <v/>
      </c>
      <c r="J23">
        <f>INDEX(Weights!$A$1:$AF$784, (ROW()-5)*28 + COLUMN(), $B$2)</f>
        <v/>
      </c>
      <c r="K23">
        <f>INDEX(Weights!$A$1:$AF$784, (ROW()-5)*28 + COLUMN(), $B$2)</f>
        <v/>
      </c>
      <c r="L23">
        <f>INDEX(Weights!$A$1:$AF$784, (ROW()-5)*28 + COLUMN(), $B$2)</f>
        <v/>
      </c>
      <c r="M23">
        <f>INDEX(Weights!$A$1:$AF$784, (ROW()-5)*28 + COLUMN(), $B$2)</f>
        <v/>
      </c>
      <c r="N23">
        <f>INDEX(Weights!$A$1:$AF$784, (ROW()-5)*28 + COLUMN(), $B$2)</f>
        <v/>
      </c>
      <c r="O23">
        <f>INDEX(Weights!$A$1:$AF$784, (ROW()-5)*28 + COLUMN(), $B$2)</f>
        <v/>
      </c>
      <c r="P23">
        <f>INDEX(Weights!$A$1:$AF$784, (ROW()-5)*28 + COLUMN(), $B$2)</f>
        <v/>
      </c>
      <c r="Q23">
        <f>INDEX(Weights!$A$1:$AF$784, (ROW()-5)*28 + COLUMN(), $B$2)</f>
        <v/>
      </c>
      <c r="R23">
        <f>INDEX(Weights!$A$1:$AF$784, (ROW()-5)*28 + COLUMN(), $B$2)</f>
        <v/>
      </c>
      <c r="S23">
        <f>INDEX(Weights!$A$1:$AF$784, (ROW()-5)*28 + COLUMN(), $B$2)</f>
        <v/>
      </c>
      <c r="T23">
        <f>INDEX(Weights!$A$1:$AF$784, (ROW()-5)*28 + COLUMN(), $B$2)</f>
        <v/>
      </c>
      <c r="U23">
        <f>INDEX(Weights!$A$1:$AF$784, (ROW()-5)*28 + COLUMN(), $B$2)</f>
        <v/>
      </c>
      <c r="V23">
        <f>INDEX(Weights!$A$1:$AF$784, (ROW()-5)*28 + COLUMN(), $B$2)</f>
        <v/>
      </c>
      <c r="W23">
        <f>INDEX(Weights!$A$1:$AF$784, (ROW()-5)*28 + COLUMN(), $B$2)</f>
        <v/>
      </c>
      <c r="X23">
        <f>INDEX(Weights!$A$1:$AF$784, (ROW()-5)*28 + COLUMN(), $B$2)</f>
        <v/>
      </c>
      <c r="Y23">
        <f>INDEX(Weights!$A$1:$AF$784, (ROW()-5)*28 + COLUMN(), $B$2)</f>
        <v/>
      </c>
      <c r="Z23">
        <f>INDEX(Weights!$A$1:$AF$784, (ROW()-5)*28 + COLUMN(), $B$2)</f>
        <v/>
      </c>
      <c r="AA23">
        <f>INDEX(Weights!$A$1:$AF$784, (ROW()-5)*28 + COLUMN(), $B$2)</f>
        <v/>
      </c>
      <c r="AB23">
        <f>INDEX(Weights!$A$1:$AF$784, (ROW()-5)*28 + COLUMN(), $B$2)</f>
        <v/>
      </c>
    </row>
    <row r="24" ht="14" customHeight="1">
      <c r="A24">
        <f>INDEX(Weights!$A$1:$AF$784, (ROW()-5)*28 + COLUMN(), $B$2)</f>
        <v/>
      </c>
      <c r="B24">
        <f>INDEX(Weights!$A$1:$AF$784, (ROW()-5)*28 + COLUMN(), $B$2)</f>
        <v/>
      </c>
      <c r="C24">
        <f>INDEX(Weights!$A$1:$AF$784, (ROW()-5)*28 + COLUMN(), $B$2)</f>
        <v/>
      </c>
      <c r="D24">
        <f>INDEX(Weights!$A$1:$AF$784, (ROW()-5)*28 + COLUMN(), $B$2)</f>
        <v/>
      </c>
      <c r="E24">
        <f>INDEX(Weights!$A$1:$AF$784, (ROW()-5)*28 + COLUMN(), $B$2)</f>
        <v/>
      </c>
      <c r="F24">
        <f>INDEX(Weights!$A$1:$AF$784, (ROW()-5)*28 + COLUMN(), $B$2)</f>
        <v/>
      </c>
      <c r="G24">
        <f>INDEX(Weights!$A$1:$AF$784, (ROW()-5)*28 + COLUMN(), $B$2)</f>
        <v/>
      </c>
      <c r="H24">
        <f>INDEX(Weights!$A$1:$AF$784, (ROW()-5)*28 + COLUMN(), $B$2)</f>
        <v/>
      </c>
      <c r="I24">
        <f>INDEX(Weights!$A$1:$AF$784, (ROW()-5)*28 + COLUMN(), $B$2)</f>
        <v/>
      </c>
      <c r="J24">
        <f>INDEX(Weights!$A$1:$AF$784, (ROW()-5)*28 + COLUMN(), $B$2)</f>
        <v/>
      </c>
      <c r="K24">
        <f>INDEX(Weights!$A$1:$AF$784, (ROW()-5)*28 + COLUMN(), $B$2)</f>
        <v/>
      </c>
      <c r="L24">
        <f>INDEX(Weights!$A$1:$AF$784, (ROW()-5)*28 + COLUMN(), $B$2)</f>
        <v/>
      </c>
      <c r="M24">
        <f>INDEX(Weights!$A$1:$AF$784, (ROW()-5)*28 + COLUMN(), $B$2)</f>
        <v/>
      </c>
      <c r="N24">
        <f>INDEX(Weights!$A$1:$AF$784, (ROW()-5)*28 + COLUMN(), $B$2)</f>
        <v/>
      </c>
      <c r="O24">
        <f>INDEX(Weights!$A$1:$AF$784, (ROW()-5)*28 + COLUMN(), $B$2)</f>
        <v/>
      </c>
      <c r="P24">
        <f>INDEX(Weights!$A$1:$AF$784, (ROW()-5)*28 + COLUMN(), $B$2)</f>
        <v/>
      </c>
      <c r="Q24">
        <f>INDEX(Weights!$A$1:$AF$784, (ROW()-5)*28 + COLUMN(), $B$2)</f>
        <v/>
      </c>
      <c r="R24">
        <f>INDEX(Weights!$A$1:$AF$784, (ROW()-5)*28 + COLUMN(), $B$2)</f>
        <v/>
      </c>
      <c r="S24">
        <f>INDEX(Weights!$A$1:$AF$784, (ROW()-5)*28 + COLUMN(), $B$2)</f>
        <v/>
      </c>
      <c r="T24">
        <f>INDEX(Weights!$A$1:$AF$784, (ROW()-5)*28 + COLUMN(), $B$2)</f>
        <v/>
      </c>
      <c r="U24">
        <f>INDEX(Weights!$A$1:$AF$784, (ROW()-5)*28 + COLUMN(), $B$2)</f>
        <v/>
      </c>
      <c r="V24">
        <f>INDEX(Weights!$A$1:$AF$784, (ROW()-5)*28 + COLUMN(), $B$2)</f>
        <v/>
      </c>
      <c r="W24">
        <f>INDEX(Weights!$A$1:$AF$784, (ROW()-5)*28 + COLUMN(), $B$2)</f>
        <v/>
      </c>
      <c r="X24">
        <f>INDEX(Weights!$A$1:$AF$784, (ROW()-5)*28 + COLUMN(), $B$2)</f>
        <v/>
      </c>
      <c r="Y24">
        <f>INDEX(Weights!$A$1:$AF$784, (ROW()-5)*28 + COLUMN(), $B$2)</f>
        <v/>
      </c>
      <c r="Z24">
        <f>INDEX(Weights!$A$1:$AF$784, (ROW()-5)*28 + COLUMN(), $B$2)</f>
        <v/>
      </c>
      <c r="AA24">
        <f>INDEX(Weights!$A$1:$AF$784, (ROW()-5)*28 + COLUMN(), $B$2)</f>
        <v/>
      </c>
      <c r="AB24">
        <f>INDEX(Weights!$A$1:$AF$784, (ROW()-5)*28 + COLUMN(), $B$2)</f>
        <v/>
      </c>
    </row>
    <row r="25" ht="14" customHeight="1">
      <c r="A25">
        <f>INDEX(Weights!$A$1:$AF$784, (ROW()-5)*28 + COLUMN(), $B$2)</f>
        <v/>
      </c>
      <c r="B25">
        <f>INDEX(Weights!$A$1:$AF$784, (ROW()-5)*28 + COLUMN(), $B$2)</f>
        <v/>
      </c>
      <c r="C25">
        <f>INDEX(Weights!$A$1:$AF$784, (ROW()-5)*28 + COLUMN(), $B$2)</f>
        <v/>
      </c>
      <c r="D25">
        <f>INDEX(Weights!$A$1:$AF$784, (ROW()-5)*28 + COLUMN(), $B$2)</f>
        <v/>
      </c>
      <c r="E25">
        <f>INDEX(Weights!$A$1:$AF$784, (ROW()-5)*28 + COLUMN(), $B$2)</f>
        <v/>
      </c>
      <c r="F25">
        <f>INDEX(Weights!$A$1:$AF$784, (ROW()-5)*28 + COLUMN(), $B$2)</f>
        <v/>
      </c>
      <c r="G25">
        <f>INDEX(Weights!$A$1:$AF$784, (ROW()-5)*28 + COLUMN(), $B$2)</f>
        <v/>
      </c>
      <c r="H25">
        <f>INDEX(Weights!$A$1:$AF$784, (ROW()-5)*28 + COLUMN(), $B$2)</f>
        <v/>
      </c>
      <c r="I25">
        <f>INDEX(Weights!$A$1:$AF$784, (ROW()-5)*28 + COLUMN(), $B$2)</f>
        <v/>
      </c>
      <c r="J25">
        <f>INDEX(Weights!$A$1:$AF$784, (ROW()-5)*28 + COLUMN(), $B$2)</f>
        <v/>
      </c>
      <c r="K25">
        <f>INDEX(Weights!$A$1:$AF$784, (ROW()-5)*28 + COLUMN(), $B$2)</f>
        <v/>
      </c>
      <c r="L25">
        <f>INDEX(Weights!$A$1:$AF$784, (ROW()-5)*28 + COLUMN(), $B$2)</f>
        <v/>
      </c>
      <c r="M25">
        <f>INDEX(Weights!$A$1:$AF$784, (ROW()-5)*28 + COLUMN(), $B$2)</f>
        <v/>
      </c>
      <c r="N25">
        <f>INDEX(Weights!$A$1:$AF$784, (ROW()-5)*28 + COLUMN(), $B$2)</f>
        <v/>
      </c>
      <c r="O25">
        <f>INDEX(Weights!$A$1:$AF$784, (ROW()-5)*28 + COLUMN(), $B$2)</f>
        <v/>
      </c>
      <c r="P25">
        <f>INDEX(Weights!$A$1:$AF$784, (ROW()-5)*28 + COLUMN(), $B$2)</f>
        <v/>
      </c>
      <c r="Q25">
        <f>INDEX(Weights!$A$1:$AF$784, (ROW()-5)*28 + COLUMN(), $B$2)</f>
        <v/>
      </c>
      <c r="R25">
        <f>INDEX(Weights!$A$1:$AF$784, (ROW()-5)*28 + COLUMN(), $B$2)</f>
        <v/>
      </c>
      <c r="S25">
        <f>INDEX(Weights!$A$1:$AF$784, (ROW()-5)*28 + COLUMN(), $B$2)</f>
        <v/>
      </c>
      <c r="T25">
        <f>INDEX(Weights!$A$1:$AF$784, (ROW()-5)*28 + COLUMN(), $B$2)</f>
        <v/>
      </c>
      <c r="U25">
        <f>INDEX(Weights!$A$1:$AF$784, (ROW()-5)*28 + COLUMN(), $B$2)</f>
        <v/>
      </c>
      <c r="V25">
        <f>INDEX(Weights!$A$1:$AF$784, (ROW()-5)*28 + COLUMN(), $B$2)</f>
        <v/>
      </c>
      <c r="W25">
        <f>INDEX(Weights!$A$1:$AF$784, (ROW()-5)*28 + COLUMN(), $B$2)</f>
        <v/>
      </c>
      <c r="X25">
        <f>INDEX(Weights!$A$1:$AF$784, (ROW()-5)*28 + COLUMN(), $B$2)</f>
        <v/>
      </c>
      <c r="Y25">
        <f>INDEX(Weights!$A$1:$AF$784, (ROW()-5)*28 + COLUMN(), $B$2)</f>
        <v/>
      </c>
      <c r="Z25">
        <f>INDEX(Weights!$A$1:$AF$784, (ROW()-5)*28 + COLUMN(), $B$2)</f>
        <v/>
      </c>
      <c r="AA25">
        <f>INDEX(Weights!$A$1:$AF$784, (ROW()-5)*28 + COLUMN(), $B$2)</f>
        <v/>
      </c>
      <c r="AB25">
        <f>INDEX(Weights!$A$1:$AF$784, (ROW()-5)*28 + COLUMN(), $B$2)</f>
        <v/>
      </c>
    </row>
    <row r="26" ht="14" customHeight="1">
      <c r="A26">
        <f>INDEX(Weights!$A$1:$AF$784, (ROW()-5)*28 + COLUMN(), $B$2)</f>
        <v/>
      </c>
      <c r="B26">
        <f>INDEX(Weights!$A$1:$AF$784, (ROW()-5)*28 + COLUMN(), $B$2)</f>
        <v/>
      </c>
      <c r="C26">
        <f>INDEX(Weights!$A$1:$AF$784, (ROW()-5)*28 + COLUMN(), $B$2)</f>
        <v/>
      </c>
      <c r="D26">
        <f>INDEX(Weights!$A$1:$AF$784, (ROW()-5)*28 + COLUMN(), $B$2)</f>
        <v/>
      </c>
      <c r="E26">
        <f>INDEX(Weights!$A$1:$AF$784, (ROW()-5)*28 + COLUMN(), $B$2)</f>
        <v/>
      </c>
      <c r="F26">
        <f>INDEX(Weights!$A$1:$AF$784, (ROW()-5)*28 + COLUMN(), $B$2)</f>
        <v/>
      </c>
      <c r="G26">
        <f>INDEX(Weights!$A$1:$AF$784, (ROW()-5)*28 + COLUMN(), $B$2)</f>
        <v/>
      </c>
      <c r="H26">
        <f>INDEX(Weights!$A$1:$AF$784, (ROW()-5)*28 + COLUMN(), $B$2)</f>
        <v/>
      </c>
      <c r="I26">
        <f>INDEX(Weights!$A$1:$AF$784, (ROW()-5)*28 + COLUMN(), $B$2)</f>
        <v/>
      </c>
      <c r="J26">
        <f>INDEX(Weights!$A$1:$AF$784, (ROW()-5)*28 + COLUMN(), $B$2)</f>
        <v/>
      </c>
      <c r="K26">
        <f>INDEX(Weights!$A$1:$AF$784, (ROW()-5)*28 + COLUMN(), $B$2)</f>
        <v/>
      </c>
      <c r="L26">
        <f>INDEX(Weights!$A$1:$AF$784, (ROW()-5)*28 + COLUMN(), $B$2)</f>
        <v/>
      </c>
      <c r="M26">
        <f>INDEX(Weights!$A$1:$AF$784, (ROW()-5)*28 + COLUMN(), $B$2)</f>
        <v/>
      </c>
      <c r="N26">
        <f>INDEX(Weights!$A$1:$AF$784, (ROW()-5)*28 + COLUMN(), $B$2)</f>
        <v/>
      </c>
      <c r="O26">
        <f>INDEX(Weights!$A$1:$AF$784, (ROW()-5)*28 + COLUMN(), $B$2)</f>
        <v/>
      </c>
      <c r="P26">
        <f>INDEX(Weights!$A$1:$AF$784, (ROW()-5)*28 + COLUMN(), $B$2)</f>
        <v/>
      </c>
      <c r="Q26">
        <f>INDEX(Weights!$A$1:$AF$784, (ROW()-5)*28 + COLUMN(), $B$2)</f>
        <v/>
      </c>
      <c r="R26">
        <f>INDEX(Weights!$A$1:$AF$784, (ROW()-5)*28 + COLUMN(), $B$2)</f>
        <v/>
      </c>
      <c r="S26">
        <f>INDEX(Weights!$A$1:$AF$784, (ROW()-5)*28 + COLUMN(), $B$2)</f>
        <v/>
      </c>
      <c r="T26">
        <f>INDEX(Weights!$A$1:$AF$784, (ROW()-5)*28 + COLUMN(), $B$2)</f>
        <v/>
      </c>
      <c r="U26">
        <f>INDEX(Weights!$A$1:$AF$784, (ROW()-5)*28 + COLUMN(), $B$2)</f>
        <v/>
      </c>
      <c r="V26">
        <f>INDEX(Weights!$A$1:$AF$784, (ROW()-5)*28 + COLUMN(), $B$2)</f>
        <v/>
      </c>
      <c r="W26">
        <f>INDEX(Weights!$A$1:$AF$784, (ROW()-5)*28 + COLUMN(), $B$2)</f>
        <v/>
      </c>
      <c r="X26">
        <f>INDEX(Weights!$A$1:$AF$784, (ROW()-5)*28 + COLUMN(), $B$2)</f>
        <v/>
      </c>
      <c r="Y26">
        <f>INDEX(Weights!$A$1:$AF$784, (ROW()-5)*28 + COLUMN(), $B$2)</f>
        <v/>
      </c>
      <c r="Z26">
        <f>INDEX(Weights!$A$1:$AF$784, (ROW()-5)*28 + COLUMN(), $B$2)</f>
        <v/>
      </c>
      <c r="AA26">
        <f>INDEX(Weights!$A$1:$AF$784, (ROW()-5)*28 + COLUMN(), $B$2)</f>
        <v/>
      </c>
      <c r="AB26">
        <f>INDEX(Weights!$A$1:$AF$784, (ROW()-5)*28 + COLUMN(), $B$2)</f>
        <v/>
      </c>
    </row>
    <row r="27" ht="14" customHeight="1">
      <c r="A27">
        <f>INDEX(Weights!$A$1:$AF$784, (ROW()-5)*28 + COLUMN(), $B$2)</f>
        <v/>
      </c>
      <c r="B27">
        <f>INDEX(Weights!$A$1:$AF$784, (ROW()-5)*28 + COLUMN(), $B$2)</f>
        <v/>
      </c>
      <c r="C27">
        <f>INDEX(Weights!$A$1:$AF$784, (ROW()-5)*28 + COLUMN(), $B$2)</f>
        <v/>
      </c>
      <c r="D27">
        <f>INDEX(Weights!$A$1:$AF$784, (ROW()-5)*28 + COLUMN(), $B$2)</f>
        <v/>
      </c>
      <c r="E27">
        <f>INDEX(Weights!$A$1:$AF$784, (ROW()-5)*28 + COLUMN(), $B$2)</f>
        <v/>
      </c>
      <c r="F27">
        <f>INDEX(Weights!$A$1:$AF$784, (ROW()-5)*28 + COLUMN(), $B$2)</f>
        <v/>
      </c>
      <c r="G27">
        <f>INDEX(Weights!$A$1:$AF$784, (ROW()-5)*28 + COLUMN(), $B$2)</f>
        <v/>
      </c>
      <c r="H27">
        <f>INDEX(Weights!$A$1:$AF$784, (ROW()-5)*28 + COLUMN(), $B$2)</f>
        <v/>
      </c>
      <c r="I27">
        <f>INDEX(Weights!$A$1:$AF$784, (ROW()-5)*28 + COLUMN(), $B$2)</f>
        <v/>
      </c>
      <c r="J27">
        <f>INDEX(Weights!$A$1:$AF$784, (ROW()-5)*28 + COLUMN(), $B$2)</f>
        <v/>
      </c>
      <c r="K27">
        <f>INDEX(Weights!$A$1:$AF$784, (ROW()-5)*28 + COLUMN(), $B$2)</f>
        <v/>
      </c>
      <c r="L27">
        <f>INDEX(Weights!$A$1:$AF$784, (ROW()-5)*28 + COLUMN(), $B$2)</f>
        <v/>
      </c>
      <c r="M27">
        <f>INDEX(Weights!$A$1:$AF$784, (ROW()-5)*28 + COLUMN(), $B$2)</f>
        <v/>
      </c>
      <c r="N27">
        <f>INDEX(Weights!$A$1:$AF$784, (ROW()-5)*28 + COLUMN(), $B$2)</f>
        <v/>
      </c>
      <c r="O27">
        <f>INDEX(Weights!$A$1:$AF$784, (ROW()-5)*28 + COLUMN(), $B$2)</f>
        <v/>
      </c>
      <c r="P27">
        <f>INDEX(Weights!$A$1:$AF$784, (ROW()-5)*28 + COLUMN(), $B$2)</f>
        <v/>
      </c>
      <c r="Q27">
        <f>INDEX(Weights!$A$1:$AF$784, (ROW()-5)*28 + COLUMN(), $B$2)</f>
        <v/>
      </c>
      <c r="R27">
        <f>INDEX(Weights!$A$1:$AF$784, (ROW()-5)*28 + COLUMN(), $B$2)</f>
        <v/>
      </c>
      <c r="S27">
        <f>INDEX(Weights!$A$1:$AF$784, (ROW()-5)*28 + COLUMN(), $B$2)</f>
        <v/>
      </c>
      <c r="T27">
        <f>INDEX(Weights!$A$1:$AF$784, (ROW()-5)*28 + COLUMN(), $B$2)</f>
        <v/>
      </c>
      <c r="U27">
        <f>INDEX(Weights!$A$1:$AF$784, (ROW()-5)*28 + COLUMN(), $B$2)</f>
        <v/>
      </c>
      <c r="V27">
        <f>INDEX(Weights!$A$1:$AF$784, (ROW()-5)*28 + COLUMN(), $B$2)</f>
        <v/>
      </c>
      <c r="W27">
        <f>INDEX(Weights!$A$1:$AF$784, (ROW()-5)*28 + COLUMN(), $B$2)</f>
        <v/>
      </c>
      <c r="X27">
        <f>INDEX(Weights!$A$1:$AF$784, (ROW()-5)*28 + COLUMN(), $B$2)</f>
        <v/>
      </c>
      <c r="Y27">
        <f>INDEX(Weights!$A$1:$AF$784, (ROW()-5)*28 + COLUMN(), $B$2)</f>
        <v/>
      </c>
      <c r="Z27">
        <f>INDEX(Weights!$A$1:$AF$784, (ROW()-5)*28 + COLUMN(), $B$2)</f>
        <v/>
      </c>
      <c r="AA27">
        <f>INDEX(Weights!$A$1:$AF$784, (ROW()-5)*28 + COLUMN(), $B$2)</f>
        <v/>
      </c>
      <c r="AB27">
        <f>INDEX(Weights!$A$1:$AF$784, (ROW()-5)*28 + COLUMN(), $B$2)</f>
        <v/>
      </c>
    </row>
    <row r="28" ht="14" customHeight="1">
      <c r="A28">
        <f>INDEX(Weights!$A$1:$AF$784, (ROW()-5)*28 + COLUMN(), $B$2)</f>
        <v/>
      </c>
      <c r="B28">
        <f>INDEX(Weights!$A$1:$AF$784, (ROW()-5)*28 + COLUMN(), $B$2)</f>
        <v/>
      </c>
      <c r="C28">
        <f>INDEX(Weights!$A$1:$AF$784, (ROW()-5)*28 + COLUMN(), $B$2)</f>
        <v/>
      </c>
      <c r="D28">
        <f>INDEX(Weights!$A$1:$AF$784, (ROW()-5)*28 + COLUMN(), $B$2)</f>
        <v/>
      </c>
      <c r="E28">
        <f>INDEX(Weights!$A$1:$AF$784, (ROW()-5)*28 + COLUMN(), $B$2)</f>
        <v/>
      </c>
      <c r="F28">
        <f>INDEX(Weights!$A$1:$AF$784, (ROW()-5)*28 + COLUMN(), $B$2)</f>
        <v/>
      </c>
      <c r="G28">
        <f>INDEX(Weights!$A$1:$AF$784, (ROW()-5)*28 + COLUMN(), $B$2)</f>
        <v/>
      </c>
      <c r="H28">
        <f>INDEX(Weights!$A$1:$AF$784, (ROW()-5)*28 + COLUMN(), $B$2)</f>
        <v/>
      </c>
      <c r="I28">
        <f>INDEX(Weights!$A$1:$AF$784, (ROW()-5)*28 + COLUMN(), $B$2)</f>
        <v/>
      </c>
      <c r="J28">
        <f>INDEX(Weights!$A$1:$AF$784, (ROW()-5)*28 + COLUMN(), $B$2)</f>
        <v/>
      </c>
      <c r="K28">
        <f>INDEX(Weights!$A$1:$AF$784, (ROW()-5)*28 + COLUMN(), $B$2)</f>
        <v/>
      </c>
      <c r="L28">
        <f>INDEX(Weights!$A$1:$AF$784, (ROW()-5)*28 + COLUMN(), $B$2)</f>
        <v/>
      </c>
      <c r="M28">
        <f>INDEX(Weights!$A$1:$AF$784, (ROW()-5)*28 + COLUMN(), $B$2)</f>
        <v/>
      </c>
      <c r="N28">
        <f>INDEX(Weights!$A$1:$AF$784, (ROW()-5)*28 + COLUMN(), $B$2)</f>
        <v/>
      </c>
      <c r="O28">
        <f>INDEX(Weights!$A$1:$AF$784, (ROW()-5)*28 + COLUMN(), $B$2)</f>
        <v/>
      </c>
      <c r="P28">
        <f>INDEX(Weights!$A$1:$AF$784, (ROW()-5)*28 + COLUMN(), $B$2)</f>
        <v/>
      </c>
      <c r="Q28">
        <f>INDEX(Weights!$A$1:$AF$784, (ROW()-5)*28 + COLUMN(), $B$2)</f>
        <v/>
      </c>
      <c r="R28">
        <f>INDEX(Weights!$A$1:$AF$784, (ROW()-5)*28 + COLUMN(), $B$2)</f>
        <v/>
      </c>
      <c r="S28">
        <f>INDEX(Weights!$A$1:$AF$784, (ROW()-5)*28 + COLUMN(), $B$2)</f>
        <v/>
      </c>
      <c r="T28">
        <f>INDEX(Weights!$A$1:$AF$784, (ROW()-5)*28 + COLUMN(), $B$2)</f>
        <v/>
      </c>
      <c r="U28">
        <f>INDEX(Weights!$A$1:$AF$784, (ROW()-5)*28 + COLUMN(), $B$2)</f>
        <v/>
      </c>
      <c r="V28">
        <f>INDEX(Weights!$A$1:$AF$784, (ROW()-5)*28 + COLUMN(), $B$2)</f>
        <v/>
      </c>
      <c r="W28">
        <f>INDEX(Weights!$A$1:$AF$784, (ROW()-5)*28 + COLUMN(), $B$2)</f>
        <v/>
      </c>
      <c r="X28">
        <f>INDEX(Weights!$A$1:$AF$784, (ROW()-5)*28 + COLUMN(), $B$2)</f>
        <v/>
      </c>
      <c r="Y28">
        <f>INDEX(Weights!$A$1:$AF$784, (ROW()-5)*28 + COLUMN(), $B$2)</f>
        <v/>
      </c>
      <c r="Z28">
        <f>INDEX(Weights!$A$1:$AF$784, (ROW()-5)*28 + COLUMN(), $B$2)</f>
        <v/>
      </c>
      <c r="AA28">
        <f>INDEX(Weights!$A$1:$AF$784, (ROW()-5)*28 + COLUMN(), $B$2)</f>
        <v/>
      </c>
      <c r="AB28">
        <f>INDEX(Weights!$A$1:$AF$784, (ROW()-5)*28 + COLUMN(), $B$2)</f>
        <v/>
      </c>
    </row>
    <row r="29" ht="14" customHeight="1">
      <c r="A29">
        <f>INDEX(Weights!$A$1:$AF$784, (ROW()-5)*28 + COLUMN(), $B$2)</f>
        <v/>
      </c>
      <c r="B29">
        <f>INDEX(Weights!$A$1:$AF$784, (ROW()-5)*28 + COLUMN(), $B$2)</f>
        <v/>
      </c>
      <c r="C29">
        <f>INDEX(Weights!$A$1:$AF$784, (ROW()-5)*28 + COLUMN(), $B$2)</f>
        <v/>
      </c>
      <c r="D29">
        <f>INDEX(Weights!$A$1:$AF$784, (ROW()-5)*28 + COLUMN(), $B$2)</f>
        <v/>
      </c>
      <c r="E29">
        <f>INDEX(Weights!$A$1:$AF$784, (ROW()-5)*28 + COLUMN(), $B$2)</f>
        <v/>
      </c>
      <c r="F29">
        <f>INDEX(Weights!$A$1:$AF$784, (ROW()-5)*28 + COLUMN(), $B$2)</f>
        <v/>
      </c>
      <c r="G29">
        <f>INDEX(Weights!$A$1:$AF$784, (ROW()-5)*28 + COLUMN(), $B$2)</f>
        <v/>
      </c>
      <c r="H29">
        <f>INDEX(Weights!$A$1:$AF$784, (ROW()-5)*28 + COLUMN(), $B$2)</f>
        <v/>
      </c>
      <c r="I29">
        <f>INDEX(Weights!$A$1:$AF$784, (ROW()-5)*28 + COLUMN(), $B$2)</f>
        <v/>
      </c>
      <c r="J29">
        <f>INDEX(Weights!$A$1:$AF$784, (ROW()-5)*28 + COLUMN(), $B$2)</f>
        <v/>
      </c>
      <c r="K29">
        <f>INDEX(Weights!$A$1:$AF$784, (ROW()-5)*28 + COLUMN(), $B$2)</f>
        <v/>
      </c>
      <c r="L29">
        <f>INDEX(Weights!$A$1:$AF$784, (ROW()-5)*28 + COLUMN(), $B$2)</f>
        <v/>
      </c>
      <c r="M29">
        <f>INDEX(Weights!$A$1:$AF$784, (ROW()-5)*28 + COLUMN(), $B$2)</f>
        <v/>
      </c>
      <c r="N29">
        <f>INDEX(Weights!$A$1:$AF$784, (ROW()-5)*28 + COLUMN(), $B$2)</f>
        <v/>
      </c>
      <c r="O29">
        <f>INDEX(Weights!$A$1:$AF$784, (ROW()-5)*28 + COLUMN(), $B$2)</f>
        <v/>
      </c>
      <c r="P29">
        <f>INDEX(Weights!$A$1:$AF$784, (ROW()-5)*28 + COLUMN(), $B$2)</f>
        <v/>
      </c>
      <c r="Q29">
        <f>INDEX(Weights!$A$1:$AF$784, (ROW()-5)*28 + COLUMN(), $B$2)</f>
        <v/>
      </c>
      <c r="R29">
        <f>INDEX(Weights!$A$1:$AF$784, (ROW()-5)*28 + COLUMN(), $B$2)</f>
        <v/>
      </c>
      <c r="S29">
        <f>INDEX(Weights!$A$1:$AF$784, (ROW()-5)*28 + COLUMN(), $B$2)</f>
        <v/>
      </c>
      <c r="T29">
        <f>INDEX(Weights!$A$1:$AF$784, (ROW()-5)*28 + COLUMN(), $B$2)</f>
        <v/>
      </c>
      <c r="U29">
        <f>INDEX(Weights!$A$1:$AF$784, (ROW()-5)*28 + COLUMN(), $B$2)</f>
        <v/>
      </c>
      <c r="V29">
        <f>INDEX(Weights!$A$1:$AF$784, (ROW()-5)*28 + COLUMN(), $B$2)</f>
        <v/>
      </c>
      <c r="W29">
        <f>INDEX(Weights!$A$1:$AF$784, (ROW()-5)*28 + COLUMN(), $B$2)</f>
        <v/>
      </c>
      <c r="X29">
        <f>INDEX(Weights!$A$1:$AF$784, (ROW()-5)*28 + COLUMN(), $B$2)</f>
        <v/>
      </c>
      <c r="Y29">
        <f>INDEX(Weights!$A$1:$AF$784, (ROW()-5)*28 + COLUMN(), $B$2)</f>
        <v/>
      </c>
      <c r="Z29">
        <f>INDEX(Weights!$A$1:$AF$784, (ROW()-5)*28 + COLUMN(), $B$2)</f>
        <v/>
      </c>
      <c r="AA29">
        <f>INDEX(Weights!$A$1:$AF$784, (ROW()-5)*28 + COLUMN(), $B$2)</f>
        <v/>
      </c>
      <c r="AB29">
        <f>INDEX(Weights!$A$1:$AF$784, (ROW()-5)*28 + COLUMN(), $B$2)</f>
        <v/>
      </c>
    </row>
    <row r="30" ht="14" customHeight="1">
      <c r="A30">
        <f>INDEX(Weights!$A$1:$AF$784, (ROW()-5)*28 + COLUMN(), $B$2)</f>
        <v/>
      </c>
      <c r="B30">
        <f>INDEX(Weights!$A$1:$AF$784, (ROW()-5)*28 + COLUMN(), $B$2)</f>
        <v/>
      </c>
      <c r="C30">
        <f>INDEX(Weights!$A$1:$AF$784, (ROW()-5)*28 + COLUMN(), $B$2)</f>
        <v/>
      </c>
      <c r="D30">
        <f>INDEX(Weights!$A$1:$AF$784, (ROW()-5)*28 + COLUMN(), $B$2)</f>
        <v/>
      </c>
      <c r="E30">
        <f>INDEX(Weights!$A$1:$AF$784, (ROW()-5)*28 + COLUMN(), $B$2)</f>
        <v/>
      </c>
      <c r="F30">
        <f>INDEX(Weights!$A$1:$AF$784, (ROW()-5)*28 + COLUMN(), $B$2)</f>
        <v/>
      </c>
      <c r="G30">
        <f>INDEX(Weights!$A$1:$AF$784, (ROW()-5)*28 + COLUMN(), $B$2)</f>
        <v/>
      </c>
      <c r="H30">
        <f>INDEX(Weights!$A$1:$AF$784, (ROW()-5)*28 + COLUMN(), $B$2)</f>
        <v/>
      </c>
      <c r="I30">
        <f>INDEX(Weights!$A$1:$AF$784, (ROW()-5)*28 + COLUMN(), $B$2)</f>
        <v/>
      </c>
      <c r="J30">
        <f>INDEX(Weights!$A$1:$AF$784, (ROW()-5)*28 + COLUMN(), $B$2)</f>
        <v/>
      </c>
      <c r="K30">
        <f>INDEX(Weights!$A$1:$AF$784, (ROW()-5)*28 + COLUMN(), $B$2)</f>
        <v/>
      </c>
      <c r="L30">
        <f>INDEX(Weights!$A$1:$AF$784, (ROW()-5)*28 + COLUMN(), $B$2)</f>
        <v/>
      </c>
      <c r="M30">
        <f>INDEX(Weights!$A$1:$AF$784, (ROW()-5)*28 + COLUMN(), $B$2)</f>
        <v/>
      </c>
      <c r="N30">
        <f>INDEX(Weights!$A$1:$AF$784, (ROW()-5)*28 + COLUMN(), $B$2)</f>
        <v/>
      </c>
      <c r="O30">
        <f>INDEX(Weights!$A$1:$AF$784, (ROW()-5)*28 + COLUMN(), $B$2)</f>
        <v/>
      </c>
      <c r="P30">
        <f>INDEX(Weights!$A$1:$AF$784, (ROW()-5)*28 + COLUMN(), $B$2)</f>
        <v/>
      </c>
      <c r="Q30">
        <f>INDEX(Weights!$A$1:$AF$784, (ROW()-5)*28 + COLUMN(), $B$2)</f>
        <v/>
      </c>
      <c r="R30">
        <f>INDEX(Weights!$A$1:$AF$784, (ROW()-5)*28 + COLUMN(), $B$2)</f>
        <v/>
      </c>
      <c r="S30">
        <f>INDEX(Weights!$A$1:$AF$784, (ROW()-5)*28 + COLUMN(), $B$2)</f>
        <v/>
      </c>
      <c r="T30">
        <f>INDEX(Weights!$A$1:$AF$784, (ROW()-5)*28 + COLUMN(), $B$2)</f>
        <v/>
      </c>
      <c r="U30">
        <f>INDEX(Weights!$A$1:$AF$784, (ROW()-5)*28 + COLUMN(), $B$2)</f>
        <v/>
      </c>
      <c r="V30">
        <f>INDEX(Weights!$A$1:$AF$784, (ROW()-5)*28 + COLUMN(), $B$2)</f>
        <v/>
      </c>
      <c r="W30">
        <f>INDEX(Weights!$A$1:$AF$784, (ROW()-5)*28 + COLUMN(), $B$2)</f>
        <v/>
      </c>
      <c r="X30">
        <f>INDEX(Weights!$A$1:$AF$784, (ROW()-5)*28 + COLUMN(), $B$2)</f>
        <v/>
      </c>
      <c r="Y30">
        <f>INDEX(Weights!$A$1:$AF$784, (ROW()-5)*28 + COLUMN(), $B$2)</f>
        <v/>
      </c>
      <c r="Z30">
        <f>INDEX(Weights!$A$1:$AF$784, (ROW()-5)*28 + COLUMN(), $B$2)</f>
        <v/>
      </c>
      <c r="AA30">
        <f>INDEX(Weights!$A$1:$AF$784, (ROW()-5)*28 + COLUMN(), $B$2)</f>
        <v/>
      </c>
      <c r="AB30">
        <f>INDEX(Weights!$A$1:$AF$784, (ROW()-5)*28 + COLUMN(), $B$2)</f>
        <v/>
      </c>
    </row>
    <row r="31" ht="14" customHeight="1">
      <c r="A31">
        <f>INDEX(Weights!$A$1:$AF$784, (ROW()-5)*28 + COLUMN(), $B$2)</f>
        <v/>
      </c>
      <c r="B31">
        <f>INDEX(Weights!$A$1:$AF$784, (ROW()-5)*28 + COLUMN(), $B$2)</f>
        <v/>
      </c>
      <c r="C31">
        <f>INDEX(Weights!$A$1:$AF$784, (ROW()-5)*28 + COLUMN(), $B$2)</f>
        <v/>
      </c>
      <c r="D31">
        <f>INDEX(Weights!$A$1:$AF$784, (ROW()-5)*28 + COLUMN(), $B$2)</f>
        <v/>
      </c>
      <c r="E31">
        <f>INDEX(Weights!$A$1:$AF$784, (ROW()-5)*28 + COLUMN(), $B$2)</f>
        <v/>
      </c>
      <c r="F31">
        <f>INDEX(Weights!$A$1:$AF$784, (ROW()-5)*28 + COLUMN(), $B$2)</f>
        <v/>
      </c>
      <c r="G31">
        <f>INDEX(Weights!$A$1:$AF$784, (ROW()-5)*28 + COLUMN(), $B$2)</f>
        <v/>
      </c>
      <c r="H31">
        <f>INDEX(Weights!$A$1:$AF$784, (ROW()-5)*28 + COLUMN(), $B$2)</f>
        <v/>
      </c>
      <c r="I31">
        <f>INDEX(Weights!$A$1:$AF$784, (ROW()-5)*28 + COLUMN(), $B$2)</f>
        <v/>
      </c>
      <c r="J31">
        <f>INDEX(Weights!$A$1:$AF$784, (ROW()-5)*28 + COLUMN(), $B$2)</f>
        <v/>
      </c>
      <c r="K31">
        <f>INDEX(Weights!$A$1:$AF$784, (ROW()-5)*28 + COLUMN(), $B$2)</f>
        <v/>
      </c>
      <c r="L31">
        <f>INDEX(Weights!$A$1:$AF$784, (ROW()-5)*28 + COLUMN(), $B$2)</f>
        <v/>
      </c>
      <c r="M31">
        <f>INDEX(Weights!$A$1:$AF$784, (ROW()-5)*28 + COLUMN(), $B$2)</f>
        <v/>
      </c>
      <c r="N31">
        <f>INDEX(Weights!$A$1:$AF$784, (ROW()-5)*28 + COLUMN(), $B$2)</f>
        <v/>
      </c>
      <c r="O31">
        <f>INDEX(Weights!$A$1:$AF$784, (ROW()-5)*28 + COLUMN(), $B$2)</f>
        <v/>
      </c>
      <c r="P31">
        <f>INDEX(Weights!$A$1:$AF$784, (ROW()-5)*28 + COLUMN(), $B$2)</f>
        <v/>
      </c>
      <c r="Q31">
        <f>INDEX(Weights!$A$1:$AF$784, (ROW()-5)*28 + COLUMN(), $B$2)</f>
        <v/>
      </c>
      <c r="R31">
        <f>INDEX(Weights!$A$1:$AF$784, (ROW()-5)*28 + COLUMN(), $B$2)</f>
        <v/>
      </c>
      <c r="S31">
        <f>INDEX(Weights!$A$1:$AF$784, (ROW()-5)*28 + COLUMN(), $B$2)</f>
        <v/>
      </c>
      <c r="T31">
        <f>INDEX(Weights!$A$1:$AF$784, (ROW()-5)*28 + COLUMN(), $B$2)</f>
        <v/>
      </c>
      <c r="U31">
        <f>INDEX(Weights!$A$1:$AF$784, (ROW()-5)*28 + COLUMN(), $B$2)</f>
        <v/>
      </c>
      <c r="V31">
        <f>INDEX(Weights!$A$1:$AF$784, (ROW()-5)*28 + COLUMN(), $B$2)</f>
        <v/>
      </c>
      <c r="W31">
        <f>INDEX(Weights!$A$1:$AF$784, (ROW()-5)*28 + COLUMN(), $B$2)</f>
        <v/>
      </c>
      <c r="X31">
        <f>INDEX(Weights!$A$1:$AF$784, (ROW()-5)*28 + COLUMN(), $B$2)</f>
        <v/>
      </c>
      <c r="Y31">
        <f>INDEX(Weights!$A$1:$AF$784, (ROW()-5)*28 + COLUMN(), $B$2)</f>
        <v/>
      </c>
      <c r="Z31">
        <f>INDEX(Weights!$A$1:$AF$784, (ROW()-5)*28 + COLUMN(), $B$2)</f>
        <v/>
      </c>
      <c r="AA31">
        <f>INDEX(Weights!$A$1:$AF$784, (ROW()-5)*28 + COLUMN(), $B$2)</f>
        <v/>
      </c>
      <c r="AB31">
        <f>INDEX(Weights!$A$1:$AF$784, (ROW()-5)*28 + COLUMN(), $B$2)</f>
        <v/>
      </c>
    </row>
    <row r="32" ht="14" customHeight="1">
      <c r="A32">
        <f>INDEX(Weights!$A$1:$AF$784, (ROW()-5)*28 + COLUMN(), $B$2)</f>
        <v/>
      </c>
      <c r="B32">
        <f>INDEX(Weights!$A$1:$AF$784, (ROW()-5)*28 + COLUMN(), $B$2)</f>
        <v/>
      </c>
      <c r="C32">
        <f>INDEX(Weights!$A$1:$AF$784, (ROW()-5)*28 + COLUMN(), $B$2)</f>
        <v/>
      </c>
      <c r="D32">
        <f>INDEX(Weights!$A$1:$AF$784, (ROW()-5)*28 + COLUMN(), $B$2)</f>
        <v/>
      </c>
      <c r="E32">
        <f>INDEX(Weights!$A$1:$AF$784, (ROW()-5)*28 + COLUMN(), $B$2)</f>
        <v/>
      </c>
      <c r="F32">
        <f>INDEX(Weights!$A$1:$AF$784, (ROW()-5)*28 + COLUMN(), $B$2)</f>
        <v/>
      </c>
      <c r="G32">
        <f>INDEX(Weights!$A$1:$AF$784, (ROW()-5)*28 + COLUMN(), $B$2)</f>
        <v/>
      </c>
      <c r="H32">
        <f>INDEX(Weights!$A$1:$AF$784, (ROW()-5)*28 + COLUMN(), $B$2)</f>
        <v/>
      </c>
      <c r="I32">
        <f>INDEX(Weights!$A$1:$AF$784, (ROW()-5)*28 + COLUMN(), $B$2)</f>
        <v/>
      </c>
      <c r="J32">
        <f>INDEX(Weights!$A$1:$AF$784, (ROW()-5)*28 + COLUMN(), $B$2)</f>
        <v/>
      </c>
      <c r="K32">
        <f>INDEX(Weights!$A$1:$AF$784, (ROW()-5)*28 + COLUMN(), $B$2)</f>
        <v/>
      </c>
      <c r="L32">
        <f>INDEX(Weights!$A$1:$AF$784, (ROW()-5)*28 + COLUMN(), $B$2)</f>
        <v/>
      </c>
      <c r="M32">
        <f>INDEX(Weights!$A$1:$AF$784, (ROW()-5)*28 + COLUMN(), $B$2)</f>
        <v/>
      </c>
      <c r="N32">
        <f>INDEX(Weights!$A$1:$AF$784, (ROW()-5)*28 + COLUMN(), $B$2)</f>
        <v/>
      </c>
      <c r="O32">
        <f>INDEX(Weights!$A$1:$AF$784, (ROW()-5)*28 + COLUMN(), $B$2)</f>
        <v/>
      </c>
      <c r="P32">
        <f>INDEX(Weights!$A$1:$AF$784, (ROW()-5)*28 + COLUMN(), $B$2)</f>
        <v/>
      </c>
      <c r="Q32">
        <f>INDEX(Weights!$A$1:$AF$784, (ROW()-5)*28 + COLUMN(), $B$2)</f>
        <v/>
      </c>
      <c r="R32">
        <f>INDEX(Weights!$A$1:$AF$784, (ROW()-5)*28 + COLUMN(), $B$2)</f>
        <v/>
      </c>
      <c r="S32">
        <f>INDEX(Weights!$A$1:$AF$784, (ROW()-5)*28 + COLUMN(), $B$2)</f>
        <v/>
      </c>
      <c r="T32">
        <f>INDEX(Weights!$A$1:$AF$784, (ROW()-5)*28 + COLUMN(), $B$2)</f>
        <v/>
      </c>
      <c r="U32">
        <f>INDEX(Weights!$A$1:$AF$784, (ROW()-5)*28 + COLUMN(), $B$2)</f>
        <v/>
      </c>
      <c r="V32">
        <f>INDEX(Weights!$A$1:$AF$784, (ROW()-5)*28 + COLUMN(), $B$2)</f>
        <v/>
      </c>
      <c r="W32">
        <f>INDEX(Weights!$A$1:$AF$784, (ROW()-5)*28 + COLUMN(), $B$2)</f>
        <v/>
      </c>
      <c r="X32">
        <f>INDEX(Weights!$A$1:$AF$784, (ROW()-5)*28 + COLUMN(), $B$2)</f>
        <v/>
      </c>
      <c r="Y32">
        <f>INDEX(Weights!$A$1:$AF$784, (ROW()-5)*28 + COLUMN(), $B$2)</f>
        <v/>
      </c>
      <c r="Z32">
        <f>INDEX(Weights!$A$1:$AF$784, (ROW()-5)*28 + COLUMN(), $B$2)</f>
        <v/>
      </c>
      <c r="AA32">
        <f>INDEX(Weights!$A$1:$AF$784, (ROW()-5)*28 + COLUMN(), $B$2)</f>
        <v/>
      </c>
      <c r="AB32">
        <f>INDEX(Weights!$A$1:$AF$784, (ROW()-5)*28 + COLUMN(), $B$2)</f>
        <v/>
      </c>
    </row>
  </sheetData>
  <conditionalFormatting sqref="A5:AB32">
    <cfRule type="colorScale" priority="1">
      <colorScale>
        <cfvo type="num" val="-1"/>
        <cfvo type="num" val="0"/>
        <cfvo type="num" val="1"/>
        <color rgb="002C7BB6"/>
        <color rgb="00FFFFFF"/>
        <color rgb="00D7191C"/>
      </colorScale>
    </cfRule>
  </conditionalFormatting>
  <dataValidations count="1">
    <dataValidation sqref="B2" showDropDown="0" showInputMessage="0" showErrorMessage="0" allowBlank="0" errorTitle="Invalid Index" error="Enter an integer 1-32" type="whole" operator="between">
      <formula1>1</formula1>
      <formula2>32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32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.5" customWidth="1" min="1" max="1"/>
    <col width="2.5" customWidth="1" min="2" max="2"/>
    <col width="2.5" customWidth="1" min="3" max="3"/>
    <col width="2.5" customWidth="1" min="4" max="4"/>
    <col width="2.5" customWidth="1" min="5" max="5"/>
    <col width="2.5" customWidth="1" min="6" max="6"/>
    <col width="2.5" customWidth="1" min="7" max="7"/>
    <col width="2.5" customWidth="1" min="8" max="8"/>
    <col width="2.5" customWidth="1" min="9" max="9"/>
    <col width="2.5" customWidth="1" min="10" max="10"/>
    <col width="2.5" customWidth="1" min="11" max="11"/>
    <col width="2.5" customWidth="1" min="12" max="12"/>
    <col width="2.5" customWidth="1" min="13" max="13"/>
    <col width="2.5" customWidth="1" min="14" max="14"/>
    <col width="2.5" customWidth="1" min="15" max="15"/>
    <col width="2.5" customWidth="1" min="16" max="16"/>
    <col width="2.5" customWidth="1" min="17" max="17"/>
    <col width="2.5" customWidth="1" min="18" max="18"/>
    <col width="2.5" customWidth="1" min="19" max="19"/>
    <col width="2.5" customWidth="1" min="20" max="20"/>
    <col width="2.5" customWidth="1" min="21" max="21"/>
    <col width="2.5" customWidth="1" min="22" max="22"/>
    <col width="2.5" customWidth="1" min="23" max="23"/>
    <col width="2.5" customWidth="1" min="24" max="24"/>
    <col width="2.5" customWidth="1" min="25" max="25"/>
    <col width="2.5" customWidth="1" min="26" max="26"/>
    <col width="2.5" customWidth="1" min="27" max="27"/>
    <col width="2.5" customWidth="1" min="28" max="28"/>
  </cols>
  <sheetData>
    <row r="1">
      <c r="A1" t="inlineStr">
        <is>
          <t>Per-pixel contribution heat (approx) for current prediction</t>
        </is>
      </c>
    </row>
    <row r="2">
      <c r="A2" t="inlineStr">
        <is>
          <t>Predicted class index (1-5)</t>
        </is>
      </c>
      <c r="B2">
        <f>MATCH(MAX(Draw!$AF$2:$AF$6), Draw!$AF$2:$AF$6, 0)</f>
        <v/>
      </c>
      <c r="D2" t="inlineStr">
        <is>
          <t>Predicted label</t>
        </is>
      </c>
      <c r="E2">
        <f>INDEX(Draw!$AE$2:$AE$6, $B$2)</f>
        <v/>
      </c>
    </row>
    <row r="5" ht="14" customHeight="1">
      <c r="A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6" ht="14" customHeight="1">
      <c r="A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7" ht="14" customHeight="1">
      <c r="A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8" ht="14" customHeight="1">
      <c r="A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9" ht="14" customHeight="1">
      <c r="A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0" ht="14" customHeight="1">
      <c r="A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1" ht="14" customHeight="1">
      <c r="A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2" ht="14" customHeight="1">
      <c r="A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3" ht="14" customHeight="1">
      <c r="A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3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4" ht="14" customHeight="1">
      <c r="A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4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5" ht="14" customHeight="1">
      <c r="A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6" ht="14" customHeight="1">
      <c r="A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7" ht="14" customHeight="1">
      <c r="A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8" ht="14" customHeight="1">
      <c r="A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19" ht="14" customHeight="1">
      <c r="A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1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1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0" ht="14" customHeight="1">
      <c r="A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1" ht="14" customHeight="1">
      <c r="A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2" ht="14" customHeight="1">
      <c r="A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3" ht="14" customHeight="1">
      <c r="A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3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3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4" ht="14" customHeight="1">
      <c r="A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4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4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5" ht="14" customHeight="1">
      <c r="A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5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5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6" ht="14" customHeight="1">
      <c r="A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6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6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7" ht="14" customHeight="1">
      <c r="A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7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7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8" ht="14" customHeight="1">
      <c r="A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8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8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29" ht="14" customHeight="1">
      <c r="A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B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C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D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E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F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G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H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I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J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K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L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M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N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O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P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Q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R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S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T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U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V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W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X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Y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Z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29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29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0" ht="14" customHeight="1">
      <c r="A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0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0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1" ht="14" customHeight="1">
      <c r="A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1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1">
        <f>SUMPRODUCT(ABS(INDEX(Weights!$A$1:$AF$784, (ROW()-5)*28 + COLUMN(), COLUMN(Weights!$A$1:$AF$1))),(Draw!$AI$1:$AI$32&gt;0)*Draw!$AI$1:$AI$32,(INDEX(Weights!$A$790:$E$821, 0, $B$2)&gt;0)*INDEX(Weights!$A$790:$E$821, 0, $B$2))</f>
        <v/>
      </c>
    </row>
    <row r="32" ht="14" customHeight="1">
      <c r="A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B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C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D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E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F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G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H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I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J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K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L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M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N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O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P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Q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R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S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T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U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V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W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X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Y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Z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A32">
        <f>SUMPRODUCT(ABS(INDEX(Weights!$A$1:$AF$784, (ROW()-5)*28 + COLUMN(), COLUMN(Weights!$A$1:$AF$1))),(Draw!$AI$1:$AI$32&gt;0)*Draw!$AI$1:$AI$32,(INDEX(Weights!$A$790:$E$821, 0, $B$2)&gt;0)*INDEX(Weights!$A$790:$E$821, 0, $B$2))</f>
        <v/>
      </c>
      <c r="AB32">
        <f>SUMPRODUCT(ABS(INDEX(Weights!$A$1:$AF$784, (ROW()-5)*28 + COLUMN(), COLUMN(Weights!$A$1:$AF$1))),(Draw!$AI$1:$AI$32&gt;0)*Draw!$AI$1:$AI$32,(INDEX(Weights!$A$790:$E$821, 0, $B$2)&gt;0)*INDEX(Weights!$A$790:$E$821, 0, $B$2))</f>
        <v/>
      </c>
    </row>
  </sheetData>
  <conditionalFormatting sqref="A5:AB32">
    <cfRule type="colorScale" priority="1">
      <colorScale>
        <cfvo type="min"/>
        <cfvo type="max"/>
        <color rgb="00FFFFFF"/>
        <color rgb="00FF525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2025-09-17T02:22:50Z</dcterms:created>
  <dcterms:modified xsi:type="dcterms:W3CDTF">2025-09-17T02:22:50Z</dcterms:modified>
</cp:coreProperties>
</file>