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11ECBAD8DFFCE6/Documents/"/>
    </mc:Choice>
  </mc:AlternateContent>
  <xr:revisionPtr revIDLastSave="476" documentId="8_{8560E74D-EAC2-46F5-B6BE-5A1BFB5C8C46}" xr6:coauthVersionLast="47" xr6:coauthVersionMax="47" xr10:uidLastSave="{C97F3DE3-61B7-40C7-BB53-12C9689BE8E9}"/>
  <bookViews>
    <workbookView xWindow="-108" yWindow="-108" windowWidth="23256" windowHeight="12456" firstSheet="3" activeTab="4" xr2:uid="{1977BA7A-3BD1-4CBB-967F-34529ED38CDE}"/>
  </bookViews>
  <sheets>
    <sheet name="Sales by Category" sheetId="2" r:id="rId1"/>
    <sheet name="Sales Trend by Quarter" sheetId="4" r:id="rId2"/>
    <sheet name="Sales by Region" sheetId="5" r:id="rId3"/>
    <sheet name="Average Sales by Make_Model" sheetId="6" r:id="rId4"/>
    <sheet name="Business Recommendations" sheetId="8" r:id="rId5"/>
    <sheet name="data" sheetId="1" r:id="rId6"/>
    <sheet name="Summary Statistics" sheetId="3" r:id="rId7"/>
    <sheet name="Data Cleaning Steps" sheetId="7" r:id="rId8"/>
  </sheets>
  <calcPr calcId="191028"/>
  <pivotCaches>
    <pivotCache cacheId="2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D5" i="3"/>
  <c r="C5" i="3"/>
  <c r="B5" i="3"/>
  <c r="D4" i="3"/>
  <c r="E4" i="3"/>
  <c r="C4" i="3"/>
  <c r="E3" i="3"/>
  <c r="D3" i="3"/>
  <c r="C3" i="3"/>
  <c r="E2" i="3"/>
  <c r="D2" i="3"/>
  <c r="C2" i="3"/>
  <c r="B4" i="3"/>
  <c r="B3" i="3"/>
  <c r="B2" i="3"/>
  <c r="F5" i="3"/>
  <c r="F4" i="3"/>
  <c r="F3" i="3"/>
  <c r="F2" i="3"/>
</calcChain>
</file>

<file path=xl/sharedStrings.xml><?xml version="1.0" encoding="utf-8"?>
<sst xmlns="http://schemas.openxmlformats.org/spreadsheetml/2006/main" count="2436" uniqueCount="676">
  <si>
    <t>VIN</t>
  </si>
  <si>
    <t>Make</t>
  </si>
  <si>
    <t>Model</t>
  </si>
  <si>
    <t>Vehicle_Category</t>
  </si>
  <si>
    <t>Vehicle_Sub_Category</t>
  </si>
  <si>
    <t>Market_Segment</t>
  </si>
  <si>
    <t>Sale_Price</t>
  </si>
  <si>
    <t>Sale_Price_Segment</t>
  </si>
  <si>
    <t>Customer_Name</t>
  </si>
  <si>
    <t>Customer_Email</t>
  </si>
  <si>
    <t>Dealer_Name</t>
  </si>
  <si>
    <t>Dealer_Region</t>
  </si>
  <si>
    <t>Fuel_Type</t>
  </si>
  <si>
    <t>Engine_Size</t>
  </si>
  <si>
    <t>Color</t>
  </si>
  <si>
    <t>Mileage</t>
  </si>
  <si>
    <t>Model_Year</t>
  </si>
  <si>
    <t>Sales_Date_A</t>
  </si>
  <si>
    <t>Sales_Date_B</t>
  </si>
  <si>
    <t>Quarter</t>
  </si>
  <si>
    <t>1HGBH41JXMN109186</t>
  </si>
  <si>
    <t>Honda</t>
  </si>
  <si>
    <t>Civic</t>
  </si>
  <si>
    <t>Sedan</t>
  </si>
  <si>
    <t>Subcompact/Compact Car</t>
  </si>
  <si>
    <t>Standard</t>
  </si>
  <si>
    <t>Under $25,000</t>
  </si>
  <si>
    <t>John Smith</t>
  </si>
  <si>
    <t>john.smith@email.com</t>
  </si>
  <si>
    <t>Metro Honda</t>
  </si>
  <si>
    <t>Northeast</t>
  </si>
  <si>
    <t>Gasoline</t>
  </si>
  <si>
    <t>1.5L</t>
  </si>
  <si>
    <t>Blue</t>
  </si>
  <si>
    <t>Jan 2024</t>
  </si>
  <si>
    <t>Q1</t>
  </si>
  <si>
    <t>2T1BURHE0JC054321</t>
  </si>
  <si>
    <t>Toyota</t>
  </si>
  <si>
    <t>Corolla</t>
  </si>
  <si>
    <t>sedan</t>
  </si>
  <si>
    <t>Under $25,001</t>
  </si>
  <si>
    <t>Sarah Johnson</t>
  </si>
  <si>
    <t>sarah.j@gmail.com</t>
  </si>
  <si>
    <t>Toyota Center</t>
  </si>
  <si>
    <t>West</t>
  </si>
  <si>
    <t>1.8L</t>
  </si>
  <si>
    <t>White</t>
  </si>
  <si>
    <t>3N1AB7AP9HY123456</t>
  </si>
  <si>
    <t>Nissan</t>
  </si>
  <si>
    <t>Altima</t>
  </si>
  <si>
    <t>Full-Size Car</t>
  </si>
  <si>
    <t>Mike Davis</t>
  </si>
  <si>
    <t>m.davis@yahoo.com</t>
  </si>
  <si>
    <t>2.5L</t>
  </si>
  <si>
    <t>Silver</t>
  </si>
  <si>
    <t>Feb 2024</t>
  </si>
  <si>
    <t>5NPE34AF5KH654321</t>
  </si>
  <si>
    <t>Hyundai</t>
  </si>
  <si>
    <t>Elantra</t>
  </si>
  <si>
    <t>Lisa Chen</t>
  </si>
  <si>
    <t>lisa.chen@outlook.com</t>
  </si>
  <si>
    <t>Hyundai Plus</t>
  </si>
  <si>
    <t>2.0L</t>
  </si>
  <si>
    <t>Red</t>
  </si>
  <si>
    <t>KMHCT4AE9CU987654</t>
  </si>
  <si>
    <t>Tucson</t>
  </si>
  <si>
    <t>SUV</t>
  </si>
  <si>
    <t>Mid/Full-Size SUV</t>
  </si>
  <si>
    <t>Robert Wilson</t>
  </si>
  <si>
    <t>rwilson@email.com</t>
  </si>
  <si>
    <t>2.4L</t>
  </si>
  <si>
    <t>Black</t>
  </si>
  <si>
    <t>1C4RJFAG8KC321654</t>
  </si>
  <si>
    <t>Jeep</t>
  </si>
  <si>
    <t>Grand Cherokee</t>
  </si>
  <si>
    <t>Compact SUV</t>
  </si>
  <si>
    <t>Amanda Taylor</t>
  </si>
  <si>
    <t>a.taylor@gmail.com</t>
  </si>
  <si>
    <t>Jeep Nation</t>
  </si>
  <si>
    <t>South</t>
  </si>
  <si>
    <t>3.6L</t>
  </si>
  <si>
    <t>Gray</t>
  </si>
  <si>
    <t>1FTFW1ET5EKF12345</t>
  </si>
  <si>
    <t>Ford</t>
  </si>
  <si>
    <t>F-150</t>
  </si>
  <si>
    <t>Truck</t>
  </si>
  <si>
    <t>Pickup Truck</t>
  </si>
  <si>
    <t>David Brown</t>
  </si>
  <si>
    <t>david.brown@email.com</t>
  </si>
  <si>
    <t>Ford Country</t>
  </si>
  <si>
    <t>Midwest</t>
  </si>
  <si>
    <t>5.0L</t>
  </si>
  <si>
    <t>1G1ZT51806F123456</t>
  </si>
  <si>
    <t>Chevrolet</t>
  </si>
  <si>
    <t>Malibu</t>
  </si>
  <si>
    <t>chevy.fan@gmail.com</t>
  </si>
  <si>
    <t>Chevy World</t>
  </si>
  <si>
    <t>WBA8E9G50HNU12345</t>
  </si>
  <si>
    <t>BMW</t>
  </si>
  <si>
    <t>X3</t>
  </si>
  <si>
    <t>Luxury/Performance</t>
  </si>
  <si>
    <t>Jennifer Garcia</t>
  </si>
  <si>
    <t>j.garcia@email.com</t>
  </si>
  <si>
    <t>BMW Elite</t>
  </si>
  <si>
    <t>Mar 2024</t>
  </si>
  <si>
    <t>5YJSA1E26JF123456</t>
  </si>
  <si>
    <t>Tesla</t>
  </si>
  <si>
    <t>Model S</t>
  </si>
  <si>
    <t>Michael Rodriguez</t>
  </si>
  <si>
    <t>mrodriguez@email.com</t>
  </si>
  <si>
    <t>Tesla Direct</t>
  </si>
  <si>
    <t>Electric</t>
  </si>
  <si>
    <t>1HGCV1F36JA123456</t>
  </si>
  <si>
    <t>Accord</t>
  </si>
  <si>
    <t>Patricia Martinez</t>
  </si>
  <si>
    <t>p.martinez@gmail.com</t>
  </si>
  <si>
    <t>4T1BF1FK8EU123456</t>
  </si>
  <si>
    <t>Camry</t>
  </si>
  <si>
    <t>James Anderson</t>
  </si>
  <si>
    <t>james.anderson@email.com</t>
  </si>
  <si>
    <t>Hybrid</t>
  </si>
  <si>
    <t>1N4AL3AP8JC123456</t>
  </si>
  <si>
    <t>Mary Thomas</t>
  </si>
  <si>
    <t>mthomas@email.com</t>
  </si>
  <si>
    <t>Nissan Direct</t>
  </si>
  <si>
    <t>KM8J3CA46JU123456</t>
  </si>
  <si>
    <t>Santa Fe</t>
  </si>
  <si>
    <t>Christopher Jackson</t>
  </si>
  <si>
    <t>c.jackson@gmail.com</t>
  </si>
  <si>
    <t>1C4RJFBG3KC123456</t>
  </si>
  <si>
    <t>Elizabeth White</t>
  </si>
  <si>
    <t>e.white@email.com</t>
  </si>
  <si>
    <t>1FTEW1E50JKF12345</t>
  </si>
  <si>
    <t>Daniel Harris</t>
  </si>
  <si>
    <t>d.harris@email.com</t>
  </si>
  <si>
    <t>1G1ZB5ST8JF123456</t>
  </si>
  <si>
    <t>Cruze</t>
  </si>
  <si>
    <t>Susan Martin</t>
  </si>
  <si>
    <t>s.martin@gmail.com</t>
  </si>
  <si>
    <t>1.4L</t>
  </si>
  <si>
    <t>Apr 2024</t>
  </si>
  <si>
    <t>Q2</t>
  </si>
  <si>
    <t>WBA8E9G59HNU12346</t>
  </si>
  <si>
    <t>X5</t>
  </si>
  <si>
    <t>Joseph Thompson</t>
  </si>
  <si>
    <t>j.thompson@email.com</t>
  </si>
  <si>
    <t>3.0L</t>
  </si>
  <si>
    <t>5YJSA1E27JF123457</t>
  </si>
  <si>
    <t>Model 3</t>
  </si>
  <si>
    <t>Nancy Garcia</t>
  </si>
  <si>
    <t>n.garcia@email.com</t>
  </si>
  <si>
    <t>1HGCV1F37JA123457</t>
  </si>
  <si>
    <t>Kenneth Lee</t>
  </si>
  <si>
    <t>k.lee@gmail.com</t>
  </si>
  <si>
    <t>4T1BF1FK9EU123457</t>
  </si>
  <si>
    <t>Prius</t>
  </si>
  <si>
    <t>Linda Wilson</t>
  </si>
  <si>
    <t>l.wilson@email.com</t>
  </si>
  <si>
    <t>1N4AL3AP9JC123457</t>
  </si>
  <si>
    <t>Sentra</t>
  </si>
  <si>
    <t>Betty Moore</t>
  </si>
  <si>
    <t>b.moore@email.com</t>
  </si>
  <si>
    <t>1.6L</t>
  </si>
  <si>
    <t>KM8J3CA47JU123457</t>
  </si>
  <si>
    <t>Mark Taylor</t>
  </si>
  <si>
    <t>m.taylor@gmail.com</t>
  </si>
  <si>
    <t>1C4RJFBG4KC123457</t>
  </si>
  <si>
    <t>Wrangler</t>
  </si>
  <si>
    <t>Dorothy Anderson</t>
  </si>
  <si>
    <t>d.anderson@email.com</t>
  </si>
  <si>
    <t>Green</t>
  </si>
  <si>
    <t>1FTEW1E51JKF12346</t>
  </si>
  <si>
    <t>Explorer</t>
  </si>
  <si>
    <t>Steven Thomas</t>
  </si>
  <si>
    <t>s.thomas@email.com</t>
  </si>
  <si>
    <t>2.3L</t>
  </si>
  <si>
    <t>1G1ZB5ST9JF123457</t>
  </si>
  <si>
    <t>Equinox</t>
  </si>
  <si>
    <t>Helen Jackson</t>
  </si>
  <si>
    <t>h.jackson@gmail.com</t>
  </si>
  <si>
    <t>WBA8E9G60HNU12347</t>
  </si>
  <si>
    <t>3 Series</t>
  </si>
  <si>
    <t>Edward White</t>
  </si>
  <si>
    <t>May 2024</t>
  </si>
  <si>
    <t>5YJSA1E28JF123458</t>
  </si>
  <si>
    <t>Model Y</t>
  </si>
  <si>
    <t>Donna Harris</t>
  </si>
  <si>
    <t>1HGCV1F38JA123458</t>
  </si>
  <si>
    <t>Frank Martin</t>
  </si>
  <si>
    <t>f.martin@gmail.com</t>
  </si>
  <si>
    <t>4T1BF1FK0EU123458</t>
  </si>
  <si>
    <t>Ruth Thompson</t>
  </si>
  <si>
    <t>r.thompson@email.com</t>
  </si>
  <si>
    <t>1N4AL3AP0JC123458</t>
  </si>
  <si>
    <t>Rogue</t>
  </si>
  <si>
    <t>Joe Garcia</t>
  </si>
  <si>
    <t>KM8J3CA48JU123458</t>
  </si>
  <si>
    <t>Sonata</t>
  </si>
  <si>
    <t>Frances Lee</t>
  </si>
  <si>
    <t>f.lee@gmail.com</t>
  </si>
  <si>
    <t>1C4RJFBG5KC123458</t>
  </si>
  <si>
    <t>Compass</t>
  </si>
  <si>
    <t>Raymond Wilson</t>
  </si>
  <si>
    <t>r.wilson@email.com</t>
  </si>
  <si>
    <t>1FTEW1E52JKF12347</t>
  </si>
  <si>
    <t>Escape</t>
  </si>
  <si>
    <t>Marie Moore</t>
  </si>
  <si>
    <t>m.moore@email.com</t>
  </si>
  <si>
    <t>1G1ZB5ST0JF123458</t>
  </si>
  <si>
    <t>Traverse</t>
  </si>
  <si>
    <t>Albert Taylor</t>
  </si>
  <si>
    <t>WBA8E9G61HNU12348</t>
  </si>
  <si>
    <t>X1</t>
  </si>
  <si>
    <t>Gloria Anderson</t>
  </si>
  <si>
    <t>g.anderson@email.com</t>
  </si>
  <si>
    <t>5YJSA1E29JF123459</t>
  </si>
  <si>
    <t>Model X</t>
  </si>
  <si>
    <t>Willie Thomas</t>
  </si>
  <si>
    <t>w.thomas@email.com</t>
  </si>
  <si>
    <t>1HGCV1F39JA123459</t>
  </si>
  <si>
    <t>Pilot</t>
  </si>
  <si>
    <t>Jean Jackson</t>
  </si>
  <si>
    <t>j.jackson@gmail.com</t>
  </si>
  <si>
    <t>3.5L</t>
  </si>
  <si>
    <t>4T1BF1FK1EU123459</t>
  </si>
  <si>
    <t>Highlander</t>
  </si>
  <si>
    <t>Ralph White</t>
  </si>
  <si>
    <t>r.white@email.com</t>
  </si>
  <si>
    <t>Jun 2024</t>
  </si>
  <si>
    <t>1N4AL3AP1JC123459</t>
  </si>
  <si>
    <t>Murano</t>
  </si>
  <si>
    <t>Evelyn Harris</t>
  </si>
  <si>
    <t>e.harris@email.com</t>
  </si>
  <si>
    <t>KM8J3CA49JU123459</t>
  </si>
  <si>
    <t>Genesis</t>
  </si>
  <si>
    <t>Wayne Martin</t>
  </si>
  <si>
    <t>w.martin@gmail.com</t>
  </si>
  <si>
    <t>3.3L</t>
  </si>
  <si>
    <t>1C4RJFBG6KC123459</t>
  </si>
  <si>
    <t>Cherokee</t>
  </si>
  <si>
    <t>Kathryn Thompson</t>
  </si>
  <si>
    <t>k.thompson@email.com</t>
  </si>
  <si>
    <t>1FTEW1E53JKF12348</t>
  </si>
  <si>
    <t>Mustang</t>
  </si>
  <si>
    <t>Coupe</t>
  </si>
  <si>
    <t>Sports Coupe</t>
  </si>
  <si>
    <t>Arthur Garcia</t>
  </si>
  <si>
    <t>a.garcia@email.com</t>
  </si>
  <si>
    <t>1G1ZB5ST1JF123459</t>
  </si>
  <si>
    <t>Camaro</t>
  </si>
  <si>
    <t>WBA8E9G62HNU12349</t>
  </si>
  <si>
    <t>4 Series</t>
  </si>
  <si>
    <t>Luxury Coupe</t>
  </si>
  <si>
    <t>Harold Wilson</t>
  </si>
  <si>
    <t>h.wilson@email.com</t>
  </si>
  <si>
    <t>1HGCV1F40JA123460</t>
  </si>
  <si>
    <t>Ridgeline</t>
  </si>
  <si>
    <t>Virginia Moore</t>
  </si>
  <si>
    <t>v.moore@email.com</t>
  </si>
  <si>
    <t>4T1BF1FK2EU123460</t>
  </si>
  <si>
    <t>Tacoma</t>
  </si>
  <si>
    <t>Roy Taylor</t>
  </si>
  <si>
    <t>r.taylor@email.com</t>
  </si>
  <si>
    <t>2.7L</t>
  </si>
  <si>
    <t>1N4AL3AP2JC123460</t>
  </si>
  <si>
    <t>Titan</t>
  </si>
  <si>
    <t>Shirley Anderson</t>
  </si>
  <si>
    <t>s.anderson@email.com</t>
  </si>
  <si>
    <t>5.6L</t>
  </si>
  <si>
    <t>1FTEW1E54JKF12349</t>
  </si>
  <si>
    <t>Ranger</t>
  </si>
  <si>
    <t>Louis Thomas</t>
  </si>
  <si>
    <t>l.thomas@email.com</t>
  </si>
  <si>
    <t>1G1ZB5ST2JF123460</t>
  </si>
  <si>
    <t>Silverado</t>
  </si>
  <si>
    <t>Ann Jackson</t>
  </si>
  <si>
    <t>a.jackson@gmail.com</t>
  </si>
  <si>
    <t>4.3L</t>
  </si>
  <si>
    <t>5YJSA1E30JF123461</t>
  </si>
  <si>
    <t>Cybertruck</t>
  </si>
  <si>
    <t>Eugene White</t>
  </si>
  <si>
    <t>e.white2@email.com</t>
  </si>
  <si>
    <t>1HGCV1F41JA123461</t>
  </si>
  <si>
    <t>Insight</t>
  </si>
  <si>
    <t>Diane Harris</t>
  </si>
  <si>
    <t>d.harris2@email.com</t>
  </si>
  <si>
    <t>Jul 2024</t>
  </si>
  <si>
    <t>Q3</t>
  </si>
  <si>
    <t>4T1BF1FK3EU123461</t>
  </si>
  <si>
    <t>Avalon</t>
  </si>
  <si>
    <t>Philip Martin</t>
  </si>
  <si>
    <t>p.martin@email.com</t>
  </si>
  <si>
    <t>1N4AL3AP3JC123461</t>
  </si>
  <si>
    <t>Maxima</t>
  </si>
  <si>
    <t>Joyce Thompson</t>
  </si>
  <si>
    <t>j.thompson2@email.com</t>
  </si>
  <si>
    <t>KM8J3CA50JU123461</t>
  </si>
  <si>
    <t>Accent</t>
  </si>
  <si>
    <t>Bobby Garcia</t>
  </si>
  <si>
    <t>b.garcia@email.com</t>
  </si>
  <si>
    <t>1C4RJFBG7KC123461</t>
  </si>
  <si>
    <t>Gladiator</t>
  </si>
  <si>
    <t>Gloria Lee</t>
  </si>
  <si>
    <t>g.lee@gmail.com</t>
  </si>
  <si>
    <t>Orange</t>
  </si>
  <si>
    <t>WBA8E9G63HNU12350</t>
  </si>
  <si>
    <t>7 Series</t>
  </si>
  <si>
    <t>Keith Wilson</t>
  </si>
  <si>
    <t>k.wilson@email.com</t>
  </si>
  <si>
    <t>5YJSA1E31JF123462</t>
  </si>
  <si>
    <t>Roadster</t>
  </si>
  <si>
    <t>Electric Vehicle</t>
  </si>
  <si>
    <t>Jacqueline Moore</t>
  </si>
  <si>
    <t>j.moore@email.com</t>
  </si>
  <si>
    <t>1HGCV1F42JA123462</t>
  </si>
  <si>
    <t>Passport</t>
  </si>
  <si>
    <t>Billy Taylor</t>
  </si>
  <si>
    <t>b.taylor@email.com</t>
  </si>
  <si>
    <t>4T1BF1FK4EU123462</t>
  </si>
  <si>
    <t>Sequoia</t>
  </si>
  <si>
    <t>Martha Anderson</t>
  </si>
  <si>
    <t>m.anderson@email.com</t>
  </si>
  <si>
    <t>5.7L</t>
  </si>
  <si>
    <t>1N4AL3AP4JC123462</t>
  </si>
  <si>
    <t>Armada</t>
  </si>
  <si>
    <t>Terry Thomas</t>
  </si>
  <si>
    <t>t.thomas@email.com</t>
  </si>
  <si>
    <t>KM8J3CA51JU123462</t>
  </si>
  <si>
    <t>Palisade</t>
  </si>
  <si>
    <t>Debra Jackson</t>
  </si>
  <si>
    <t>d.jackson@gmail.com</t>
  </si>
  <si>
    <t>3.8L</t>
  </si>
  <si>
    <t>1FTEW1E55JKF12350</t>
  </si>
  <si>
    <t>Bronco</t>
  </si>
  <si>
    <t>Gerald White</t>
  </si>
  <si>
    <t>g.white@email.com</t>
  </si>
  <si>
    <t>1G1ZB5ST3JF123462</t>
  </si>
  <si>
    <t>Tahoe</t>
  </si>
  <si>
    <t>Sandra Harris</t>
  </si>
  <si>
    <t>s.harris@email.com</t>
  </si>
  <si>
    <t>5.3L</t>
  </si>
  <si>
    <t>WBA8E9G64HNU12351</t>
  </si>
  <si>
    <t>8 Series</t>
  </si>
  <si>
    <t>Paul Martin</t>
  </si>
  <si>
    <t>p.martin2@email.com</t>
  </si>
  <si>
    <t>1HGCV1F43JA123463</t>
  </si>
  <si>
    <t>Odyssey</t>
  </si>
  <si>
    <t>Van</t>
  </si>
  <si>
    <t>Van/Minivan</t>
  </si>
  <si>
    <t>Betty Thompson</t>
  </si>
  <si>
    <t>b.thompson@email.com</t>
  </si>
  <si>
    <t>Aug 2024</t>
  </si>
  <si>
    <t>4T1BF1FK5EU123463</t>
  </si>
  <si>
    <t>Sienna</t>
  </si>
  <si>
    <t>Kenneth Garcia</t>
  </si>
  <si>
    <t>k.garcia@email.com</t>
  </si>
  <si>
    <t>1N4AL3AP5JC123463</t>
  </si>
  <si>
    <t>Quest</t>
  </si>
  <si>
    <t>Helen Lee</t>
  </si>
  <si>
    <t>h.lee@gmail.com</t>
  </si>
  <si>
    <t>KM8J3CA52JU123463</t>
  </si>
  <si>
    <t>Entourage</t>
  </si>
  <si>
    <t>Donald Wilson</t>
  </si>
  <si>
    <t>d.wilson@email.com</t>
  </si>
  <si>
    <t>1FTEW1E56JKF12351</t>
  </si>
  <si>
    <t>Transit</t>
  </si>
  <si>
    <t>1G1ZB5ST4JF123463</t>
  </si>
  <si>
    <t>Express</t>
  </si>
  <si>
    <t>George Taylor</t>
  </si>
  <si>
    <t>g.taylor@email.com</t>
  </si>
  <si>
    <t>5YJSA1E32JF123464</t>
  </si>
  <si>
    <t>Semi</t>
  </si>
  <si>
    <t>Over $130K</t>
  </si>
  <si>
    <t>Maria Anderson</t>
  </si>
  <si>
    <t>m.anderson2@email.com</t>
  </si>
  <si>
    <t>1HGCV1F44JA123464</t>
  </si>
  <si>
    <t>Element</t>
  </si>
  <si>
    <t>Edward Thomas</t>
  </si>
  <si>
    <t>e.thomas@email.com</t>
  </si>
  <si>
    <t>4T1BF1FK6EU123464</t>
  </si>
  <si>
    <t>Michelle Jackson</t>
  </si>
  <si>
    <t>m.jackson@gmail.com</t>
  </si>
  <si>
    <t>4.0L</t>
  </si>
  <si>
    <t>Yellow</t>
  </si>
  <si>
    <t>1N4AL3AP6JC123464</t>
  </si>
  <si>
    <t>Xterra</t>
  </si>
  <si>
    <t>Thomas White</t>
  </si>
  <si>
    <t>t.white@email.com</t>
  </si>
  <si>
    <t>KM8J3CA53JU123464</t>
  </si>
  <si>
    <t>Veracruz</t>
  </si>
  <si>
    <t>Angela Harris</t>
  </si>
  <si>
    <t>a.harris@email.com</t>
  </si>
  <si>
    <t>1C4RJFBG8KC123464</t>
  </si>
  <si>
    <t>Commander</t>
  </si>
  <si>
    <t>Matthew Martin</t>
  </si>
  <si>
    <t>m.martin@gmail.com</t>
  </si>
  <si>
    <t>3.7L</t>
  </si>
  <si>
    <t>1FTEW1E57JKF12352</t>
  </si>
  <si>
    <t>Excursion</t>
  </si>
  <si>
    <t>Laura Thompson</t>
  </si>
  <si>
    <t>l.thompson@email.com</t>
  </si>
  <si>
    <t>5.4L</t>
  </si>
  <si>
    <t>1G1ZB5ST5JF123464</t>
  </si>
  <si>
    <t>Suburban</t>
  </si>
  <si>
    <t>Daniel Garcia</t>
  </si>
  <si>
    <t>d.garcia@email.com</t>
  </si>
  <si>
    <t>WBA8E9G65HNU12352</t>
  </si>
  <si>
    <t>Rebecca Lee</t>
  </si>
  <si>
    <t>r.lee@gmail.com</t>
  </si>
  <si>
    <t>1HGCV1F45JA123465</t>
  </si>
  <si>
    <t>Crosstour</t>
  </si>
  <si>
    <t>Ryan Wilson</t>
  </si>
  <si>
    <t>r.wilson2@email.com</t>
  </si>
  <si>
    <t>4T1BF1FK7EU123465</t>
  </si>
  <si>
    <t>Venza</t>
  </si>
  <si>
    <t>Amy Moore</t>
  </si>
  <si>
    <t>a.moore@email.com</t>
  </si>
  <si>
    <t>Sep 2024</t>
  </si>
  <si>
    <t>1N4AL3AP7JC123465</t>
  </si>
  <si>
    <t>Pathfinder</t>
  </si>
  <si>
    <t>Jason Taylor</t>
  </si>
  <si>
    <t>j.taylor@email.com</t>
  </si>
  <si>
    <t>KM8J3CA54JU123465</t>
  </si>
  <si>
    <t>Santa Fe Sport</t>
  </si>
  <si>
    <t>Nicole Anderson</t>
  </si>
  <si>
    <t>n.anderson@email.com</t>
  </si>
  <si>
    <t>1C4RJFBG9KC123465</t>
  </si>
  <si>
    <t>Patriot</t>
  </si>
  <si>
    <t>Brandon Thomas</t>
  </si>
  <si>
    <t>b.thomas@email.com</t>
  </si>
  <si>
    <t>1FTEW1E58JKF12353</t>
  </si>
  <si>
    <t>Edge</t>
  </si>
  <si>
    <t>Stephanie Jackson</t>
  </si>
  <si>
    <t>s.jackson@gmail.com</t>
  </si>
  <si>
    <t>1G1ZB5ST6JF123465</t>
  </si>
  <si>
    <t>Blazer</t>
  </si>
  <si>
    <t>Zachary White</t>
  </si>
  <si>
    <t>z.white@email.com</t>
  </si>
  <si>
    <t>5YJSA1E33JF123466</t>
  </si>
  <si>
    <t>Model Z</t>
  </si>
  <si>
    <t>Samantha Harris</t>
  </si>
  <si>
    <t>s.harris2@email.com</t>
  </si>
  <si>
    <t>1HGCV1F46JA123466</t>
  </si>
  <si>
    <t>Fit</t>
  </si>
  <si>
    <t>Gregory Martin</t>
  </si>
  <si>
    <t>g.martin@email.com</t>
  </si>
  <si>
    <t>4T1BF1FK8EU123466</t>
  </si>
  <si>
    <t>Yaris</t>
  </si>
  <si>
    <t>Christina Thompson</t>
  </si>
  <si>
    <t>c.thompson@email.com</t>
  </si>
  <si>
    <t>1N4AL3AP8JC123466</t>
  </si>
  <si>
    <t>Versa</t>
  </si>
  <si>
    <t>Patrick Garcia</t>
  </si>
  <si>
    <t>p.garcia@email.com</t>
  </si>
  <si>
    <t>KM8J3CA55JU123466</t>
  </si>
  <si>
    <t>Veloster</t>
  </si>
  <si>
    <t>Heather Lee</t>
  </si>
  <si>
    <t>h.lee2@gmail.com</t>
  </si>
  <si>
    <t>1C4RJFBG0KC123466</t>
  </si>
  <si>
    <t>Renegade</t>
  </si>
  <si>
    <t>Jonathan Wilson</t>
  </si>
  <si>
    <t>j.wilson@email.com</t>
  </si>
  <si>
    <t>1FTEW1E59JKF12354</t>
  </si>
  <si>
    <t>Megan Moore</t>
  </si>
  <si>
    <t>m.moore2@email.com</t>
  </si>
  <si>
    <t>1.0L</t>
  </si>
  <si>
    <t>1G1ZB5ST7JF123466</t>
  </si>
  <si>
    <t>Spark</t>
  </si>
  <si>
    <t>Andrew Taylor</t>
  </si>
  <si>
    <t>a.taylor2@gmail.com</t>
  </si>
  <si>
    <t>WBA8E9G66HNU12353</t>
  </si>
  <si>
    <t>Hybrid Luxury Coupe</t>
  </si>
  <si>
    <t>Jennifer Anderson</t>
  </si>
  <si>
    <t>j.anderson@email.com</t>
  </si>
  <si>
    <t>1HGCV1F47JA123467</t>
  </si>
  <si>
    <t>Joshua Thomas</t>
  </si>
  <si>
    <t>j.thomas@email.com</t>
  </si>
  <si>
    <t>Oct 2024</t>
  </si>
  <si>
    <t>Q4</t>
  </si>
  <si>
    <t>4T1BF1FK9EU123467</t>
  </si>
  <si>
    <t>Amanda Jackson</t>
  </si>
  <si>
    <t>a.jackson2@gmail.com</t>
  </si>
  <si>
    <t>1N4AL3AP9JC123467</t>
  </si>
  <si>
    <t>Kicks</t>
  </si>
  <si>
    <t>Justin White</t>
  </si>
  <si>
    <t>j.white@email.com</t>
  </si>
  <si>
    <t>KM8J3CA56JU123467</t>
  </si>
  <si>
    <t>Kona</t>
  </si>
  <si>
    <t>Brittany Harris</t>
  </si>
  <si>
    <t>b.harris@email.com</t>
  </si>
  <si>
    <t>1C4RJFBG1KC123467</t>
  </si>
  <si>
    <t>Avenger</t>
  </si>
  <si>
    <t>Tyler Martin</t>
  </si>
  <si>
    <t>t.martin@gmail.com</t>
  </si>
  <si>
    <t>1.3L</t>
  </si>
  <si>
    <t>1FTEW1E60JKF12355</t>
  </si>
  <si>
    <t>Puma</t>
  </si>
  <si>
    <t>Danielle Thompson</t>
  </si>
  <si>
    <t>d.thompson@email.com</t>
  </si>
  <si>
    <t>1G1ZB5ST8JF123467</t>
  </si>
  <si>
    <t>Trailblazer</t>
  </si>
  <si>
    <t>Kyle Garcia</t>
  </si>
  <si>
    <t>5YJSA1E34JF123468</t>
  </si>
  <si>
    <t>Model A</t>
  </si>
  <si>
    <t>Rachel Lee</t>
  </si>
  <si>
    <t>r.lee2@gmail.com</t>
  </si>
  <si>
    <t>1HGCV1F48JA123468</t>
  </si>
  <si>
    <t>Clarity</t>
  </si>
  <si>
    <t>Sean Wilson</t>
  </si>
  <si>
    <t>s.wilson@email.com</t>
  </si>
  <si>
    <t>4T1BF1FK0EU123468</t>
  </si>
  <si>
    <t>Mirai</t>
  </si>
  <si>
    <t>Courtney Moore</t>
  </si>
  <si>
    <t>c.moore@email.com</t>
  </si>
  <si>
    <t>Hydrogen</t>
  </si>
  <si>
    <t>1N4AL3AP0JC123468</t>
  </si>
  <si>
    <t>Leaf</t>
  </si>
  <si>
    <t>Cody Taylor</t>
  </si>
  <si>
    <t>c.taylor@email.com</t>
  </si>
  <si>
    <t>KM8J3CA57JU123468</t>
  </si>
  <si>
    <t>Ioniq</t>
  </si>
  <si>
    <t>Alexis Anderson</t>
  </si>
  <si>
    <t>a.anderson2@email.com</t>
  </si>
  <si>
    <t>1C4RJFBG2KC123468</t>
  </si>
  <si>
    <t>Devin Thomas</t>
  </si>
  <si>
    <t>d.thomas2@email.com</t>
  </si>
  <si>
    <t>1FTEW1E61JKF12356</t>
  </si>
  <si>
    <t>Lightning</t>
  </si>
  <si>
    <t>Kayla Jackson</t>
  </si>
  <si>
    <t>k.jackson@gmail.com</t>
  </si>
  <si>
    <t>1G1ZB5ST9JF123468</t>
  </si>
  <si>
    <t>Bolt</t>
  </si>
  <si>
    <t>Marcus White</t>
  </si>
  <si>
    <t>m.white@email.com</t>
  </si>
  <si>
    <t>WBA8E9G67HNU12354</t>
  </si>
  <si>
    <t>Alicia Harris</t>
  </si>
  <si>
    <t>a.harris2@email.com</t>
  </si>
  <si>
    <t>Nov 2024</t>
  </si>
  <si>
    <t>1HGCV1F49JA123469</t>
  </si>
  <si>
    <t>Prologue</t>
  </si>
  <si>
    <t>Trevor Martin</t>
  </si>
  <si>
    <t>t.martin2@gmail.com</t>
  </si>
  <si>
    <t>4T1BF1FK1EU123469</t>
  </si>
  <si>
    <t>Jenna Thompson</t>
  </si>
  <si>
    <t>j.thompson3@email.com</t>
  </si>
  <si>
    <t>1N4AL3AP1JC123469</t>
  </si>
  <si>
    <t>Ariya</t>
  </si>
  <si>
    <t>Cameron Garcia</t>
  </si>
  <si>
    <t>c.garcia2@email.com</t>
  </si>
  <si>
    <t>KM8J3CA58JU123469</t>
  </si>
  <si>
    <t>Morgan Lee</t>
  </si>
  <si>
    <t>m.lee@gmail.com</t>
  </si>
  <si>
    <t>1C4RJFBG3KC123469</t>
  </si>
  <si>
    <t>Grand Cherokee L</t>
  </si>
  <si>
    <t>Blake Wilson</t>
  </si>
  <si>
    <t>b.wilson@email.com</t>
  </si>
  <si>
    <t>1FTEW1E62JKF12357</t>
  </si>
  <si>
    <t>Maverick</t>
  </si>
  <si>
    <t>Sydney Moore</t>
  </si>
  <si>
    <t>s.moore@email.com</t>
  </si>
  <si>
    <t>1G1ZB5ST0JF123469</t>
  </si>
  <si>
    <t>Corvette</t>
  </si>
  <si>
    <t>Garrett Taylor</t>
  </si>
  <si>
    <t>g.taylor2@gmail.com</t>
  </si>
  <si>
    <t>6.2L</t>
  </si>
  <si>
    <t>5YJSA1E35JF123470</t>
  </si>
  <si>
    <t>Plaid</t>
  </si>
  <si>
    <t>Paige Anderson</t>
  </si>
  <si>
    <t>p.anderson@email.com</t>
  </si>
  <si>
    <t>1HGCV1F50JA123470</t>
  </si>
  <si>
    <t>Prelude</t>
  </si>
  <si>
    <t>Jared Thomas</t>
  </si>
  <si>
    <t>j.thomas2@email.com</t>
  </si>
  <si>
    <t>4T1BF1FK2EU123470</t>
  </si>
  <si>
    <t>Sierra Jackson</t>
  </si>
  <si>
    <t>s.jackson2@gmail.com</t>
  </si>
  <si>
    <t>1N4AL3AP2JC123470</t>
  </si>
  <si>
    <t>Z</t>
  </si>
  <si>
    <t>Parker White</t>
  </si>
  <si>
    <t>p.white@email.com</t>
  </si>
  <si>
    <t>KM8J3CA59JU123470</t>
  </si>
  <si>
    <t>Elantra N</t>
  </si>
  <si>
    <t>Savannah Harris</t>
  </si>
  <si>
    <t>s.harris3@email.com</t>
  </si>
  <si>
    <t>1C4RJFBG4KC123470</t>
  </si>
  <si>
    <t>Wagoneer</t>
  </si>
  <si>
    <t>Hunter Martin</t>
  </si>
  <si>
    <t>h.martin@gmail.com</t>
  </si>
  <si>
    <t>1FTEW1E63JKF12358</t>
  </si>
  <si>
    <t>Bronco Sport</t>
  </si>
  <si>
    <t>Destiny Thompson</t>
  </si>
  <si>
    <t>d.thompson2@email.com</t>
  </si>
  <si>
    <t>1G1ZB5ST1JF123470</t>
  </si>
  <si>
    <t>Corvette Z06</t>
  </si>
  <si>
    <t>Colton Garcia</t>
  </si>
  <si>
    <t>c.garcia3@email.com</t>
  </si>
  <si>
    <t>5.5L</t>
  </si>
  <si>
    <t>Dec 2024</t>
  </si>
  <si>
    <t>WBA8E9G68HNU12355</t>
  </si>
  <si>
    <t>M3</t>
  </si>
  <si>
    <t>Autumn Lee</t>
  </si>
  <si>
    <t>a.lee@gmail.com</t>
  </si>
  <si>
    <t>1HGCV1F51JA123471</t>
  </si>
  <si>
    <t>Type R</t>
  </si>
  <si>
    <t>Dalton Wilson</t>
  </si>
  <si>
    <t>d.wilson2@email.com</t>
  </si>
  <si>
    <t>4T1BF1FK3EU123471</t>
  </si>
  <si>
    <t>Supra</t>
  </si>
  <si>
    <t>Other</t>
  </si>
  <si>
    <t>Brooke Moore</t>
  </si>
  <si>
    <t>1N4AL3AP3JC123471</t>
  </si>
  <si>
    <t>Easton Taylor</t>
  </si>
  <si>
    <t>e.taylor@gmail.com</t>
  </si>
  <si>
    <t>KM8J3CA60JU123471</t>
  </si>
  <si>
    <t>Genesis G90</t>
  </si>
  <si>
    <t>Peyton Anderson</t>
  </si>
  <si>
    <t>p.anderson2@email.com</t>
  </si>
  <si>
    <t>1C4RJFBG5KC123471</t>
  </si>
  <si>
    <t>Grand Wagoneer</t>
  </si>
  <si>
    <t>Bryce Thomas</t>
  </si>
  <si>
    <t>b.thomas2@email.com</t>
  </si>
  <si>
    <t>6.4L</t>
  </si>
  <si>
    <t>1FTEW1E64JKF12359</t>
  </si>
  <si>
    <t>Madison Jackson</t>
  </si>
  <si>
    <t>m.jackson2@gmail.com</t>
  </si>
  <si>
    <t>5.2L</t>
  </si>
  <si>
    <t>1G1ZB5ST2JF123471</t>
  </si>
  <si>
    <t>Hayden White</t>
  </si>
  <si>
    <t>h.white@email.com</t>
  </si>
  <si>
    <t>5YJSA1E36JF123472</t>
  </si>
  <si>
    <t>Roadster 2.0</t>
  </si>
  <si>
    <t>Riley Harris</t>
  </si>
  <si>
    <t>r.harris@email.com</t>
  </si>
  <si>
    <t>Not Listed</t>
  </si>
  <si>
    <t>$25K–$39.9K</t>
  </si>
  <si>
    <t>$40K–$59.9K</t>
  </si>
  <si>
    <t>$60K–$89.9K</t>
  </si>
  <si>
    <t>$90K–$129.9K</t>
  </si>
  <si>
    <t>Cr-V</t>
  </si>
  <si>
    <t>Rav4</t>
  </si>
  <si>
    <t>Fj Cruiser</t>
  </si>
  <si>
    <t>I3</t>
  </si>
  <si>
    <t>Ecosport</t>
  </si>
  <si>
    <t>I8</t>
  </si>
  <si>
    <t>Hr-V</t>
  </si>
  <si>
    <t>C-Hr</t>
  </si>
  <si>
    <t>4Xe</t>
  </si>
  <si>
    <t>Ix</t>
  </si>
  <si>
    <t>Bz4X</t>
  </si>
  <si>
    <t>Ioniq 5</t>
  </si>
  <si>
    <t>Gr86</t>
  </si>
  <si>
    <t>Gt-R</t>
  </si>
  <si>
    <t>Shelby Gt500</t>
  </si>
  <si>
    <t>Zl1</t>
  </si>
  <si>
    <t>Row Labels</t>
  </si>
  <si>
    <t>Grand Total</t>
  </si>
  <si>
    <t>Sum of Sales_Date_A</t>
  </si>
  <si>
    <t>Region</t>
  </si>
  <si>
    <t>Total Sales by Region</t>
  </si>
  <si>
    <t>Average  Sale Price</t>
  </si>
  <si>
    <t>Total Sales</t>
  </si>
  <si>
    <t>Make/Model</t>
  </si>
  <si>
    <t>Vehicle Category/Quarter</t>
  </si>
  <si>
    <t>Number Sold</t>
  </si>
  <si>
    <t>Removed one duplicate - John Smith and associated data, based on duplicate VIN and sales dates</t>
  </si>
  <si>
    <t>Kept duplicate information of the VIN associated with Sarah Johnson as it looked like a clerical error due to different sales date, model year and sales price.</t>
  </si>
  <si>
    <t>Ignored missing data, replaced with "Not Listed" tag</t>
  </si>
  <si>
    <t>Removed unnecesarry symbols from sale_price column</t>
  </si>
  <si>
    <t xml:space="preserve">Proper &amp; Trim functions used on names, fuel type, dealer, make, model </t>
  </si>
  <si>
    <t>Due to a what appears to be a cyclical trend in the provided sales data, I would make a few recomendations.  Insights provided by the data point to SUV sales to be highest across</t>
  </si>
  <si>
    <t>quarters 2-4, more than any other vehicle category by far. Based on this knowledge I would recommend increasing SUV inventory during these quarters, couple that with a targeted promotion to push that inventory.</t>
  </si>
  <si>
    <t xml:space="preserve">Slightly increasing sports coupe and full sized sedan inventory during quarter four to pair with a holiday promotion is also recommended. </t>
  </si>
  <si>
    <t>Sales Totals</t>
  </si>
  <si>
    <t>However I would assume the client would want to allocate enough resources to secure the "mature" West market, while</t>
  </si>
  <si>
    <t xml:space="preserve">Allocation of resources should be determined by  sales elasticity data not provided in this data set.  </t>
  </si>
  <si>
    <t>allocating enough resources split between the remaining three markets in order to grow those markets and have a better ROI.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</si>
</sst>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[car_sales_final.xlsx]Sales by 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Vehicles Sold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by Category'!$A$6:$A$27</c:f>
              <c:multiLvlStrCache>
                <c:ptCount val="16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  <c:pt idx="4">
                    <c:v>Q2</c:v>
                  </c:pt>
                  <c:pt idx="5">
                    <c:v>Q3</c:v>
                  </c:pt>
                  <c:pt idx="6">
                    <c:v>Q4</c:v>
                  </c:pt>
                  <c:pt idx="7">
                    <c:v>Q1</c:v>
                  </c:pt>
                  <c:pt idx="8">
                    <c:v>Q2</c:v>
                  </c:pt>
                  <c:pt idx="9">
                    <c:v>Q3</c:v>
                  </c:pt>
                  <c:pt idx="10">
                    <c:v>Q4</c:v>
                  </c:pt>
                  <c:pt idx="11">
                    <c:v>Q1</c:v>
                  </c:pt>
                  <c:pt idx="12">
                    <c:v>Q2</c:v>
                  </c:pt>
                  <c:pt idx="13">
                    <c:v>Q3</c:v>
                  </c:pt>
                  <c:pt idx="14">
                    <c:v>Q4</c:v>
                  </c:pt>
                  <c:pt idx="15">
                    <c:v>Q3</c:v>
                  </c:pt>
                </c:lvl>
                <c:lvl>
                  <c:pt idx="0">
                    <c:v>Coupe</c:v>
                  </c:pt>
                  <c:pt idx="3">
                    <c:v>Sedan</c:v>
                  </c:pt>
                  <c:pt idx="7">
                    <c:v>SUV</c:v>
                  </c:pt>
                  <c:pt idx="11">
                    <c:v>Truck</c:v>
                  </c:pt>
                  <c:pt idx="15">
                    <c:v>Van</c:v>
                  </c:pt>
                </c:lvl>
              </c:multiLvlStrCache>
            </c:multiLvlStrRef>
          </c:cat>
          <c:val>
            <c:numRef>
              <c:f>'Sales by Category'!$B$6:$B$27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18</c:v>
                </c:pt>
                <c:pt idx="9">
                  <c:v>22</c:v>
                </c:pt>
                <c:pt idx="10">
                  <c:v>17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5-4302-9EEE-AC3FF6452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87360"/>
        <c:axId val="547589280"/>
      </c:barChart>
      <c:catAx>
        <c:axId val="54758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89280"/>
        <c:crosses val="autoZero"/>
        <c:auto val="1"/>
        <c:lblAlgn val="ctr"/>
        <c:lblOffset val="100"/>
        <c:noMultiLvlLbl val="0"/>
      </c:catAx>
      <c:valAx>
        <c:axId val="547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[car_sales_final.xlsx]Sales Trend by Quarter!PivotTable3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 by Quarter'!$B$3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Trend by Quarter'!$A$4:$A$28</c:f>
              <c:multiLvlStrCache>
                <c:ptCount val="12"/>
                <c:lvl>
                  <c:pt idx="0">
                    <c:v>Q1</c:v>
                  </c:pt>
                  <c:pt idx="1">
                    <c:v>Q1</c:v>
                  </c:pt>
                  <c:pt idx="2">
                    <c:v>Q1</c:v>
                  </c:pt>
                  <c:pt idx="3">
                    <c:v>Q2</c:v>
                  </c:pt>
                  <c:pt idx="4">
                    <c:v>Q2</c:v>
                  </c:pt>
                  <c:pt idx="5">
                    <c:v>Q2</c:v>
                  </c:pt>
                  <c:pt idx="6">
                    <c:v>Q3</c:v>
                  </c:pt>
                  <c:pt idx="7">
                    <c:v>Q3</c:v>
                  </c:pt>
                  <c:pt idx="8">
                    <c:v>Q3</c:v>
                  </c:pt>
                  <c:pt idx="9">
                    <c:v>Q4</c:v>
                  </c:pt>
                  <c:pt idx="10">
                    <c:v>Q4</c:v>
                  </c:pt>
                  <c:pt idx="11">
                    <c:v>Q4</c:v>
                  </c:pt>
                </c:lvl>
                <c:lvl>
                  <c:pt idx="0">
                    <c:v>Jan 2024</c:v>
                  </c:pt>
                  <c:pt idx="1">
                    <c:v>Feb 2024</c:v>
                  </c:pt>
                  <c:pt idx="2">
                    <c:v>Mar 2024</c:v>
                  </c:pt>
                  <c:pt idx="3">
                    <c:v>Apr 2024</c:v>
                  </c:pt>
                  <c:pt idx="4">
                    <c:v>May 2024</c:v>
                  </c:pt>
                  <c:pt idx="5">
                    <c:v>Jun 2024</c:v>
                  </c:pt>
                  <c:pt idx="6">
                    <c:v>Jul 2024</c:v>
                  </c:pt>
                  <c:pt idx="7">
                    <c:v>Aug 2024</c:v>
                  </c:pt>
                  <c:pt idx="8">
                    <c:v>Sep 2024</c:v>
                  </c:pt>
                  <c:pt idx="9">
                    <c:v>Oct 2024</c:v>
                  </c:pt>
                  <c:pt idx="10">
                    <c:v>Nov 2024</c:v>
                  </c:pt>
                  <c:pt idx="11">
                    <c:v>Dec 2024</c:v>
                  </c:pt>
                </c:lvl>
              </c:multiLvlStrCache>
            </c:multiLvlStrRef>
          </c:cat>
          <c:val>
            <c:numRef>
              <c:f>'Sales Trend by Quarter'!$B$4:$B$28</c:f>
              <c:numCache>
                <c:formatCode>General</c:formatCode>
                <c:ptCount val="12"/>
                <c:pt idx="0">
                  <c:v>404802</c:v>
                </c:pt>
                <c:pt idx="1">
                  <c:v>1214412</c:v>
                </c:pt>
                <c:pt idx="2">
                  <c:v>1821627</c:v>
                </c:pt>
                <c:pt idx="3">
                  <c:v>2024040</c:v>
                </c:pt>
                <c:pt idx="4">
                  <c:v>2428860</c:v>
                </c:pt>
                <c:pt idx="5">
                  <c:v>2631278</c:v>
                </c:pt>
                <c:pt idx="6">
                  <c:v>2833698</c:v>
                </c:pt>
                <c:pt idx="7">
                  <c:v>3238528</c:v>
                </c:pt>
                <c:pt idx="8">
                  <c:v>3036135</c:v>
                </c:pt>
                <c:pt idx="9">
                  <c:v>3036150</c:v>
                </c:pt>
                <c:pt idx="10">
                  <c:v>3036165</c:v>
                </c:pt>
                <c:pt idx="11">
                  <c:v>2024120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6-41DC-A640-25F7F6C2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810336"/>
        <c:axId val="463811296"/>
      </c:lineChart>
      <c:catAx>
        <c:axId val="4638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1296"/>
        <c:crosses val="autoZero"/>
        <c:auto val="1"/>
        <c:lblAlgn val="ctr"/>
        <c:lblOffset val="100"/>
        <c:noMultiLvlLbl val="0"/>
      </c:catAx>
      <c:valAx>
        <c:axId val="4638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[car_sales_final.xlsx]Sales by Region!PivotTable4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by Region'!$B$3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Region'!$A$4:$A$8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by Region'!$B$4:$B$8</c:f>
              <c:numCache>
                <c:formatCode>_("$"* #,##0.00_);_("$"* \(#,##0.00\);_("$"* "-"??_);_(@_)</c:formatCode>
                <c:ptCount val="4"/>
                <c:pt idx="0">
                  <c:v>1248001</c:v>
                </c:pt>
                <c:pt idx="1">
                  <c:v>1352000</c:v>
                </c:pt>
                <c:pt idx="2">
                  <c:v>1180900</c:v>
                </c:pt>
                <c:pt idx="3">
                  <c:v>2421301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3-4D8C-AE3B-74AB97D8B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152400</xdr:rowOff>
    </xdr:from>
    <xdr:to>
      <xdr:col>12</xdr:col>
      <xdr:colOff>175260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32617-3F8F-D43B-7F0C-DE32FD63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</xdr:colOff>
      <xdr:row>1</xdr:row>
      <xdr:rowOff>167640</xdr:rowOff>
    </xdr:from>
    <xdr:to>
      <xdr:col>15</xdr:col>
      <xdr:colOff>22860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29178-14AF-4F5C-3ADC-1268C708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0</xdr:rowOff>
    </xdr:from>
    <xdr:to>
      <xdr:col>11</xdr:col>
      <xdr:colOff>586740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FBB46-7146-B454-51F7-65BA2BA6E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yla" refreshedDate="45948.491576157408" createdVersion="8" refreshedVersion="8" minRefreshableVersion="3" recordCount="137" xr:uid="{D4537301-A6D9-4592-9F0D-EE19A1079E68}">
  <cacheSource type="worksheet">
    <worksheetSource ref="A1:T138" sheet="data"/>
  </cacheSource>
  <cacheFields count="20">
    <cacheField name="VIN" numFmtId="0">
      <sharedItems/>
    </cacheField>
    <cacheField name="Make" numFmtId="0">
      <sharedItems count="9">
        <s v="Honda"/>
        <s v="Toyota"/>
        <s v="Nissan"/>
        <s v="Hyundai"/>
        <s v="Jeep"/>
        <s v="Ford"/>
        <s v="Chevrolet"/>
        <s v="BMW"/>
        <s v="Tesla"/>
      </sharedItems>
    </cacheField>
    <cacheField name="Model" numFmtId="0">
      <sharedItems count="131">
        <s v="Civic"/>
        <s v="Corolla"/>
        <s v="Altima"/>
        <s v="Elantra"/>
        <s v="Tucson"/>
        <s v="Grand Cherokee"/>
        <s v="F-150"/>
        <s v="Malibu"/>
        <s v="X3"/>
        <s v="Model S"/>
        <s v="Accord"/>
        <s v="Camry"/>
        <s v="Santa Fe"/>
        <s v="Cruze"/>
        <s v="X5"/>
        <s v="Model 3"/>
        <s v="Prius"/>
        <s v="Sentra"/>
        <s v="Wrangler"/>
        <s v="Explorer"/>
        <s v="Equinox"/>
        <s v="3 Series"/>
        <s v="Model Y"/>
        <s v="Cr-V"/>
        <s v="Rav4"/>
        <s v="Rogue"/>
        <s v="Sonata"/>
        <s v="Compass"/>
        <s v="Escape"/>
        <s v="Traverse"/>
        <s v="X1"/>
        <s v="Model X"/>
        <s v="Pilot"/>
        <s v="Highlander"/>
        <s v="Murano"/>
        <s v="Genesis"/>
        <s v="Cherokee"/>
        <s v="Mustang"/>
        <s v="Camaro"/>
        <s v="4 Series"/>
        <s v="Ridgeline"/>
        <s v="Tacoma"/>
        <s v="Titan"/>
        <s v="Ranger"/>
        <s v="Silverado"/>
        <s v="Cybertruck"/>
        <s v="Insight"/>
        <s v="Avalon"/>
        <s v="Maxima"/>
        <s v="Accent"/>
        <s v="Gladiator"/>
        <s v="7 Series"/>
        <s v="Roadster"/>
        <s v="Passport"/>
        <s v="Sequoia"/>
        <s v="Armada"/>
        <s v="Palisade"/>
        <s v="Bronco"/>
        <s v="Tahoe"/>
        <s v="8 Series"/>
        <s v="Odyssey"/>
        <s v="Sienna"/>
        <s v="Quest"/>
        <s v="Entourage"/>
        <s v="Transit"/>
        <s v="Express"/>
        <s v="Semi"/>
        <s v="Element"/>
        <s v="Fj Cruiser"/>
        <s v="Xterra"/>
        <s v="Veracruz"/>
        <s v="Commander"/>
        <s v="Excursion"/>
        <s v="Suburban"/>
        <s v="I3"/>
        <s v="Crosstour"/>
        <s v="Venza"/>
        <s v="Pathfinder"/>
        <s v="Santa Fe Sport"/>
        <s v="Patriot"/>
        <s v="Edge"/>
        <s v="Blazer"/>
        <s v="Model Z"/>
        <s v="Fit"/>
        <s v="Yaris"/>
        <s v="Versa"/>
        <s v="Veloster"/>
        <s v="Renegade"/>
        <s v="Ecosport"/>
        <s v="Spark"/>
        <s v="I8"/>
        <s v="Hr-V"/>
        <s v="C-Hr"/>
        <s v="Kicks"/>
        <s v="Kona"/>
        <s v="Avenger"/>
        <s v="Puma"/>
        <s v="Trailblazer"/>
        <s v="Model A"/>
        <s v="Clarity"/>
        <s v="Mirai"/>
        <s v="Leaf"/>
        <s v="Ioniq"/>
        <s v="4Xe"/>
        <s v="Lightning"/>
        <s v="Bolt"/>
        <s v="Ix"/>
        <s v="Prologue"/>
        <s v="Bz4X"/>
        <s v="Ariya"/>
        <s v="Ioniq 5"/>
        <s v="Grand Cherokee L"/>
        <s v="Maverick"/>
        <s v="Corvette"/>
        <s v="Plaid"/>
        <s v="Prelude"/>
        <s v="Gr86"/>
        <s v="Z"/>
        <s v="Elantra N"/>
        <s v="Wagoneer"/>
        <s v="Bronco Sport"/>
        <s v="Corvette Z06"/>
        <s v="M3"/>
        <s v="Type R"/>
        <s v="Supra"/>
        <s v="Gt-R"/>
        <s v="Genesis G90"/>
        <s v="Grand Wagoneer"/>
        <s v="Shelby Gt500"/>
        <s v="Zl1"/>
        <s v="Roadster 2.0"/>
      </sharedItems>
    </cacheField>
    <cacheField name="Vehicle_Category" numFmtId="0">
      <sharedItems count="5">
        <s v="Sedan"/>
        <s v="SUV"/>
        <s v="Truck"/>
        <s v="Coupe"/>
        <s v="Van"/>
      </sharedItems>
    </cacheField>
    <cacheField name="Vehicle_Sub_Category" numFmtId="0">
      <sharedItems count="11">
        <s v="Subcompact/Compact Car"/>
        <s v="Full-Size Car"/>
        <s v="Mid/Full-Size SUV"/>
        <s v="Compact SUV"/>
        <s v="Pickup Truck"/>
        <s v="Sports Coupe"/>
        <s v="Luxury Coupe"/>
        <s v="Electric Vehicle"/>
        <s v="Van/Minivan"/>
        <s v="Hybrid Luxury Coupe"/>
        <s v="Other"/>
      </sharedItems>
    </cacheField>
    <cacheField name="Market_Segment" numFmtId="0">
      <sharedItems count="2">
        <s v="Standard"/>
        <s v="Luxury/Performance"/>
      </sharedItems>
    </cacheField>
    <cacheField name="Sale_Price" numFmtId="0">
      <sharedItems containsSemiMixedTypes="0" containsString="0" containsNumber="1" containsInteger="1" minValue="16500" maxValue="199900"/>
    </cacheField>
    <cacheField name="Sale_Price_Segment" numFmtId="0">
      <sharedItems count="7">
        <s v="Under $25,000"/>
        <s v="Under $25,001"/>
        <s v="$25K–$39.9K"/>
        <s v="$40K–$59.9K"/>
        <s v="$60K–$89.9K"/>
        <s v="$90K–$129.9K"/>
        <s v="Over $130K"/>
      </sharedItems>
    </cacheField>
    <cacheField name="Customer_Name" numFmtId="0">
      <sharedItems/>
    </cacheField>
    <cacheField name="Customer_Email" numFmtId="0">
      <sharedItems/>
    </cacheField>
    <cacheField name="Dealer_Name" numFmtId="0">
      <sharedItems count="10">
        <s v="Metro Honda"/>
        <s v="Toyota Center"/>
        <s v="Not Listed"/>
        <s v="Hyundai Plus"/>
        <s v="Jeep Nation"/>
        <s v="Ford Country"/>
        <s v="Chevy World"/>
        <s v="BMW Elite"/>
        <s v="Tesla Direct"/>
        <s v="Nissan Direct"/>
      </sharedItems>
    </cacheField>
    <cacheField name="Dealer_Region" numFmtId="0">
      <sharedItems count="4">
        <s v="Northeast"/>
        <s v="West"/>
        <s v="South"/>
        <s v="Midwest"/>
      </sharedItems>
    </cacheField>
    <cacheField name="Fuel_Type" numFmtId="0">
      <sharedItems/>
    </cacheField>
    <cacheField name="Engine_Size" numFmtId="0">
      <sharedItems/>
    </cacheField>
    <cacheField name="Color" numFmtId="0">
      <sharedItems count="10">
        <s v="Blue"/>
        <s v="White"/>
        <s v="Silver"/>
        <s v="Red"/>
        <s v="Black"/>
        <s v="Gray"/>
        <s v="Not Listed"/>
        <s v="Green"/>
        <s v="Orange"/>
        <s v="Yellow"/>
      </sharedItems>
    </cacheField>
    <cacheField name="Mileage" numFmtId="0">
      <sharedItems containsSemiMixedTypes="0" containsString="0" containsNumber="1" containsInteger="1" minValue="500" maxValue="48000"/>
    </cacheField>
    <cacheField name="Model_Year" numFmtId="0">
      <sharedItems containsMixedTypes="1" containsNumber="1" containsInteger="1" minValue="2016" maxValue="2024" count="10">
        <n v="2021"/>
        <n v="2020"/>
        <n v="2022"/>
        <n v="2019"/>
        <n v="2023"/>
        <s v="Not Listed"/>
        <n v="2024"/>
        <n v="2018"/>
        <n v="2017"/>
        <n v="2016"/>
      </sharedItems>
    </cacheField>
    <cacheField name="Sales_Date_A" numFmtId="0">
      <sharedItems containsSemiMixedTypes="0" containsString="0" containsNumber="1" containsInteger="1" minValue="202401" maxValue="202412" count="12">
        <n v="202401"/>
        <n v="202402"/>
        <n v="202403"/>
        <n v="202404"/>
        <n v="202405"/>
        <n v="202406"/>
        <n v="202407"/>
        <n v="202408"/>
        <n v="202409"/>
        <n v="202410"/>
        <n v="202411"/>
        <n v="202412"/>
      </sharedItems>
    </cacheField>
    <cacheField name="Sales_Date_B" numFmtId="0">
      <sharedItems count="12">
        <s v="Jan 2024"/>
        <s v="Feb 2024"/>
        <s v="Mar 2024"/>
        <s v="Apr 2024"/>
        <s v="May 2024"/>
        <s v="Jun 2024"/>
        <s v="Jul 2024"/>
        <s v="Aug 2024"/>
        <s v="Sep 2024"/>
        <s v="Oct 2024"/>
        <s v="Nov 2024"/>
        <s v="Dec 2024"/>
      </sharedItems>
    </cacheField>
    <cacheField name="Quarter" numFmtId="0">
      <sharedItems count="4">
        <s v="Q1"/>
        <s v="Q2"/>
        <s v="Q3"/>
        <s v="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1HGBH41JXMN109186"/>
    <x v="0"/>
    <x v="0"/>
    <x v="0"/>
    <x v="0"/>
    <x v="0"/>
    <n v="24500"/>
    <x v="0"/>
    <s v="John Smith"/>
    <s v="john.smith@email.com"/>
    <x v="0"/>
    <x v="0"/>
    <s v="Gasoline"/>
    <s v="1.5L"/>
    <x v="0"/>
    <n v="15000"/>
    <x v="0"/>
    <x v="0"/>
    <x v="0"/>
    <x v="0"/>
  </r>
  <r>
    <s v="2T1BURHE0JC054321"/>
    <x v="1"/>
    <x v="1"/>
    <x v="0"/>
    <x v="0"/>
    <x v="0"/>
    <n v="24500"/>
    <x v="1"/>
    <s v="Sarah Johnson"/>
    <s v="sarah.j@gmail.com"/>
    <x v="1"/>
    <x v="1"/>
    <s v="Gasoline"/>
    <s v="1.8L"/>
    <x v="1"/>
    <n v="8500"/>
    <x v="0"/>
    <x v="0"/>
    <x v="0"/>
    <x v="0"/>
  </r>
  <r>
    <s v="3N1AB7AP9HY123456"/>
    <x v="2"/>
    <x v="2"/>
    <x v="0"/>
    <x v="1"/>
    <x v="0"/>
    <n v="26800"/>
    <x v="2"/>
    <s v="Mike Davis"/>
    <s v="m.davis@yahoo.com"/>
    <x v="2"/>
    <x v="0"/>
    <s v="Gasoline"/>
    <s v="2.5L"/>
    <x v="2"/>
    <n v="22000"/>
    <x v="1"/>
    <x v="1"/>
    <x v="1"/>
    <x v="0"/>
  </r>
  <r>
    <s v="5NPE34AF5KH654321"/>
    <x v="3"/>
    <x v="3"/>
    <x v="0"/>
    <x v="0"/>
    <x v="0"/>
    <n v="22900"/>
    <x v="0"/>
    <s v="Lisa Chen"/>
    <s v="lisa.chen@outlook.com"/>
    <x v="3"/>
    <x v="1"/>
    <s v="Gasoline"/>
    <s v="2.0L"/>
    <x v="3"/>
    <n v="12000"/>
    <x v="2"/>
    <x v="1"/>
    <x v="1"/>
    <x v="0"/>
  </r>
  <r>
    <s v="KMHCT4AE9CU987654"/>
    <x v="3"/>
    <x v="4"/>
    <x v="1"/>
    <x v="2"/>
    <x v="0"/>
    <n v="29500"/>
    <x v="2"/>
    <s v="Robert Wilson"/>
    <s v="rwilson@email.com"/>
    <x v="3"/>
    <x v="1"/>
    <s v="Gasoline"/>
    <s v="2.4L"/>
    <x v="4"/>
    <n v="28000"/>
    <x v="3"/>
    <x v="1"/>
    <x v="1"/>
    <x v="0"/>
  </r>
  <r>
    <s v="1C4RJFAG8KC321654"/>
    <x v="4"/>
    <x v="5"/>
    <x v="1"/>
    <x v="3"/>
    <x v="0"/>
    <n v="38900"/>
    <x v="2"/>
    <s v="Amanda Taylor"/>
    <s v="a.taylor@gmail.com"/>
    <x v="4"/>
    <x v="2"/>
    <s v="Gasoline"/>
    <s v="3.6L"/>
    <x v="5"/>
    <n v="35000"/>
    <x v="1"/>
    <x v="1"/>
    <x v="1"/>
    <x v="0"/>
  </r>
  <r>
    <s v="1FTFW1ET5EKF12345"/>
    <x v="5"/>
    <x v="6"/>
    <x v="2"/>
    <x v="4"/>
    <x v="0"/>
    <n v="42000"/>
    <x v="3"/>
    <s v="David Brown"/>
    <s v="david.brown@email.com"/>
    <x v="5"/>
    <x v="3"/>
    <s v="Gasoline"/>
    <s v="5.0L"/>
    <x v="0"/>
    <n v="18000"/>
    <x v="0"/>
    <x v="1"/>
    <x v="1"/>
    <x v="0"/>
  </r>
  <r>
    <s v="1G1ZT51806F123456"/>
    <x v="6"/>
    <x v="7"/>
    <x v="0"/>
    <x v="1"/>
    <x v="0"/>
    <n v="25500"/>
    <x v="2"/>
    <s v="Not Listed"/>
    <s v="chevy.fan@gmail.com"/>
    <x v="6"/>
    <x v="3"/>
    <s v="Gasoline"/>
    <s v="1.5L"/>
    <x v="1"/>
    <n v="16000"/>
    <x v="2"/>
    <x v="1"/>
    <x v="1"/>
    <x v="0"/>
  </r>
  <r>
    <s v="WBA8E9G50HNU12345"/>
    <x v="7"/>
    <x v="8"/>
    <x v="1"/>
    <x v="3"/>
    <x v="1"/>
    <n v="45900"/>
    <x v="3"/>
    <s v="Jennifer Garcia"/>
    <s v="j.garcia@email.com"/>
    <x v="7"/>
    <x v="0"/>
    <s v="Gasoline"/>
    <s v="2.0L"/>
    <x v="4"/>
    <n v="24000"/>
    <x v="0"/>
    <x v="2"/>
    <x v="2"/>
    <x v="0"/>
  </r>
  <r>
    <s v="5YJSA1E26JF123456"/>
    <x v="8"/>
    <x v="9"/>
    <x v="0"/>
    <x v="1"/>
    <x v="1"/>
    <n v="89500"/>
    <x v="4"/>
    <s v="Michael Rodriguez"/>
    <s v="mrodriguez@email.com"/>
    <x v="8"/>
    <x v="1"/>
    <s v="Electric"/>
    <s v="Not Listed"/>
    <x v="3"/>
    <n v="8000"/>
    <x v="4"/>
    <x v="2"/>
    <x v="2"/>
    <x v="0"/>
  </r>
  <r>
    <s v="1HGCV1F36JA123456"/>
    <x v="0"/>
    <x v="10"/>
    <x v="0"/>
    <x v="1"/>
    <x v="0"/>
    <n v="28900"/>
    <x v="2"/>
    <s v="Patricia Martinez"/>
    <s v="p.martinez@gmail.com"/>
    <x v="0"/>
    <x v="0"/>
    <s v="Gasoline"/>
    <s v="1.5L"/>
    <x v="2"/>
    <n v="19000"/>
    <x v="0"/>
    <x v="2"/>
    <x v="2"/>
    <x v="0"/>
  </r>
  <r>
    <s v="2T1BURHE0JC054321"/>
    <x v="1"/>
    <x v="1"/>
    <x v="0"/>
    <x v="0"/>
    <x v="0"/>
    <n v="23200"/>
    <x v="0"/>
    <s v="Sarah Johnson"/>
    <s v="sarah.j@gmail.com"/>
    <x v="1"/>
    <x v="1"/>
    <s v="Gasoline"/>
    <s v="1.8L"/>
    <x v="1"/>
    <n v="8500"/>
    <x v="2"/>
    <x v="2"/>
    <x v="2"/>
    <x v="0"/>
  </r>
  <r>
    <s v="4T1BF1FK8EU123456"/>
    <x v="1"/>
    <x v="11"/>
    <x v="0"/>
    <x v="1"/>
    <x v="0"/>
    <n v="31200"/>
    <x v="2"/>
    <s v="James Anderson"/>
    <s v="james.anderson@email.com"/>
    <x v="1"/>
    <x v="1"/>
    <s v="Hybrid"/>
    <s v="2.5L"/>
    <x v="0"/>
    <n v="14000"/>
    <x v="2"/>
    <x v="2"/>
    <x v="2"/>
    <x v="0"/>
  </r>
  <r>
    <s v="1N4AL3AP8JC123456"/>
    <x v="2"/>
    <x v="2"/>
    <x v="0"/>
    <x v="1"/>
    <x v="0"/>
    <n v="27500"/>
    <x v="2"/>
    <s v="Mary Thomas"/>
    <s v="mthomas@email.com"/>
    <x v="9"/>
    <x v="2"/>
    <s v="Gasoline"/>
    <s v="2.5L"/>
    <x v="6"/>
    <n v="26000"/>
    <x v="1"/>
    <x v="2"/>
    <x v="2"/>
    <x v="0"/>
  </r>
  <r>
    <s v="KM8J3CA46JU123456"/>
    <x v="3"/>
    <x v="12"/>
    <x v="1"/>
    <x v="2"/>
    <x v="0"/>
    <n v="35800"/>
    <x v="2"/>
    <s v="Christopher Jackson"/>
    <s v="c.jackson@gmail.com"/>
    <x v="3"/>
    <x v="1"/>
    <s v="Gasoline"/>
    <s v="2.4L"/>
    <x v="1"/>
    <n v="31000"/>
    <x v="3"/>
    <x v="2"/>
    <x v="2"/>
    <x v="0"/>
  </r>
  <r>
    <s v="1C4RJFBG3KC123456"/>
    <x v="4"/>
    <x v="5"/>
    <x v="1"/>
    <x v="3"/>
    <x v="0"/>
    <n v="41200"/>
    <x v="3"/>
    <s v="Elizabeth White"/>
    <s v="e.white@email.com"/>
    <x v="4"/>
    <x v="2"/>
    <s v="Gasoline"/>
    <s v="3.6L"/>
    <x v="4"/>
    <n v="29000"/>
    <x v="1"/>
    <x v="2"/>
    <x v="2"/>
    <x v="0"/>
  </r>
  <r>
    <s v="1FTEW1E50JKF12345"/>
    <x v="5"/>
    <x v="6"/>
    <x v="2"/>
    <x v="4"/>
    <x v="0"/>
    <n v="44500"/>
    <x v="3"/>
    <s v="Daniel Harris"/>
    <s v="d.harris@email.com"/>
    <x v="5"/>
    <x v="3"/>
    <s v="Gasoline"/>
    <s v="5.0L"/>
    <x v="3"/>
    <n v="21000"/>
    <x v="0"/>
    <x v="2"/>
    <x v="2"/>
    <x v="0"/>
  </r>
  <r>
    <s v="1G1ZB5ST8JF123456"/>
    <x v="6"/>
    <x v="13"/>
    <x v="0"/>
    <x v="0"/>
    <x v="0"/>
    <n v="24800"/>
    <x v="0"/>
    <s v="Susan Martin"/>
    <s v="s.martin@gmail.com"/>
    <x v="6"/>
    <x v="3"/>
    <s v="Gasoline"/>
    <s v="1.4L"/>
    <x v="2"/>
    <n v="17000"/>
    <x v="2"/>
    <x v="3"/>
    <x v="3"/>
    <x v="1"/>
  </r>
  <r>
    <s v="WBA8E9G59HNU12346"/>
    <x v="7"/>
    <x v="14"/>
    <x v="1"/>
    <x v="3"/>
    <x v="1"/>
    <n v="59900"/>
    <x v="3"/>
    <s v="Joseph Thompson"/>
    <s v="j.thompson@email.com"/>
    <x v="7"/>
    <x v="0"/>
    <s v="Gasoline"/>
    <s v="3.0L"/>
    <x v="5"/>
    <n v="32000"/>
    <x v="1"/>
    <x v="3"/>
    <x v="3"/>
    <x v="1"/>
  </r>
  <r>
    <s v="5YJSA1E27JF123457"/>
    <x v="8"/>
    <x v="15"/>
    <x v="0"/>
    <x v="1"/>
    <x v="1"/>
    <n v="52900"/>
    <x v="3"/>
    <s v="Nancy Garcia"/>
    <s v="n.garcia@email.com"/>
    <x v="8"/>
    <x v="1"/>
    <s v="Electric"/>
    <s v="Not Listed"/>
    <x v="1"/>
    <n v="12000"/>
    <x v="4"/>
    <x v="3"/>
    <x v="3"/>
    <x v="1"/>
  </r>
  <r>
    <s v="1HGCV1F37JA123457"/>
    <x v="0"/>
    <x v="10"/>
    <x v="0"/>
    <x v="1"/>
    <x v="0"/>
    <n v="29800"/>
    <x v="2"/>
    <s v="Kenneth Lee"/>
    <s v="k.lee@gmail.com"/>
    <x v="0"/>
    <x v="0"/>
    <s v="Gasoline"/>
    <s v="1.5L"/>
    <x v="4"/>
    <n v="22000"/>
    <x v="0"/>
    <x v="3"/>
    <x v="3"/>
    <x v="1"/>
  </r>
  <r>
    <s v="4T1BF1FK9EU123457"/>
    <x v="1"/>
    <x v="16"/>
    <x v="0"/>
    <x v="1"/>
    <x v="0"/>
    <n v="29500"/>
    <x v="2"/>
    <s v="Linda Wilson"/>
    <s v="l.wilson@email.com"/>
    <x v="1"/>
    <x v="1"/>
    <s v="Hybrid"/>
    <s v="1.8L"/>
    <x v="0"/>
    <n v="9000"/>
    <x v="4"/>
    <x v="3"/>
    <x v="3"/>
    <x v="1"/>
  </r>
  <r>
    <s v="1N4AL3AP9JC123457"/>
    <x v="2"/>
    <x v="17"/>
    <x v="0"/>
    <x v="0"/>
    <x v="0"/>
    <n v="24500"/>
    <x v="0"/>
    <s v="Betty Moore"/>
    <s v="b.moore@email.com"/>
    <x v="9"/>
    <x v="2"/>
    <s v="Gasoline"/>
    <s v="1.6L"/>
    <x v="3"/>
    <n v="18000"/>
    <x v="5"/>
    <x v="3"/>
    <x v="3"/>
    <x v="1"/>
  </r>
  <r>
    <s v="KM8J3CA47JU123457"/>
    <x v="3"/>
    <x v="4"/>
    <x v="1"/>
    <x v="2"/>
    <x v="0"/>
    <n v="32500"/>
    <x v="2"/>
    <s v="Mark Taylor"/>
    <s v="m.taylor@gmail.com"/>
    <x v="3"/>
    <x v="1"/>
    <s v="Gasoline"/>
    <s v="2.4L"/>
    <x v="2"/>
    <n v="27000"/>
    <x v="1"/>
    <x v="3"/>
    <x v="3"/>
    <x v="1"/>
  </r>
  <r>
    <s v="1C4RJFBG4KC123457"/>
    <x v="4"/>
    <x v="18"/>
    <x v="1"/>
    <x v="3"/>
    <x v="0"/>
    <n v="38900"/>
    <x v="2"/>
    <s v="Dorothy Anderson"/>
    <s v="d.anderson@email.com"/>
    <x v="4"/>
    <x v="2"/>
    <s v="Gasoline"/>
    <s v="3.6L"/>
    <x v="7"/>
    <n v="15000"/>
    <x v="2"/>
    <x v="3"/>
    <x v="3"/>
    <x v="1"/>
  </r>
  <r>
    <s v="1FTEW1E51JKF12346"/>
    <x v="5"/>
    <x v="19"/>
    <x v="1"/>
    <x v="3"/>
    <x v="0"/>
    <n v="36800"/>
    <x v="2"/>
    <s v="Steven Thomas"/>
    <s v="s.thomas@email.com"/>
    <x v="5"/>
    <x v="3"/>
    <s v="Gasoline"/>
    <s v="2.3L"/>
    <x v="0"/>
    <n v="25000"/>
    <x v="0"/>
    <x v="3"/>
    <x v="3"/>
    <x v="1"/>
  </r>
  <r>
    <s v="1G1ZB5ST9JF123457"/>
    <x v="6"/>
    <x v="20"/>
    <x v="1"/>
    <x v="2"/>
    <x v="0"/>
    <n v="28900"/>
    <x v="2"/>
    <s v="Helen Jackson"/>
    <s v="h.jackson@gmail.com"/>
    <x v="6"/>
    <x v="3"/>
    <s v="Gasoline"/>
    <s v="1.5L"/>
    <x v="1"/>
    <n v="20000"/>
    <x v="2"/>
    <x v="3"/>
    <x v="3"/>
    <x v="1"/>
  </r>
  <r>
    <s v="WBA8E9G60HNU12347"/>
    <x v="7"/>
    <x v="21"/>
    <x v="0"/>
    <x v="1"/>
    <x v="1"/>
    <n v="42900"/>
    <x v="3"/>
    <s v="Edward White"/>
    <s v="e.white@email.com"/>
    <x v="7"/>
    <x v="0"/>
    <s v="Gasoline"/>
    <s v="2.0L"/>
    <x v="4"/>
    <n v="28000"/>
    <x v="1"/>
    <x v="4"/>
    <x v="4"/>
    <x v="1"/>
  </r>
  <r>
    <s v="5YJSA1E28JF123458"/>
    <x v="8"/>
    <x v="22"/>
    <x v="1"/>
    <x v="3"/>
    <x v="1"/>
    <n v="58900"/>
    <x v="3"/>
    <s v="Donna Harris"/>
    <s v="d.harris@email.com"/>
    <x v="8"/>
    <x v="1"/>
    <s v="Electric"/>
    <s v="Not Listed"/>
    <x v="5"/>
    <n v="6000"/>
    <x v="6"/>
    <x v="4"/>
    <x v="4"/>
    <x v="1"/>
  </r>
  <r>
    <s v="1HGCV1F38JA123458"/>
    <x v="0"/>
    <x v="23"/>
    <x v="1"/>
    <x v="2"/>
    <x v="0"/>
    <n v="33500"/>
    <x v="2"/>
    <s v="Frank Martin"/>
    <s v="f.martin@gmail.com"/>
    <x v="0"/>
    <x v="0"/>
    <s v="Gasoline"/>
    <s v="1.5L"/>
    <x v="3"/>
    <n v="16000"/>
    <x v="2"/>
    <x v="4"/>
    <x v="4"/>
    <x v="1"/>
  </r>
  <r>
    <s v="4T1BF1FK0EU123458"/>
    <x v="1"/>
    <x v="24"/>
    <x v="1"/>
    <x v="2"/>
    <x v="0"/>
    <n v="35800"/>
    <x v="2"/>
    <s v="Ruth Thompson"/>
    <s v="r.thompson@email.com"/>
    <x v="1"/>
    <x v="1"/>
    <s v="Gasoline"/>
    <s v="2.5L"/>
    <x v="2"/>
    <n v="11000"/>
    <x v="4"/>
    <x v="4"/>
    <x v="4"/>
    <x v="1"/>
  </r>
  <r>
    <s v="1N4AL3AP0JC123458"/>
    <x v="2"/>
    <x v="25"/>
    <x v="1"/>
    <x v="2"/>
    <x v="0"/>
    <n v="29800"/>
    <x v="2"/>
    <s v="Joe Garcia"/>
    <s v="j.garcia@email.com"/>
    <x v="9"/>
    <x v="2"/>
    <s v="Gasoline"/>
    <s v="2.5L"/>
    <x v="0"/>
    <n v="24000"/>
    <x v="0"/>
    <x v="4"/>
    <x v="4"/>
    <x v="1"/>
  </r>
  <r>
    <s v="KM8J3CA48JU123458"/>
    <x v="3"/>
    <x v="26"/>
    <x v="0"/>
    <x v="1"/>
    <x v="0"/>
    <n v="26500"/>
    <x v="2"/>
    <s v="Frances Lee"/>
    <s v="f.lee@gmail.com"/>
    <x v="3"/>
    <x v="1"/>
    <s v="Gasoline"/>
    <s v="2.5L"/>
    <x v="4"/>
    <n v="19000"/>
    <x v="2"/>
    <x v="4"/>
    <x v="4"/>
    <x v="1"/>
  </r>
  <r>
    <s v="1C4RJFBG5KC123458"/>
    <x v="4"/>
    <x v="27"/>
    <x v="1"/>
    <x v="3"/>
    <x v="0"/>
    <n v="27900"/>
    <x v="2"/>
    <s v="Raymond Wilson"/>
    <s v="r.wilson@email.com"/>
    <x v="4"/>
    <x v="2"/>
    <s v="Gasoline"/>
    <s v="2.4L"/>
    <x v="1"/>
    <n v="22000"/>
    <x v="0"/>
    <x v="4"/>
    <x v="4"/>
    <x v="1"/>
  </r>
  <r>
    <s v="1FTEW1E52JKF12347"/>
    <x v="5"/>
    <x v="28"/>
    <x v="1"/>
    <x v="2"/>
    <x v="0"/>
    <n v="30200"/>
    <x v="2"/>
    <s v="Marie Moore"/>
    <s v="m.moore@email.com"/>
    <x v="5"/>
    <x v="3"/>
    <s v="Gasoline"/>
    <s v="1.5L"/>
    <x v="5"/>
    <n v="17000"/>
    <x v="2"/>
    <x v="4"/>
    <x v="4"/>
    <x v="1"/>
  </r>
  <r>
    <s v="1G1ZB5ST0JF123458"/>
    <x v="6"/>
    <x v="29"/>
    <x v="1"/>
    <x v="3"/>
    <x v="0"/>
    <n v="39500"/>
    <x v="2"/>
    <s v="Albert Taylor"/>
    <s v="a.taylor@gmail.com"/>
    <x v="6"/>
    <x v="3"/>
    <s v="Gasoline"/>
    <s v="3.6L"/>
    <x v="0"/>
    <n v="26000"/>
    <x v="1"/>
    <x v="4"/>
    <x v="4"/>
    <x v="1"/>
  </r>
  <r>
    <s v="WBA8E9G61HNU12348"/>
    <x v="7"/>
    <x v="30"/>
    <x v="1"/>
    <x v="3"/>
    <x v="1"/>
    <n v="38900"/>
    <x v="2"/>
    <s v="Gloria Anderson"/>
    <s v="g.anderson@email.com"/>
    <x v="7"/>
    <x v="0"/>
    <s v="Gasoline"/>
    <s v="2.0L"/>
    <x v="2"/>
    <n v="21000"/>
    <x v="0"/>
    <x v="4"/>
    <x v="4"/>
    <x v="1"/>
  </r>
  <r>
    <s v="5YJSA1E29JF123459"/>
    <x v="8"/>
    <x v="31"/>
    <x v="1"/>
    <x v="3"/>
    <x v="1"/>
    <n v="99900"/>
    <x v="5"/>
    <s v="Willie Thomas"/>
    <s v="w.thomas@email.com"/>
    <x v="8"/>
    <x v="1"/>
    <s v="Electric"/>
    <s v="Not Listed"/>
    <x v="1"/>
    <n v="4000"/>
    <x v="6"/>
    <x v="4"/>
    <x v="4"/>
    <x v="1"/>
  </r>
  <r>
    <s v="1HGCV1F39JA123459"/>
    <x v="0"/>
    <x v="32"/>
    <x v="1"/>
    <x v="3"/>
    <x v="0"/>
    <n v="42500"/>
    <x v="3"/>
    <s v="Jean Jackson"/>
    <s v="j.jackson@gmail.com"/>
    <x v="0"/>
    <x v="0"/>
    <s v="Gasoline"/>
    <s v="3.5L"/>
    <x v="4"/>
    <n v="23000"/>
    <x v="0"/>
    <x v="4"/>
    <x v="4"/>
    <x v="1"/>
  </r>
  <r>
    <s v="4T1BF1FK1EU123459"/>
    <x v="1"/>
    <x v="33"/>
    <x v="1"/>
    <x v="3"/>
    <x v="0"/>
    <n v="44800"/>
    <x v="3"/>
    <s v="Ralph White"/>
    <s v="r.white@email.com"/>
    <x v="1"/>
    <x v="1"/>
    <s v="Gasoline"/>
    <s v="3.5L"/>
    <x v="5"/>
    <n v="18000"/>
    <x v="2"/>
    <x v="5"/>
    <x v="5"/>
    <x v="1"/>
  </r>
  <r>
    <s v="1N4AL3AP1JC123459"/>
    <x v="2"/>
    <x v="34"/>
    <x v="1"/>
    <x v="3"/>
    <x v="0"/>
    <n v="34500"/>
    <x v="2"/>
    <s v="Evelyn Harris"/>
    <s v="e.harris@email.com"/>
    <x v="9"/>
    <x v="2"/>
    <s v="Gasoline"/>
    <s v="3.5L"/>
    <x v="3"/>
    <n v="25000"/>
    <x v="1"/>
    <x v="5"/>
    <x v="5"/>
    <x v="1"/>
  </r>
  <r>
    <s v="KM8J3CA49JU123459"/>
    <x v="3"/>
    <x v="35"/>
    <x v="0"/>
    <x v="1"/>
    <x v="0"/>
    <n v="48900"/>
    <x v="3"/>
    <s v="Wayne Martin"/>
    <s v="w.martin@gmail.com"/>
    <x v="3"/>
    <x v="1"/>
    <s v="Gasoline"/>
    <s v="3.3L"/>
    <x v="0"/>
    <n v="14000"/>
    <x v="4"/>
    <x v="5"/>
    <x v="5"/>
    <x v="1"/>
  </r>
  <r>
    <s v="1C4RJFBG6KC123459"/>
    <x v="4"/>
    <x v="36"/>
    <x v="1"/>
    <x v="3"/>
    <x v="0"/>
    <n v="31800"/>
    <x v="2"/>
    <s v="Kathryn Thompson"/>
    <s v="k.thompson@email.com"/>
    <x v="4"/>
    <x v="2"/>
    <s v="Gasoline"/>
    <s v="2.4L"/>
    <x v="2"/>
    <n v="20000"/>
    <x v="0"/>
    <x v="5"/>
    <x v="5"/>
    <x v="1"/>
  </r>
  <r>
    <s v="1FTEW1E53JKF12348"/>
    <x v="5"/>
    <x v="37"/>
    <x v="3"/>
    <x v="5"/>
    <x v="0"/>
    <n v="35900"/>
    <x v="2"/>
    <s v="Arthur Garcia"/>
    <s v="a.garcia@email.com"/>
    <x v="5"/>
    <x v="3"/>
    <s v="Gasoline"/>
    <s v="2.3L"/>
    <x v="3"/>
    <n v="8000"/>
    <x v="4"/>
    <x v="5"/>
    <x v="5"/>
    <x v="1"/>
  </r>
  <r>
    <s v="1G1ZB5ST1JF123459"/>
    <x v="6"/>
    <x v="38"/>
    <x v="3"/>
    <x v="5"/>
    <x v="0"/>
    <n v="35901"/>
    <x v="2"/>
    <s v="Arthur Garcia"/>
    <s v="a.garcia@email.com"/>
    <x v="5"/>
    <x v="3"/>
    <s v="Gasoline"/>
    <s v="2.3L"/>
    <x v="3"/>
    <n v="8000"/>
    <x v="4"/>
    <x v="5"/>
    <x v="5"/>
    <x v="1"/>
  </r>
  <r>
    <s v="WBA8E9G62HNU12349"/>
    <x v="7"/>
    <x v="39"/>
    <x v="3"/>
    <x v="6"/>
    <x v="1"/>
    <n v="49900"/>
    <x v="3"/>
    <s v="Harold Wilson"/>
    <s v="h.wilson@email.com"/>
    <x v="7"/>
    <x v="0"/>
    <s v="Gasoline"/>
    <s v="2.0L"/>
    <x v="4"/>
    <n v="15000"/>
    <x v="2"/>
    <x v="5"/>
    <x v="5"/>
    <x v="1"/>
  </r>
  <r>
    <s v="1HGCV1F40JA123460"/>
    <x v="0"/>
    <x v="40"/>
    <x v="2"/>
    <x v="4"/>
    <x v="0"/>
    <n v="39800"/>
    <x v="2"/>
    <s v="Virginia Moore"/>
    <s v="v.moore@email.com"/>
    <x v="0"/>
    <x v="0"/>
    <s v="Gasoline"/>
    <s v="3.5L"/>
    <x v="1"/>
    <n v="19000"/>
    <x v="0"/>
    <x v="5"/>
    <x v="5"/>
    <x v="1"/>
  </r>
  <r>
    <s v="4T1BF1FK2EU123460"/>
    <x v="1"/>
    <x v="41"/>
    <x v="2"/>
    <x v="4"/>
    <x v="0"/>
    <n v="33500"/>
    <x v="2"/>
    <s v="Roy Taylor"/>
    <s v="r.taylor@email.com"/>
    <x v="1"/>
    <x v="1"/>
    <s v="Gasoline"/>
    <s v="2.7L"/>
    <x v="5"/>
    <n v="21000"/>
    <x v="1"/>
    <x v="5"/>
    <x v="5"/>
    <x v="1"/>
  </r>
  <r>
    <s v="1N4AL3AP2JC123460"/>
    <x v="2"/>
    <x v="42"/>
    <x v="2"/>
    <x v="4"/>
    <x v="0"/>
    <n v="37900"/>
    <x v="2"/>
    <s v="Shirley Anderson"/>
    <s v="s.anderson@email.com"/>
    <x v="9"/>
    <x v="2"/>
    <s v="Gasoline"/>
    <s v="5.6L"/>
    <x v="0"/>
    <n v="24000"/>
    <x v="1"/>
    <x v="5"/>
    <x v="5"/>
    <x v="1"/>
  </r>
  <r>
    <s v="1FTEW1E54JKF12349"/>
    <x v="5"/>
    <x v="43"/>
    <x v="2"/>
    <x v="4"/>
    <x v="0"/>
    <n v="29800"/>
    <x v="2"/>
    <s v="Louis Thomas"/>
    <s v="l.thomas@email.com"/>
    <x v="5"/>
    <x v="3"/>
    <s v="Gasoline"/>
    <s v="2.3L"/>
    <x v="4"/>
    <n v="16000"/>
    <x v="2"/>
    <x v="5"/>
    <x v="5"/>
    <x v="1"/>
  </r>
  <r>
    <s v="1G1ZB5ST2JF123460"/>
    <x v="6"/>
    <x v="44"/>
    <x v="2"/>
    <x v="4"/>
    <x v="0"/>
    <n v="41200"/>
    <x v="3"/>
    <s v="Ann Jackson"/>
    <s v="a.jackson@gmail.com"/>
    <x v="6"/>
    <x v="3"/>
    <s v="Gasoline"/>
    <s v="4.3L"/>
    <x v="3"/>
    <n v="22000"/>
    <x v="0"/>
    <x v="5"/>
    <x v="5"/>
    <x v="1"/>
  </r>
  <r>
    <s v="5YJSA1E30JF123461"/>
    <x v="8"/>
    <x v="45"/>
    <x v="2"/>
    <x v="4"/>
    <x v="1"/>
    <n v="79900"/>
    <x v="4"/>
    <s v="Eugene White"/>
    <s v="e.white2@email.com"/>
    <x v="8"/>
    <x v="1"/>
    <s v="Electric"/>
    <s v="Not Listed"/>
    <x v="2"/>
    <n v="1000"/>
    <x v="6"/>
    <x v="5"/>
    <x v="5"/>
    <x v="1"/>
  </r>
  <r>
    <s v="1HGCV1F41JA123461"/>
    <x v="0"/>
    <x v="46"/>
    <x v="0"/>
    <x v="1"/>
    <x v="0"/>
    <n v="26900"/>
    <x v="2"/>
    <s v="Diane Harris"/>
    <s v="d.harris2@email.com"/>
    <x v="0"/>
    <x v="0"/>
    <s v="Hybrid"/>
    <s v="1.5L"/>
    <x v="0"/>
    <n v="13000"/>
    <x v="2"/>
    <x v="6"/>
    <x v="6"/>
    <x v="2"/>
  </r>
  <r>
    <s v="4T1BF1FK3EU123461"/>
    <x v="1"/>
    <x v="47"/>
    <x v="0"/>
    <x v="1"/>
    <x v="0"/>
    <n v="39500"/>
    <x v="2"/>
    <s v="Philip Martin"/>
    <s v="p.martin@email.com"/>
    <x v="1"/>
    <x v="1"/>
    <s v="Gasoline"/>
    <s v="3.5L"/>
    <x v="4"/>
    <n v="17000"/>
    <x v="0"/>
    <x v="6"/>
    <x v="6"/>
    <x v="2"/>
  </r>
  <r>
    <s v="1N4AL3AP3JC123461"/>
    <x v="2"/>
    <x v="48"/>
    <x v="0"/>
    <x v="1"/>
    <x v="0"/>
    <n v="36800"/>
    <x v="2"/>
    <s v="Joyce Thompson"/>
    <s v="j.thompson2@email.com"/>
    <x v="9"/>
    <x v="2"/>
    <s v="Gasoline"/>
    <s v="3.5L"/>
    <x v="1"/>
    <n v="19000"/>
    <x v="0"/>
    <x v="6"/>
    <x v="6"/>
    <x v="2"/>
  </r>
  <r>
    <s v="KM8J3CA50JU123461"/>
    <x v="3"/>
    <x v="49"/>
    <x v="0"/>
    <x v="0"/>
    <x v="0"/>
    <n v="18900"/>
    <x v="0"/>
    <s v="Bobby Garcia"/>
    <s v="b.garcia@email.com"/>
    <x v="3"/>
    <x v="1"/>
    <s v="Gasoline"/>
    <s v="1.6L"/>
    <x v="3"/>
    <n v="14000"/>
    <x v="2"/>
    <x v="6"/>
    <x v="6"/>
    <x v="2"/>
  </r>
  <r>
    <s v="1C4RJFBG7KC123461"/>
    <x v="4"/>
    <x v="50"/>
    <x v="2"/>
    <x v="4"/>
    <x v="0"/>
    <n v="43500"/>
    <x v="3"/>
    <s v="Gloria Lee"/>
    <s v="g.lee@gmail.com"/>
    <x v="4"/>
    <x v="2"/>
    <s v="Gasoline"/>
    <s v="3.6L"/>
    <x v="8"/>
    <n v="11000"/>
    <x v="4"/>
    <x v="6"/>
    <x v="6"/>
    <x v="2"/>
  </r>
  <r>
    <s v="WBA8E9G63HNU12350"/>
    <x v="7"/>
    <x v="51"/>
    <x v="0"/>
    <x v="1"/>
    <x v="1"/>
    <n v="89900"/>
    <x v="4"/>
    <s v="Keith Wilson"/>
    <s v="k.wilson@email.com"/>
    <x v="7"/>
    <x v="0"/>
    <s v="Gasoline"/>
    <s v="3.0L"/>
    <x v="5"/>
    <n v="26000"/>
    <x v="1"/>
    <x v="6"/>
    <x v="6"/>
    <x v="2"/>
  </r>
  <r>
    <s v="5YJSA1E31JF123462"/>
    <x v="8"/>
    <x v="52"/>
    <x v="3"/>
    <x v="7"/>
    <x v="1"/>
    <n v="129900"/>
    <x v="5"/>
    <s v="Jacqueline Moore"/>
    <s v="j.moore@email.com"/>
    <x v="8"/>
    <x v="1"/>
    <s v="Electric"/>
    <s v="Not Listed"/>
    <x v="3"/>
    <n v="500"/>
    <x v="6"/>
    <x v="6"/>
    <x v="6"/>
    <x v="2"/>
  </r>
  <r>
    <s v="1HGCV1F42JA123462"/>
    <x v="0"/>
    <x v="53"/>
    <x v="1"/>
    <x v="3"/>
    <x v="0"/>
    <n v="37800"/>
    <x v="2"/>
    <s v="Billy Taylor"/>
    <s v="b.taylor@email.com"/>
    <x v="0"/>
    <x v="0"/>
    <s v="Gasoline"/>
    <s v="3.5L"/>
    <x v="2"/>
    <n v="20000"/>
    <x v="0"/>
    <x v="6"/>
    <x v="6"/>
    <x v="2"/>
  </r>
  <r>
    <s v="4T1BF1FK4EU123462"/>
    <x v="1"/>
    <x v="54"/>
    <x v="1"/>
    <x v="3"/>
    <x v="0"/>
    <n v="56900"/>
    <x v="3"/>
    <s v="Martha Anderson"/>
    <s v="m.anderson@email.com"/>
    <x v="1"/>
    <x v="1"/>
    <s v="Gasoline"/>
    <s v="5.7L"/>
    <x v="4"/>
    <n v="28000"/>
    <x v="3"/>
    <x v="6"/>
    <x v="6"/>
    <x v="2"/>
  </r>
  <r>
    <s v="1N4AL3AP4JC123462"/>
    <x v="2"/>
    <x v="55"/>
    <x v="1"/>
    <x v="3"/>
    <x v="0"/>
    <n v="51200"/>
    <x v="3"/>
    <s v="Terry Thomas"/>
    <s v="t.thomas@email.com"/>
    <x v="9"/>
    <x v="2"/>
    <s v="Gasoline"/>
    <s v="5.6L"/>
    <x v="0"/>
    <n v="30000"/>
    <x v="1"/>
    <x v="6"/>
    <x v="6"/>
    <x v="2"/>
  </r>
  <r>
    <s v="KM8J3CA51JU123462"/>
    <x v="3"/>
    <x v="56"/>
    <x v="1"/>
    <x v="3"/>
    <x v="0"/>
    <n v="47500"/>
    <x v="3"/>
    <s v="Debra Jackson"/>
    <s v="d.jackson@gmail.com"/>
    <x v="3"/>
    <x v="1"/>
    <s v="Gasoline"/>
    <s v="3.8L"/>
    <x v="1"/>
    <n v="16000"/>
    <x v="2"/>
    <x v="6"/>
    <x v="6"/>
    <x v="2"/>
  </r>
  <r>
    <s v="1FTEW1E55JKF12350"/>
    <x v="5"/>
    <x v="57"/>
    <x v="1"/>
    <x v="3"/>
    <x v="0"/>
    <n v="38900"/>
    <x v="2"/>
    <s v="Gerald White"/>
    <s v="g.white@email.com"/>
    <x v="5"/>
    <x v="3"/>
    <s v="Gasoline"/>
    <s v="2.3L"/>
    <x v="7"/>
    <n v="9000"/>
    <x v="4"/>
    <x v="6"/>
    <x v="6"/>
    <x v="2"/>
  </r>
  <r>
    <s v="1G1ZB5ST3JF123462"/>
    <x v="6"/>
    <x v="58"/>
    <x v="1"/>
    <x v="3"/>
    <x v="0"/>
    <n v="58900"/>
    <x v="3"/>
    <s v="Sandra Harris"/>
    <s v="s.harris@email.com"/>
    <x v="6"/>
    <x v="3"/>
    <s v="Gasoline"/>
    <s v="5.3L"/>
    <x v="5"/>
    <n v="25000"/>
    <x v="1"/>
    <x v="6"/>
    <x v="6"/>
    <x v="2"/>
  </r>
  <r>
    <s v="WBA8E9G64HNU12351"/>
    <x v="7"/>
    <x v="59"/>
    <x v="3"/>
    <x v="6"/>
    <x v="1"/>
    <n v="99900"/>
    <x v="5"/>
    <s v="Paul Martin"/>
    <s v="p.martin2@email.com"/>
    <x v="7"/>
    <x v="0"/>
    <s v="Gasoline"/>
    <s v="3.0L"/>
    <x v="0"/>
    <n v="18000"/>
    <x v="2"/>
    <x v="6"/>
    <x v="6"/>
    <x v="2"/>
  </r>
  <r>
    <s v="1HGCV1F43JA123463"/>
    <x v="0"/>
    <x v="60"/>
    <x v="4"/>
    <x v="8"/>
    <x v="0"/>
    <n v="35800"/>
    <x v="2"/>
    <s v="Betty Thompson"/>
    <s v="b.thompson@email.com"/>
    <x v="0"/>
    <x v="0"/>
    <s v="Gasoline"/>
    <s v="3.5L"/>
    <x v="2"/>
    <n v="22000"/>
    <x v="0"/>
    <x v="7"/>
    <x v="7"/>
    <x v="2"/>
  </r>
  <r>
    <s v="4T1BF1FK5EU123463"/>
    <x v="1"/>
    <x v="61"/>
    <x v="4"/>
    <x v="8"/>
    <x v="0"/>
    <n v="39500"/>
    <x v="2"/>
    <s v="Kenneth Garcia"/>
    <s v="k.garcia@email.com"/>
    <x v="1"/>
    <x v="1"/>
    <s v="Hybrid"/>
    <s v="2.5L"/>
    <x v="1"/>
    <n v="15000"/>
    <x v="2"/>
    <x v="7"/>
    <x v="7"/>
    <x v="2"/>
  </r>
  <r>
    <s v="1N4AL3AP5JC123463"/>
    <x v="2"/>
    <x v="62"/>
    <x v="4"/>
    <x v="8"/>
    <x v="0"/>
    <n v="32900"/>
    <x v="2"/>
    <s v="Helen Lee"/>
    <s v="h.lee@gmail.com"/>
    <x v="9"/>
    <x v="2"/>
    <s v="Gasoline"/>
    <s v="3.5L"/>
    <x v="4"/>
    <n v="24000"/>
    <x v="1"/>
    <x v="7"/>
    <x v="7"/>
    <x v="2"/>
  </r>
  <r>
    <s v="KM8J3CA52JU123463"/>
    <x v="3"/>
    <x v="63"/>
    <x v="4"/>
    <x v="8"/>
    <x v="0"/>
    <n v="28900"/>
    <x v="2"/>
    <s v="Donald Wilson"/>
    <s v="d.wilson@email.com"/>
    <x v="3"/>
    <x v="1"/>
    <s v="Gasoline"/>
    <s v="3.8L"/>
    <x v="0"/>
    <n v="27000"/>
    <x v="3"/>
    <x v="7"/>
    <x v="7"/>
    <x v="2"/>
  </r>
  <r>
    <s v="1FTEW1E56JKF12351"/>
    <x v="5"/>
    <x v="64"/>
    <x v="4"/>
    <x v="8"/>
    <x v="0"/>
    <n v="28901"/>
    <x v="2"/>
    <s v="Donald Wilson"/>
    <s v="d.wilson@email.com"/>
    <x v="3"/>
    <x v="1"/>
    <s v="Gasoline"/>
    <s v="3.8L"/>
    <x v="0"/>
    <n v="27000"/>
    <x v="3"/>
    <x v="7"/>
    <x v="7"/>
    <x v="2"/>
  </r>
  <r>
    <s v="1G1ZB5ST4JF123463"/>
    <x v="6"/>
    <x v="65"/>
    <x v="4"/>
    <x v="8"/>
    <x v="0"/>
    <n v="33500"/>
    <x v="2"/>
    <s v="George Taylor"/>
    <s v="g.taylor@email.com"/>
    <x v="6"/>
    <x v="3"/>
    <s v="Gasoline"/>
    <s v="4.3L"/>
    <x v="5"/>
    <n v="21000"/>
    <x v="0"/>
    <x v="7"/>
    <x v="7"/>
    <x v="2"/>
  </r>
  <r>
    <s v="5YJSA1E32JF123464"/>
    <x v="8"/>
    <x v="66"/>
    <x v="2"/>
    <x v="4"/>
    <x v="1"/>
    <n v="179900"/>
    <x v="6"/>
    <s v="Maria Anderson"/>
    <s v="m.anderson2@email.com"/>
    <x v="8"/>
    <x v="1"/>
    <s v="Electric"/>
    <s v="Not Listed"/>
    <x v="2"/>
    <n v="2000"/>
    <x v="6"/>
    <x v="7"/>
    <x v="7"/>
    <x v="2"/>
  </r>
  <r>
    <s v="1HGCV1F44JA123464"/>
    <x v="0"/>
    <x v="67"/>
    <x v="1"/>
    <x v="3"/>
    <x v="0"/>
    <n v="24900"/>
    <x v="0"/>
    <s v="Edward Thomas"/>
    <s v="e.thomas@email.com"/>
    <x v="0"/>
    <x v="0"/>
    <s v="Gasoline"/>
    <s v="2.4L"/>
    <x v="8"/>
    <n v="35000"/>
    <x v="7"/>
    <x v="7"/>
    <x v="7"/>
    <x v="2"/>
  </r>
  <r>
    <s v="4T1BF1FK6EU123464"/>
    <x v="1"/>
    <x v="68"/>
    <x v="1"/>
    <x v="3"/>
    <x v="0"/>
    <n v="31500"/>
    <x v="2"/>
    <s v="Michelle Jackson"/>
    <s v="m.jackson@gmail.com"/>
    <x v="1"/>
    <x v="1"/>
    <s v="Gasoline"/>
    <s v="4.0L"/>
    <x v="9"/>
    <n v="40000"/>
    <x v="8"/>
    <x v="7"/>
    <x v="7"/>
    <x v="2"/>
  </r>
  <r>
    <s v="1N4AL3AP6JC123464"/>
    <x v="2"/>
    <x v="69"/>
    <x v="1"/>
    <x v="3"/>
    <x v="0"/>
    <n v="26900"/>
    <x v="2"/>
    <s v="Thomas White"/>
    <s v="t.white@email.com"/>
    <x v="9"/>
    <x v="2"/>
    <s v="Gasoline"/>
    <s v="4.0L"/>
    <x v="3"/>
    <n v="38000"/>
    <x v="7"/>
    <x v="7"/>
    <x v="7"/>
    <x v="2"/>
  </r>
  <r>
    <s v="KM8J3CA53JU123464"/>
    <x v="3"/>
    <x v="70"/>
    <x v="1"/>
    <x v="3"/>
    <x v="0"/>
    <n v="23500"/>
    <x v="0"/>
    <s v="Angela Harris"/>
    <s v="a.harris@email.com"/>
    <x v="3"/>
    <x v="1"/>
    <s v="Gasoline"/>
    <s v="3.8L"/>
    <x v="4"/>
    <n v="42000"/>
    <x v="8"/>
    <x v="7"/>
    <x v="7"/>
    <x v="2"/>
  </r>
  <r>
    <s v="1C4RJFBG8KC123464"/>
    <x v="4"/>
    <x v="71"/>
    <x v="1"/>
    <x v="3"/>
    <x v="0"/>
    <n v="22900"/>
    <x v="0"/>
    <s v="Matthew Martin"/>
    <s v="m.martin@gmail.com"/>
    <x v="4"/>
    <x v="2"/>
    <s v="Gasoline"/>
    <s v="3.7L"/>
    <x v="2"/>
    <n v="45000"/>
    <x v="9"/>
    <x v="7"/>
    <x v="7"/>
    <x v="2"/>
  </r>
  <r>
    <s v="1FTEW1E57JKF12352"/>
    <x v="5"/>
    <x v="72"/>
    <x v="1"/>
    <x v="3"/>
    <x v="0"/>
    <n v="28900"/>
    <x v="2"/>
    <s v="Laura Thompson"/>
    <s v="l.thompson@email.com"/>
    <x v="5"/>
    <x v="3"/>
    <s v="Gasoline"/>
    <s v="5.4L"/>
    <x v="0"/>
    <n v="48000"/>
    <x v="9"/>
    <x v="7"/>
    <x v="7"/>
    <x v="2"/>
  </r>
  <r>
    <s v="1G1ZB5ST5JF123464"/>
    <x v="6"/>
    <x v="73"/>
    <x v="1"/>
    <x v="3"/>
    <x v="0"/>
    <n v="62900"/>
    <x v="4"/>
    <s v="Daniel Garcia"/>
    <s v="d.garcia@email.com"/>
    <x v="6"/>
    <x v="3"/>
    <s v="Gasoline"/>
    <s v="5.3L"/>
    <x v="1"/>
    <n v="23000"/>
    <x v="0"/>
    <x v="7"/>
    <x v="7"/>
    <x v="2"/>
  </r>
  <r>
    <s v="WBA8E9G65HNU12352"/>
    <x v="7"/>
    <x v="74"/>
    <x v="0"/>
    <x v="1"/>
    <x v="1"/>
    <n v="39900"/>
    <x v="2"/>
    <s v="Rebecca Lee"/>
    <s v="r.lee@gmail.com"/>
    <x v="7"/>
    <x v="0"/>
    <s v="Electric"/>
    <s v="Not Listed"/>
    <x v="5"/>
    <n v="16000"/>
    <x v="2"/>
    <x v="7"/>
    <x v="7"/>
    <x v="2"/>
  </r>
  <r>
    <s v="1HGCV1F45JA123465"/>
    <x v="0"/>
    <x v="75"/>
    <x v="1"/>
    <x v="3"/>
    <x v="0"/>
    <n v="27900"/>
    <x v="2"/>
    <s v="Ryan Wilson"/>
    <s v="r.wilson2@email.com"/>
    <x v="0"/>
    <x v="0"/>
    <s v="Gasoline"/>
    <s v="3.5L"/>
    <x v="4"/>
    <n v="29000"/>
    <x v="3"/>
    <x v="7"/>
    <x v="7"/>
    <x v="2"/>
  </r>
  <r>
    <s v="4T1BF1FK7EU123465"/>
    <x v="1"/>
    <x v="76"/>
    <x v="1"/>
    <x v="3"/>
    <x v="0"/>
    <n v="35800"/>
    <x v="2"/>
    <s v="Amy Moore"/>
    <s v="a.moore@email.com"/>
    <x v="1"/>
    <x v="1"/>
    <s v="Gasoline"/>
    <s v="2.7L"/>
    <x v="2"/>
    <n v="24000"/>
    <x v="1"/>
    <x v="8"/>
    <x v="8"/>
    <x v="2"/>
  </r>
  <r>
    <s v="1N4AL3AP7JC123465"/>
    <x v="2"/>
    <x v="77"/>
    <x v="1"/>
    <x v="3"/>
    <x v="0"/>
    <n v="38500"/>
    <x v="2"/>
    <s v="Jason Taylor"/>
    <s v="j.taylor@email.com"/>
    <x v="9"/>
    <x v="2"/>
    <s v="Gasoline"/>
    <s v="3.5L"/>
    <x v="3"/>
    <n v="26000"/>
    <x v="1"/>
    <x v="8"/>
    <x v="8"/>
    <x v="2"/>
  </r>
  <r>
    <s v="KM8J3CA54JU123465"/>
    <x v="3"/>
    <x v="78"/>
    <x v="1"/>
    <x v="3"/>
    <x v="0"/>
    <n v="29800"/>
    <x v="2"/>
    <s v="Nicole Anderson"/>
    <s v="n.anderson@email.com"/>
    <x v="3"/>
    <x v="1"/>
    <s v="Gasoline"/>
    <s v="2.4L"/>
    <x v="0"/>
    <n v="31000"/>
    <x v="3"/>
    <x v="8"/>
    <x v="8"/>
    <x v="2"/>
  </r>
  <r>
    <s v="1C4RJFBG9KC123465"/>
    <x v="4"/>
    <x v="79"/>
    <x v="1"/>
    <x v="3"/>
    <x v="0"/>
    <n v="21900"/>
    <x v="0"/>
    <s v="Brandon Thomas"/>
    <s v="b.thomas@email.com"/>
    <x v="4"/>
    <x v="2"/>
    <s v="Gasoline"/>
    <s v="2.4L"/>
    <x v="7"/>
    <n v="34000"/>
    <x v="7"/>
    <x v="8"/>
    <x v="8"/>
    <x v="2"/>
  </r>
  <r>
    <s v="1FTEW1E58JKF12353"/>
    <x v="5"/>
    <x v="80"/>
    <x v="1"/>
    <x v="3"/>
    <x v="0"/>
    <n v="32500"/>
    <x v="2"/>
    <s v="Stephanie Jackson"/>
    <s v="s.jackson@gmail.com"/>
    <x v="5"/>
    <x v="3"/>
    <s v="Gasoline"/>
    <s v="2.0L"/>
    <x v="5"/>
    <n v="27000"/>
    <x v="1"/>
    <x v="8"/>
    <x v="8"/>
    <x v="2"/>
  </r>
  <r>
    <s v="1G1ZB5ST6JF123465"/>
    <x v="6"/>
    <x v="81"/>
    <x v="1"/>
    <x v="3"/>
    <x v="0"/>
    <n v="35200"/>
    <x v="2"/>
    <s v="Zachary White"/>
    <s v="z.white@email.com"/>
    <x v="6"/>
    <x v="3"/>
    <s v="Gasoline"/>
    <s v="2.5L"/>
    <x v="4"/>
    <n v="25000"/>
    <x v="1"/>
    <x v="8"/>
    <x v="8"/>
    <x v="2"/>
  </r>
  <r>
    <s v="5YJSA1E33JF123466"/>
    <x v="8"/>
    <x v="82"/>
    <x v="0"/>
    <x v="1"/>
    <x v="1"/>
    <n v="74900"/>
    <x v="4"/>
    <s v="Samantha Harris"/>
    <s v="s.harris2@email.com"/>
    <x v="8"/>
    <x v="1"/>
    <s v="Electric"/>
    <s v="Not Listed"/>
    <x v="1"/>
    <n v="3000"/>
    <x v="6"/>
    <x v="8"/>
    <x v="8"/>
    <x v="2"/>
  </r>
  <r>
    <s v="1HGCV1F46JA123466"/>
    <x v="0"/>
    <x v="83"/>
    <x v="0"/>
    <x v="0"/>
    <x v="0"/>
    <n v="19900"/>
    <x v="0"/>
    <s v="Gregory Martin"/>
    <s v="g.martin@email.com"/>
    <x v="0"/>
    <x v="0"/>
    <s v="Gasoline"/>
    <s v="1.5L"/>
    <x v="0"/>
    <n v="21000"/>
    <x v="0"/>
    <x v="8"/>
    <x v="8"/>
    <x v="2"/>
  </r>
  <r>
    <s v="4T1BF1FK8EU123466"/>
    <x v="1"/>
    <x v="84"/>
    <x v="0"/>
    <x v="0"/>
    <x v="0"/>
    <n v="18500"/>
    <x v="0"/>
    <s v="Christina Thompson"/>
    <s v="c.thompson@email.com"/>
    <x v="1"/>
    <x v="1"/>
    <s v="Gasoline"/>
    <s v="1.5L"/>
    <x v="3"/>
    <n v="18000"/>
    <x v="2"/>
    <x v="8"/>
    <x v="8"/>
    <x v="2"/>
  </r>
  <r>
    <s v="1N4AL3AP8JC123466"/>
    <x v="2"/>
    <x v="85"/>
    <x v="0"/>
    <x v="0"/>
    <x v="0"/>
    <n v="17800"/>
    <x v="0"/>
    <s v="Patrick Garcia"/>
    <s v="p.garcia@email.com"/>
    <x v="9"/>
    <x v="2"/>
    <s v="Gasoline"/>
    <s v="1.6L"/>
    <x v="2"/>
    <n v="16000"/>
    <x v="2"/>
    <x v="8"/>
    <x v="8"/>
    <x v="2"/>
  </r>
  <r>
    <s v="KM8J3CA55JU123466"/>
    <x v="3"/>
    <x v="86"/>
    <x v="3"/>
    <x v="0"/>
    <x v="0"/>
    <n v="23900"/>
    <x v="0"/>
    <s v="Heather Lee"/>
    <s v="h.lee2@gmail.com"/>
    <x v="3"/>
    <x v="1"/>
    <s v="Gasoline"/>
    <s v="1.6L"/>
    <x v="9"/>
    <n v="14000"/>
    <x v="2"/>
    <x v="8"/>
    <x v="8"/>
    <x v="2"/>
  </r>
  <r>
    <s v="1C4RJFBG0KC123466"/>
    <x v="4"/>
    <x v="87"/>
    <x v="1"/>
    <x v="3"/>
    <x v="0"/>
    <n v="26800"/>
    <x v="2"/>
    <s v="Jonathan Wilson"/>
    <s v="j.wilson@email.com"/>
    <x v="4"/>
    <x v="2"/>
    <s v="Gasoline"/>
    <s v="1.4L"/>
    <x v="8"/>
    <n v="17000"/>
    <x v="2"/>
    <x v="8"/>
    <x v="8"/>
    <x v="2"/>
  </r>
  <r>
    <s v="1FTEW1E59JKF12354"/>
    <x v="5"/>
    <x v="88"/>
    <x v="1"/>
    <x v="3"/>
    <x v="0"/>
    <n v="22900"/>
    <x v="0"/>
    <s v="Megan Moore"/>
    <s v="m.moore2@email.com"/>
    <x v="5"/>
    <x v="3"/>
    <s v="Gasoline"/>
    <s v="1.0L"/>
    <x v="1"/>
    <n v="19000"/>
    <x v="0"/>
    <x v="8"/>
    <x v="8"/>
    <x v="2"/>
  </r>
  <r>
    <s v="1G1ZB5ST7JF123466"/>
    <x v="6"/>
    <x v="89"/>
    <x v="0"/>
    <x v="0"/>
    <x v="0"/>
    <n v="16500"/>
    <x v="0"/>
    <s v="Andrew Taylor"/>
    <s v="a.taylor2@gmail.com"/>
    <x v="6"/>
    <x v="3"/>
    <s v="Gasoline"/>
    <s v="1.4L"/>
    <x v="3"/>
    <n v="15000"/>
    <x v="2"/>
    <x v="8"/>
    <x v="8"/>
    <x v="2"/>
  </r>
  <r>
    <s v="WBA8E9G66HNU12353"/>
    <x v="7"/>
    <x v="90"/>
    <x v="3"/>
    <x v="9"/>
    <x v="1"/>
    <n v="149900"/>
    <x v="6"/>
    <s v="Jennifer Anderson"/>
    <s v="j.anderson@email.com"/>
    <x v="7"/>
    <x v="0"/>
    <s v="Hybrid"/>
    <s v="1.5L"/>
    <x v="0"/>
    <n v="8000"/>
    <x v="4"/>
    <x v="8"/>
    <x v="8"/>
    <x v="2"/>
  </r>
  <r>
    <s v="1HGCV1F47JA123467"/>
    <x v="0"/>
    <x v="91"/>
    <x v="1"/>
    <x v="3"/>
    <x v="0"/>
    <n v="24900"/>
    <x v="0"/>
    <s v="Joshua Thomas"/>
    <s v="j.thomas@email.com"/>
    <x v="0"/>
    <x v="0"/>
    <s v="Gasoline"/>
    <s v="1.8L"/>
    <x v="5"/>
    <n v="20000"/>
    <x v="0"/>
    <x v="9"/>
    <x v="9"/>
    <x v="3"/>
  </r>
  <r>
    <s v="4T1BF1FK9EU123467"/>
    <x v="1"/>
    <x v="92"/>
    <x v="1"/>
    <x v="3"/>
    <x v="0"/>
    <n v="26500"/>
    <x v="2"/>
    <s v="Amanda Jackson"/>
    <s v="a.jackson2@gmail.com"/>
    <x v="1"/>
    <x v="1"/>
    <s v="Gasoline"/>
    <s v="2.0L"/>
    <x v="4"/>
    <n v="18000"/>
    <x v="2"/>
    <x v="9"/>
    <x v="9"/>
    <x v="3"/>
  </r>
  <r>
    <s v="1N4AL3AP9JC123467"/>
    <x v="2"/>
    <x v="93"/>
    <x v="1"/>
    <x v="3"/>
    <x v="0"/>
    <n v="21800"/>
    <x v="0"/>
    <s v="Justin White"/>
    <s v="j.white@email.com"/>
    <x v="9"/>
    <x v="2"/>
    <s v="Gasoline"/>
    <s v="1.6L"/>
    <x v="8"/>
    <n v="16000"/>
    <x v="2"/>
    <x v="9"/>
    <x v="9"/>
    <x v="3"/>
  </r>
  <r>
    <s v="KM8J3CA56JU123467"/>
    <x v="3"/>
    <x v="94"/>
    <x v="1"/>
    <x v="3"/>
    <x v="0"/>
    <n v="24500"/>
    <x v="0"/>
    <s v="Brittany Harris"/>
    <s v="b.harris@email.com"/>
    <x v="3"/>
    <x v="1"/>
    <s v="Gasoline"/>
    <s v="2.0L"/>
    <x v="0"/>
    <n v="15000"/>
    <x v="2"/>
    <x v="9"/>
    <x v="9"/>
    <x v="3"/>
  </r>
  <r>
    <s v="1C4RJFBG1KC123467"/>
    <x v="4"/>
    <x v="95"/>
    <x v="1"/>
    <x v="3"/>
    <x v="0"/>
    <n v="27900"/>
    <x v="2"/>
    <s v="Tyler Martin"/>
    <s v="t.martin@gmail.com"/>
    <x v="4"/>
    <x v="2"/>
    <s v="Gasoline"/>
    <s v="1.3L"/>
    <x v="2"/>
    <n v="13000"/>
    <x v="4"/>
    <x v="9"/>
    <x v="9"/>
    <x v="3"/>
  </r>
  <r>
    <s v="1FTEW1E60JKF12355"/>
    <x v="5"/>
    <x v="96"/>
    <x v="1"/>
    <x v="3"/>
    <x v="0"/>
    <n v="23900"/>
    <x v="0"/>
    <s v="Danielle Thompson"/>
    <s v="d.thompson@email.com"/>
    <x v="5"/>
    <x v="3"/>
    <s v="Gasoline"/>
    <s v="1.0L"/>
    <x v="7"/>
    <n v="14000"/>
    <x v="2"/>
    <x v="9"/>
    <x v="9"/>
    <x v="3"/>
  </r>
  <r>
    <s v="1G1ZB5ST8JF123467"/>
    <x v="6"/>
    <x v="97"/>
    <x v="1"/>
    <x v="3"/>
    <x v="0"/>
    <n v="25800"/>
    <x v="2"/>
    <s v="Kyle Garcia"/>
    <s v="k.garcia@email.com"/>
    <x v="6"/>
    <x v="3"/>
    <s v="Gasoline"/>
    <s v="1.3L"/>
    <x v="1"/>
    <n v="17000"/>
    <x v="2"/>
    <x v="9"/>
    <x v="9"/>
    <x v="3"/>
  </r>
  <r>
    <s v="5YJSA1E34JF123468"/>
    <x v="8"/>
    <x v="98"/>
    <x v="0"/>
    <x v="1"/>
    <x v="1"/>
    <n v="64900"/>
    <x v="4"/>
    <s v="Rachel Lee"/>
    <s v="r.lee2@gmail.com"/>
    <x v="8"/>
    <x v="1"/>
    <s v="Electric"/>
    <s v="Not Listed"/>
    <x v="2"/>
    <n v="2500"/>
    <x v="6"/>
    <x v="9"/>
    <x v="9"/>
    <x v="3"/>
  </r>
  <r>
    <s v="1HGCV1F48JA123468"/>
    <x v="0"/>
    <x v="99"/>
    <x v="0"/>
    <x v="1"/>
    <x v="0"/>
    <n v="33500"/>
    <x v="2"/>
    <s v="Sean Wilson"/>
    <s v="s.wilson@email.com"/>
    <x v="0"/>
    <x v="0"/>
    <s v="Hybrid"/>
    <s v="1.5L"/>
    <x v="1"/>
    <n v="11000"/>
    <x v="4"/>
    <x v="9"/>
    <x v="9"/>
    <x v="3"/>
  </r>
  <r>
    <s v="4T1BF1FK0EU123468"/>
    <x v="1"/>
    <x v="100"/>
    <x v="0"/>
    <x v="1"/>
    <x v="0"/>
    <n v="58500"/>
    <x v="3"/>
    <s v="Courtney Moore"/>
    <s v="c.moore@email.com"/>
    <x v="1"/>
    <x v="1"/>
    <s v="Hydrogen"/>
    <s v="Not Listed"/>
    <x v="0"/>
    <n v="5000"/>
    <x v="6"/>
    <x v="9"/>
    <x v="9"/>
    <x v="3"/>
  </r>
  <r>
    <s v="1N4AL3AP0JC123468"/>
    <x v="2"/>
    <x v="101"/>
    <x v="0"/>
    <x v="1"/>
    <x v="0"/>
    <n v="31900"/>
    <x v="2"/>
    <s v="Cody Taylor"/>
    <s v="c.taylor@email.com"/>
    <x v="9"/>
    <x v="2"/>
    <s v="Electric"/>
    <s v="Not Listed"/>
    <x v="7"/>
    <n v="9000"/>
    <x v="4"/>
    <x v="9"/>
    <x v="9"/>
    <x v="3"/>
  </r>
  <r>
    <s v="KM8J3CA57JU123468"/>
    <x v="3"/>
    <x v="102"/>
    <x v="0"/>
    <x v="1"/>
    <x v="0"/>
    <n v="29800"/>
    <x v="2"/>
    <s v="Alexis Anderson"/>
    <s v="a.anderson2@email.com"/>
    <x v="3"/>
    <x v="1"/>
    <s v="Electric"/>
    <s v="Not Listed"/>
    <x v="5"/>
    <n v="7000"/>
    <x v="4"/>
    <x v="9"/>
    <x v="9"/>
    <x v="3"/>
  </r>
  <r>
    <s v="1C4RJFBG2KC123468"/>
    <x v="4"/>
    <x v="103"/>
    <x v="1"/>
    <x v="3"/>
    <x v="0"/>
    <n v="45900"/>
    <x v="3"/>
    <s v="Devin Thomas"/>
    <s v="d.thomas2@email.com"/>
    <x v="4"/>
    <x v="2"/>
    <s v="Hybrid"/>
    <s v="2.0L"/>
    <x v="4"/>
    <n v="6000"/>
    <x v="6"/>
    <x v="9"/>
    <x v="9"/>
    <x v="3"/>
  </r>
  <r>
    <s v="1FTEW1E61JKF12356"/>
    <x v="5"/>
    <x v="104"/>
    <x v="2"/>
    <x v="4"/>
    <x v="0"/>
    <n v="55900"/>
    <x v="3"/>
    <s v="Kayla Jackson"/>
    <s v="k.jackson@gmail.com"/>
    <x v="5"/>
    <x v="3"/>
    <s v="Electric"/>
    <s v="Not Listed"/>
    <x v="0"/>
    <n v="4000"/>
    <x v="6"/>
    <x v="9"/>
    <x v="9"/>
    <x v="3"/>
  </r>
  <r>
    <s v="1G1ZB5ST9JF123468"/>
    <x v="6"/>
    <x v="105"/>
    <x v="0"/>
    <x v="1"/>
    <x v="0"/>
    <n v="26900"/>
    <x v="2"/>
    <s v="Marcus White"/>
    <s v="m.white@email.com"/>
    <x v="6"/>
    <x v="3"/>
    <s v="Electric"/>
    <s v="Not Listed"/>
    <x v="3"/>
    <n v="8000"/>
    <x v="4"/>
    <x v="9"/>
    <x v="9"/>
    <x v="3"/>
  </r>
  <r>
    <s v="WBA8E9G67HNU12354"/>
    <x v="7"/>
    <x v="106"/>
    <x v="1"/>
    <x v="3"/>
    <x v="1"/>
    <n v="83900"/>
    <x v="4"/>
    <s v="Alicia Harris"/>
    <s v="a.harris2@email.com"/>
    <x v="7"/>
    <x v="0"/>
    <s v="Electric"/>
    <s v="Not Listed"/>
    <x v="1"/>
    <n v="5000"/>
    <x v="6"/>
    <x v="10"/>
    <x v="10"/>
    <x v="3"/>
  </r>
  <r>
    <s v="1HGCV1F49JA123469"/>
    <x v="0"/>
    <x v="107"/>
    <x v="1"/>
    <x v="3"/>
    <x v="0"/>
    <n v="47900"/>
    <x v="3"/>
    <s v="Trevor Martin"/>
    <s v="t.martin2@gmail.com"/>
    <x v="0"/>
    <x v="0"/>
    <s v="Electric"/>
    <s v="Not Listed"/>
    <x v="2"/>
    <n v="3000"/>
    <x v="6"/>
    <x v="10"/>
    <x v="10"/>
    <x v="3"/>
  </r>
  <r>
    <s v="4T1BF1FK1EU123469"/>
    <x v="1"/>
    <x v="108"/>
    <x v="1"/>
    <x v="3"/>
    <x v="0"/>
    <n v="42500"/>
    <x v="3"/>
    <s v="Jenna Thompson"/>
    <s v="j.thompson3@email.com"/>
    <x v="1"/>
    <x v="1"/>
    <s v="Electric"/>
    <s v="Not Listed"/>
    <x v="0"/>
    <n v="4500"/>
    <x v="6"/>
    <x v="10"/>
    <x v="10"/>
    <x v="3"/>
  </r>
  <r>
    <s v="1N4AL3AP1JC123469"/>
    <x v="2"/>
    <x v="109"/>
    <x v="1"/>
    <x v="3"/>
    <x v="0"/>
    <n v="43900"/>
    <x v="3"/>
    <s v="Cameron Garcia"/>
    <s v="c.garcia2@email.com"/>
    <x v="9"/>
    <x v="2"/>
    <s v="Electric"/>
    <s v="Not Listed"/>
    <x v="4"/>
    <n v="3500"/>
    <x v="6"/>
    <x v="10"/>
    <x v="10"/>
    <x v="3"/>
  </r>
  <r>
    <s v="KM8J3CA58JU123469"/>
    <x v="3"/>
    <x v="110"/>
    <x v="1"/>
    <x v="3"/>
    <x v="0"/>
    <n v="44500"/>
    <x v="3"/>
    <s v="Morgan Lee"/>
    <s v="m.lee@gmail.com"/>
    <x v="3"/>
    <x v="1"/>
    <s v="Electric"/>
    <s v="Not Listed"/>
    <x v="1"/>
    <n v="5500"/>
    <x v="4"/>
    <x v="10"/>
    <x v="10"/>
    <x v="3"/>
  </r>
  <r>
    <s v="1C4RJFBG3KC123469"/>
    <x v="4"/>
    <x v="111"/>
    <x v="1"/>
    <x v="3"/>
    <x v="0"/>
    <n v="47800"/>
    <x v="3"/>
    <s v="Blake Wilson"/>
    <s v="b.wilson@email.com"/>
    <x v="4"/>
    <x v="2"/>
    <s v="Gasoline"/>
    <s v="3.6L"/>
    <x v="5"/>
    <n v="12000"/>
    <x v="4"/>
    <x v="10"/>
    <x v="10"/>
    <x v="3"/>
  </r>
  <r>
    <s v="1FTEW1E62JKF12357"/>
    <x v="5"/>
    <x v="112"/>
    <x v="2"/>
    <x v="4"/>
    <x v="0"/>
    <n v="24900"/>
    <x v="0"/>
    <s v="Sydney Moore"/>
    <s v="s.moore@email.com"/>
    <x v="5"/>
    <x v="3"/>
    <s v="Gasoline"/>
    <s v="2.0L"/>
    <x v="8"/>
    <n v="11000"/>
    <x v="4"/>
    <x v="10"/>
    <x v="10"/>
    <x v="3"/>
  </r>
  <r>
    <s v="1G1ZB5ST0JF123469"/>
    <x v="6"/>
    <x v="113"/>
    <x v="3"/>
    <x v="5"/>
    <x v="0"/>
    <n v="65900"/>
    <x v="4"/>
    <s v="Garrett Taylor"/>
    <s v="g.taylor2@gmail.com"/>
    <x v="6"/>
    <x v="3"/>
    <s v="Gasoline"/>
    <s v="6.2L"/>
    <x v="3"/>
    <n v="7000"/>
    <x v="4"/>
    <x v="10"/>
    <x v="10"/>
    <x v="3"/>
  </r>
  <r>
    <s v="5YJSA1E35JF123470"/>
    <x v="8"/>
    <x v="114"/>
    <x v="0"/>
    <x v="1"/>
    <x v="1"/>
    <n v="129900"/>
    <x v="5"/>
    <s v="Paige Anderson"/>
    <s v="p.anderson@email.com"/>
    <x v="8"/>
    <x v="1"/>
    <s v="Electric"/>
    <s v="Not Listed"/>
    <x v="4"/>
    <n v="1500"/>
    <x v="6"/>
    <x v="10"/>
    <x v="10"/>
    <x v="3"/>
  </r>
  <r>
    <s v="1HGCV1F50JA123470"/>
    <x v="0"/>
    <x v="115"/>
    <x v="3"/>
    <x v="5"/>
    <x v="0"/>
    <n v="32900"/>
    <x v="2"/>
    <s v="Jared Thomas"/>
    <s v="j.thomas2@email.com"/>
    <x v="0"/>
    <x v="0"/>
    <s v="Gasoline"/>
    <s v="2.0L"/>
    <x v="0"/>
    <n v="8000"/>
    <x v="4"/>
    <x v="10"/>
    <x v="10"/>
    <x v="3"/>
  </r>
  <r>
    <s v="4T1BF1FK2EU123470"/>
    <x v="1"/>
    <x v="116"/>
    <x v="3"/>
    <x v="5"/>
    <x v="0"/>
    <n v="31500"/>
    <x v="2"/>
    <s v="Sierra Jackson"/>
    <s v="s.jackson2@gmail.com"/>
    <x v="1"/>
    <x v="1"/>
    <s v="Gasoline"/>
    <s v="2.4L"/>
    <x v="9"/>
    <n v="6000"/>
    <x v="4"/>
    <x v="10"/>
    <x v="10"/>
    <x v="3"/>
  </r>
  <r>
    <s v="1N4AL3AP2JC123470"/>
    <x v="2"/>
    <x v="117"/>
    <x v="3"/>
    <x v="5"/>
    <x v="0"/>
    <n v="41900"/>
    <x v="3"/>
    <s v="Parker White"/>
    <s v="p.white@email.com"/>
    <x v="9"/>
    <x v="2"/>
    <s v="Gasoline"/>
    <s v="3.0L"/>
    <x v="2"/>
    <n v="4000"/>
    <x v="6"/>
    <x v="10"/>
    <x v="10"/>
    <x v="3"/>
  </r>
  <r>
    <s v="KM8J3CA59JU123470"/>
    <x v="3"/>
    <x v="118"/>
    <x v="0"/>
    <x v="1"/>
    <x v="0"/>
    <n v="34500"/>
    <x v="2"/>
    <s v="Savannah Harris"/>
    <s v="s.harris3@email.com"/>
    <x v="3"/>
    <x v="1"/>
    <s v="Gasoline"/>
    <s v="2.0L"/>
    <x v="3"/>
    <n v="5000"/>
    <x v="6"/>
    <x v="10"/>
    <x v="10"/>
    <x v="3"/>
  </r>
  <r>
    <s v="1C4RJFBG4KC123470"/>
    <x v="4"/>
    <x v="119"/>
    <x v="1"/>
    <x v="3"/>
    <x v="0"/>
    <n v="61900"/>
    <x v="4"/>
    <s v="Hunter Martin"/>
    <s v="h.martin@gmail.com"/>
    <x v="4"/>
    <x v="2"/>
    <s v="Gasoline"/>
    <s v="5.7L"/>
    <x v="4"/>
    <n v="8000"/>
    <x v="4"/>
    <x v="10"/>
    <x v="10"/>
    <x v="3"/>
  </r>
  <r>
    <s v="1FTEW1E63JKF12358"/>
    <x v="5"/>
    <x v="120"/>
    <x v="1"/>
    <x v="3"/>
    <x v="0"/>
    <n v="29800"/>
    <x v="2"/>
    <s v="Destiny Thompson"/>
    <s v="d.thompson2@email.com"/>
    <x v="5"/>
    <x v="3"/>
    <s v="Gasoline"/>
    <s v="1.5L"/>
    <x v="7"/>
    <n v="9000"/>
    <x v="4"/>
    <x v="10"/>
    <x v="10"/>
    <x v="3"/>
  </r>
  <r>
    <s v="1G1ZB5ST1JF123470"/>
    <x v="6"/>
    <x v="121"/>
    <x v="3"/>
    <x v="5"/>
    <x v="0"/>
    <n v="106900"/>
    <x v="5"/>
    <s v="Colton Garcia"/>
    <s v="c.garcia3@email.com"/>
    <x v="6"/>
    <x v="3"/>
    <s v="Gasoline"/>
    <s v="5.5L"/>
    <x v="8"/>
    <n v="2000"/>
    <x v="6"/>
    <x v="11"/>
    <x v="11"/>
    <x v="3"/>
  </r>
  <r>
    <s v="WBA8E9G68HNU12355"/>
    <x v="7"/>
    <x v="122"/>
    <x v="0"/>
    <x v="1"/>
    <x v="1"/>
    <n v="69900"/>
    <x v="4"/>
    <s v="Autumn Lee"/>
    <s v="a.lee@gmail.com"/>
    <x v="7"/>
    <x v="0"/>
    <s v="Gasoline"/>
    <s v="3.0L"/>
    <x v="1"/>
    <n v="6000"/>
    <x v="4"/>
    <x v="11"/>
    <x v="11"/>
    <x v="3"/>
  </r>
  <r>
    <s v="1HGCV1F51JA123471"/>
    <x v="0"/>
    <x v="123"/>
    <x v="0"/>
    <x v="1"/>
    <x v="0"/>
    <n v="42900"/>
    <x v="3"/>
    <s v="Dalton Wilson"/>
    <s v="d.wilson2@email.com"/>
    <x v="0"/>
    <x v="0"/>
    <s v="Gasoline"/>
    <s v="2.0L"/>
    <x v="3"/>
    <n v="4000"/>
    <x v="6"/>
    <x v="11"/>
    <x v="11"/>
    <x v="3"/>
  </r>
  <r>
    <s v="4T1BF1FK3EU123471"/>
    <x v="1"/>
    <x v="124"/>
    <x v="3"/>
    <x v="10"/>
    <x v="0"/>
    <n v="51900"/>
    <x v="3"/>
    <s v="Brooke Moore"/>
    <s v="b.moore@email.com"/>
    <x v="1"/>
    <x v="1"/>
    <s v="Gasoline"/>
    <s v="3.0L"/>
    <x v="0"/>
    <n v="3000"/>
    <x v="6"/>
    <x v="11"/>
    <x v="11"/>
    <x v="3"/>
  </r>
  <r>
    <s v="1N4AL3AP3JC123471"/>
    <x v="2"/>
    <x v="125"/>
    <x v="3"/>
    <x v="10"/>
    <x v="0"/>
    <n v="115900"/>
    <x v="5"/>
    <s v="Easton Taylor"/>
    <s v="e.taylor@gmail.com"/>
    <x v="9"/>
    <x v="2"/>
    <s v="Gasoline"/>
    <s v="3.8L"/>
    <x v="4"/>
    <n v="2500"/>
    <x v="6"/>
    <x v="11"/>
    <x v="11"/>
    <x v="3"/>
  </r>
  <r>
    <s v="KM8J3CA60JU123471"/>
    <x v="3"/>
    <x v="126"/>
    <x v="0"/>
    <x v="1"/>
    <x v="0"/>
    <n v="74900"/>
    <x v="4"/>
    <s v="Peyton Anderson"/>
    <s v="p.anderson2@email.com"/>
    <x v="3"/>
    <x v="1"/>
    <s v="Gasoline"/>
    <s v="3.3L"/>
    <x v="2"/>
    <n v="3500"/>
    <x v="6"/>
    <x v="11"/>
    <x v="11"/>
    <x v="3"/>
  </r>
  <r>
    <s v="1C4RJFBG5KC123471"/>
    <x v="4"/>
    <x v="127"/>
    <x v="1"/>
    <x v="3"/>
    <x v="0"/>
    <n v="89900"/>
    <x v="4"/>
    <s v="Bryce Thomas"/>
    <s v="b.thomas2@email.com"/>
    <x v="4"/>
    <x v="2"/>
    <s v="Gasoline"/>
    <s v="6.4L"/>
    <x v="5"/>
    <n v="5000"/>
    <x v="6"/>
    <x v="11"/>
    <x v="11"/>
    <x v="3"/>
  </r>
  <r>
    <s v="1FTEW1E64JKF12359"/>
    <x v="5"/>
    <x v="128"/>
    <x v="3"/>
    <x v="10"/>
    <x v="0"/>
    <n v="79900"/>
    <x v="4"/>
    <s v="Madison Jackson"/>
    <s v="m.jackson2@gmail.com"/>
    <x v="5"/>
    <x v="3"/>
    <s v="Gasoline"/>
    <s v="5.2L"/>
    <x v="3"/>
    <n v="1000"/>
    <x v="6"/>
    <x v="11"/>
    <x v="11"/>
    <x v="3"/>
  </r>
  <r>
    <s v="1G1ZB5ST2JF123471"/>
    <x v="6"/>
    <x v="129"/>
    <x v="3"/>
    <x v="10"/>
    <x v="0"/>
    <n v="62900"/>
    <x v="4"/>
    <s v="Hayden White"/>
    <s v="h.white@email.com"/>
    <x v="6"/>
    <x v="3"/>
    <s v="Gasoline"/>
    <s v="6.2L"/>
    <x v="9"/>
    <n v="1500"/>
    <x v="6"/>
    <x v="11"/>
    <x v="11"/>
    <x v="3"/>
  </r>
  <r>
    <s v="5YJSA1E36JF123472"/>
    <x v="8"/>
    <x v="130"/>
    <x v="3"/>
    <x v="7"/>
    <x v="1"/>
    <n v="199900"/>
    <x v="6"/>
    <s v="Riley Harris"/>
    <s v="r.harris@email.com"/>
    <x v="8"/>
    <x v="1"/>
    <s v="Electric"/>
    <s v="Not Listed"/>
    <x v="3"/>
    <n v="500"/>
    <x v="6"/>
    <x v="11"/>
    <x v="1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2234C-D309-46D1-866B-DB89BBC88359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Vehicle Category/Quarter">
  <location ref="A5:B27" firstHeaderRow="1" firstDataRow="1" firstDataCol="1"/>
  <pivotFields count="20">
    <pivotField showAll="0"/>
    <pivotField showAll="0">
      <items count="10">
        <item x="7"/>
        <item x="6"/>
        <item x="5"/>
        <item x="0"/>
        <item x="3"/>
        <item x="4"/>
        <item x="2"/>
        <item x="8"/>
        <item x="1"/>
        <item t="default"/>
      </items>
    </pivotField>
    <pivotField showAll="0">
      <items count="132">
        <item sd="0" x="21"/>
        <item sd="0" x="39"/>
        <item x="103"/>
        <item sd="0" x="51"/>
        <item sd="0" x="59"/>
        <item x="49"/>
        <item x="10"/>
        <item x="2"/>
        <item x="109"/>
        <item x="55"/>
        <item x="47"/>
        <item x="95"/>
        <item x="81"/>
        <item x="105"/>
        <item x="57"/>
        <item x="120"/>
        <item x="108"/>
        <item x="38"/>
        <item x="11"/>
        <item x="36"/>
        <item x="92"/>
        <item x="0"/>
        <item x="99"/>
        <item x="71"/>
        <item x="27"/>
        <item x="1"/>
        <item x="113"/>
        <item x="121"/>
        <item x="75"/>
        <item x="13"/>
        <item x="23"/>
        <item x="45"/>
        <item x="88"/>
        <item x="80"/>
        <item x="3"/>
        <item x="118"/>
        <item x="67"/>
        <item x="63"/>
        <item x="20"/>
        <item x="28"/>
        <item x="72"/>
        <item x="19"/>
        <item x="65"/>
        <item x="6"/>
        <item x="83"/>
        <item x="68"/>
        <item x="35"/>
        <item x="126"/>
        <item x="50"/>
        <item x="116"/>
        <item x="5"/>
        <item x="111"/>
        <item x="127"/>
        <item x="125"/>
        <item x="33"/>
        <item x="91"/>
        <item sd="0" x="74"/>
        <item x="90"/>
        <item x="46"/>
        <item x="102"/>
        <item x="110"/>
        <item x="106"/>
        <item x="93"/>
        <item x="94"/>
        <item x="101"/>
        <item x="104"/>
        <item x="122"/>
        <item x="7"/>
        <item x="112"/>
        <item x="48"/>
        <item x="100"/>
        <item x="15"/>
        <item x="98"/>
        <item x="9"/>
        <item x="31"/>
        <item x="22"/>
        <item x="82"/>
        <item x="34"/>
        <item x="37"/>
        <item x="60"/>
        <item x="56"/>
        <item x="53"/>
        <item x="77"/>
        <item x="79"/>
        <item x="32"/>
        <item x="114"/>
        <item x="115"/>
        <item x="16"/>
        <item x="107"/>
        <item x="96"/>
        <item x="62"/>
        <item x="43"/>
        <item x="24"/>
        <item x="87"/>
        <item x="40"/>
        <item x="52"/>
        <item x="130"/>
        <item x="25"/>
        <item x="12"/>
        <item x="78"/>
        <item x="66"/>
        <item x="17"/>
        <item x="54"/>
        <item x="128"/>
        <item x="61"/>
        <item x="44"/>
        <item x="26"/>
        <item x="89"/>
        <item x="73"/>
        <item x="124"/>
        <item x="41"/>
        <item x="58"/>
        <item x="42"/>
        <item x="97"/>
        <item x="64"/>
        <item x="29"/>
        <item x="4"/>
        <item x="123"/>
        <item x="86"/>
        <item x="76"/>
        <item x="70"/>
        <item x="85"/>
        <item x="119"/>
        <item x="18"/>
        <item x="30"/>
        <item x="8"/>
        <item x="14"/>
        <item x="69"/>
        <item x="84"/>
        <item x="117"/>
        <item x="129"/>
        <item t="default"/>
      </items>
    </pivotField>
    <pivotField axis="axisRow" dataField="1" showAll="0">
      <items count="6">
        <item x="3"/>
        <item x="0"/>
        <item x="1"/>
        <item x="2"/>
        <item x="4"/>
        <item t="default"/>
      </items>
    </pivotField>
    <pivotField showAll="0">
      <items count="12">
        <item x="3"/>
        <item x="7"/>
        <item x="1"/>
        <item x="9"/>
        <item x="6"/>
        <item x="2"/>
        <item x="10"/>
        <item x="4"/>
        <item x="5"/>
        <item x="0"/>
        <item x="8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showAll="0"/>
    <pivotField showAll="0">
      <items count="11">
        <item x="7"/>
        <item x="6"/>
        <item x="5"/>
        <item x="3"/>
        <item x="4"/>
        <item x="0"/>
        <item x="9"/>
        <item x="2"/>
        <item x="8"/>
        <item x="1"/>
        <item t="default"/>
      </items>
    </pivotField>
    <pivotField multipleItemSelectionAllowed="1" showAll="0">
      <items count="5">
        <item h="1" x="3"/>
        <item h="1" x="0"/>
        <item x="2"/>
        <item x="1"/>
        <item t="default"/>
      </items>
    </pivotField>
    <pivotField showAll="0"/>
    <pivotField showAll="0"/>
    <pivotField showAll="0">
      <items count="11">
        <item x="4"/>
        <item x="0"/>
        <item x="5"/>
        <item x="7"/>
        <item x="6"/>
        <item x="8"/>
        <item x="3"/>
        <item x="2"/>
        <item x="1"/>
        <item x="9"/>
        <item t="default"/>
      </items>
    </pivotField>
    <pivotField showAll="0"/>
    <pivotField showAll="0">
      <items count="11">
        <item x="9"/>
        <item x="8"/>
        <item x="7"/>
        <item x="3"/>
        <item x="1"/>
        <item x="0"/>
        <item x="2"/>
        <item x="4"/>
        <item x="6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3"/>
    <field x="19"/>
  </rowFields>
  <rowItems count="22">
    <i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2"/>
    </i>
    <i t="grand">
      <x/>
    </i>
  </rowItems>
  <colItems count="1">
    <i/>
  </colItems>
  <dataFields count="1">
    <dataField name="Number Sold" fld="3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2976F-121A-4296-8692-3CB71F956D1B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nonAutoSortDefault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8"/>
    <field x="19"/>
  </rowFields>
  <rowItems count="25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 v="3"/>
    </i>
    <i>
      <x v="10"/>
    </i>
    <i r="1">
      <x v="3"/>
    </i>
    <i>
      <x v="11"/>
    </i>
    <i r="1">
      <x v="3"/>
    </i>
    <i t="grand">
      <x/>
    </i>
  </rowItems>
  <colItems count="1">
    <i/>
  </colItems>
  <dataFields count="1">
    <dataField name="Sum of Sales_Date_A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AB165-E8D1-44E2-A3E2-F81C30349217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ales Totals" fld="6" baseField="0" baseItem="0" numFmtId="44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FE6EC-63B0-4485-9C4D-6A2EAF041FB2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Make/Model">
  <location ref="A3:C144" firstHeaderRow="0" firstDataRow="1" firstDataCol="1"/>
  <pivotFields count="20">
    <pivotField showAll="0"/>
    <pivotField axis="axisRow" showAll="0">
      <items count="10">
        <item x="7"/>
        <item x="6"/>
        <item x="5"/>
        <item x="0"/>
        <item x="3"/>
        <item x="4"/>
        <item x="2"/>
        <item x="8"/>
        <item x="1"/>
        <item t="default"/>
      </items>
    </pivotField>
    <pivotField axis="axisRow" showAll="0">
      <items count="132">
        <item x="21"/>
        <item x="39"/>
        <item x="103"/>
        <item x="51"/>
        <item x="59"/>
        <item x="49"/>
        <item x="10"/>
        <item x="2"/>
        <item x="109"/>
        <item x="55"/>
        <item x="47"/>
        <item x="95"/>
        <item x="81"/>
        <item x="105"/>
        <item x="57"/>
        <item x="120"/>
        <item x="108"/>
        <item x="38"/>
        <item x="11"/>
        <item x="36"/>
        <item x="92"/>
        <item x="0"/>
        <item x="99"/>
        <item x="71"/>
        <item x="27"/>
        <item x="1"/>
        <item x="113"/>
        <item x="121"/>
        <item x="75"/>
        <item x="13"/>
        <item x="23"/>
        <item x="45"/>
        <item x="88"/>
        <item x="80"/>
        <item x="3"/>
        <item x="118"/>
        <item x="67"/>
        <item x="63"/>
        <item x="20"/>
        <item x="28"/>
        <item x="72"/>
        <item x="19"/>
        <item x="65"/>
        <item x="6"/>
        <item x="83"/>
        <item x="68"/>
        <item x="35"/>
        <item x="126"/>
        <item x="50"/>
        <item x="116"/>
        <item x="5"/>
        <item x="111"/>
        <item x="127"/>
        <item x="125"/>
        <item x="33"/>
        <item x="91"/>
        <item x="74"/>
        <item x="90"/>
        <item x="46"/>
        <item x="102"/>
        <item x="110"/>
        <item x="106"/>
        <item x="93"/>
        <item x="94"/>
        <item x="101"/>
        <item x="104"/>
        <item x="122"/>
        <item x="7"/>
        <item x="112"/>
        <item x="48"/>
        <item x="100"/>
        <item x="15"/>
        <item x="98"/>
        <item x="9"/>
        <item x="31"/>
        <item x="22"/>
        <item x="82"/>
        <item x="34"/>
        <item x="37"/>
        <item x="60"/>
        <item x="56"/>
        <item x="53"/>
        <item x="77"/>
        <item x="79"/>
        <item x="32"/>
        <item x="114"/>
        <item x="115"/>
        <item x="16"/>
        <item x="107"/>
        <item x="96"/>
        <item x="62"/>
        <item x="43"/>
        <item x="24"/>
        <item x="87"/>
        <item x="40"/>
        <item x="52"/>
        <item x="130"/>
        <item x="25"/>
        <item x="12"/>
        <item x="78"/>
        <item x="66"/>
        <item x="17"/>
        <item x="54"/>
        <item x="128"/>
        <item x="61"/>
        <item x="44"/>
        <item x="26"/>
        <item x="89"/>
        <item x="73"/>
        <item x="124"/>
        <item x="41"/>
        <item x="58"/>
        <item x="42"/>
        <item x="97"/>
        <item x="64"/>
        <item x="29"/>
        <item x="4"/>
        <item x="123"/>
        <item x="86"/>
        <item x="76"/>
        <item x="70"/>
        <item x="85"/>
        <item x="119"/>
        <item x="18"/>
        <item x="30"/>
        <item x="8"/>
        <item x="14"/>
        <item x="69"/>
        <item x="84"/>
        <item x="117"/>
        <item x="129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41">
    <i>
      <x/>
    </i>
    <i r="1">
      <x/>
    </i>
    <i r="1">
      <x v="1"/>
    </i>
    <i r="1">
      <x v="3"/>
    </i>
    <i r="1">
      <x v="4"/>
    </i>
    <i r="1">
      <x v="56"/>
    </i>
    <i r="1">
      <x v="57"/>
    </i>
    <i r="1">
      <x v="61"/>
    </i>
    <i r="1">
      <x v="66"/>
    </i>
    <i r="1">
      <x v="124"/>
    </i>
    <i r="1">
      <x v="125"/>
    </i>
    <i r="1">
      <x v="126"/>
    </i>
    <i>
      <x v="1"/>
    </i>
    <i r="1">
      <x v="12"/>
    </i>
    <i r="1">
      <x v="13"/>
    </i>
    <i r="1">
      <x v="17"/>
    </i>
    <i r="1">
      <x v="26"/>
    </i>
    <i r="1">
      <x v="27"/>
    </i>
    <i r="1">
      <x v="29"/>
    </i>
    <i r="1">
      <x v="38"/>
    </i>
    <i r="1">
      <x v="42"/>
    </i>
    <i r="1">
      <x v="67"/>
    </i>
    <i r="1">
      <x v="105"/>
    </i>
    <i r="1">
      <x v="107"/>
    </i>
    <i r="1">
      <x v="108"/>
    </i>
    <i r="1">
      <x v="111"/>
    </i>
    <i r="1">
      <x v="113"/>
    </i>
    <i r="1">
      <x v="115"/>
    </i>
    <i r="1">
      <x v="130"/>
    </i>
    <i>
      <x v="2"/>
    </i>
    <i r="1">
      <x v="14"/>
    </i>
    <i r="1">
      <x v="15"/>
    </i>
    <i r="1">
      <x v="32"/>
    </i>
    <i r="1">
      <x v="33"/>
    </i>
    <i r="1">
      <x v="39"/>
    </i>
    <i r="1">
      <x v="40"/>
    </i>
    <i r="1">
      <x v="41"/>
    </i>
    <i r="1">
      <x v="43"/>
    </i>
    <i r="1">
      <x v="65"/>
    </i>
    <i r="1">
      <x v="68"/>
    </i>
    <i r="1">
      <x v="78"/>
    </i>
    <i r="1">
      <x v="89"/>
    </i>
    <i r="1">
      <x v="91"/>
    </i>
    <i r="1">
      <x v="103"/>
    </i>
    <i r="1">
      <x v="114"/>
    </i>
    <i>
      <x v="3"/>
    </i>
    <i r="1">
      <x v="6"/>
    </i>
    <i r="1">
      <x v="21"/>
    </i>
    <i r="1">
      <x v="22"/>
    </i>
    <i r="1">
      <x v="28"/>
    </i>
    <i r="1">
      <x v="30"/>
    </i>
    <i r="1">
      <x v="36"/>
    </i>
    <i r="1">
      <x v="44"/>
    </i>
    <i r="1">
      <x v="55"/>
    </i>
    <i r="1">
      <x v="58"/>
    </i>
    <i r="1">
      <x v="79"/>
    </i>
    <i r="1">
      <x v="81"/>
    </i>
    <i r="1">
      <x v="84"/>
    </i>
    <i r="1">
      <x v="86"/>
    </i>
    <i r="1">
      <x v="88"/>
    </i>
    <i r="1">
      <x v="94"/>
    </i>
    <i r="1">
      <x v="117"/>
    </i>
    <i>
      <x v="4"/>
    </i>
    <i r="1">
      <x v="5"/>
    </i>
    <i r="1">
      <x v="34"/>
    </i>
    <i r="1">
      <x v="35"/>
    </i>
    <i r="1">
      <x v="37"/>
    </i>
    <i r="1">
      <x v="46"/>
    </i>
    <i r="1">
      <x v="47"/>
    </i>
    <i r="1">
      <x v="59"/>
    </i>
    <i r="1">
      <x v="60"/>
    </i>
    <i r="1">
      <x v="63"/>
    </i>
    <i r="1">
      <x v="80"/>
    </i>
    <i r="1">
      <x v="98"/>
    </i>
    <i r="1">
      <x v="99"/>
    </i>
    <i r="1">
      <x v="106"/>
    </i>
    <i r="1">
      <x v="116"/>
    </i>
    <i r="1">
      <x v="118"/>
    </i>
    <i r="1">
      <x v="120"/>
    </i>
    <i>
      <x v="5"/>
    </i>
    <i r="1">
      <x v="2"/>
    </i>
    <i r="1">
      <x v="11"/>
    </i>
    <i r="1">
      <x v="19"/>
    </i>
    <i r="1">
      <x v="23"/>
    </i>
    <i r="1">
      <x v="24"/>
    </i>
    <i r="1">
      <x v="48"/>
    </i>
    <i r="1">
      <x v="50"/>
    </i>
    <i r="1">
      <x v="51"/>
    </i>
    <i r="1">
      <x v="52"/>
    </i>
    <i r="1">
      <x v="83"/>
    </i>
    <i r="1">
      <x v="93"/>
    </i>
    <i r="1">
      <x v="122"/>
    </i>
    <i r="1">
      <x v="123"/>
    </i>
    <i>
      <x v="6"/>
    </i>
    <i r="1">
      <x v="7"/>
    </i>
    <i r="1">
      <x v="8"/>
    </i>
    <i r="1">
      <x v="9"/>
    </i>
    <i r="1">
      <x v="53"/>
    </i>
    <i r="1">
      <x v="62"/>
    </i>
    <i r="1">
      <x v="64"/>
    </i>
    <i r="1">
      <x v="69"/>
    </i>
    <i r="1">
      <x v="77"/>
    </i>
    <i r="1">
      <x v="82"/>
    </i>
    <i r="1">
      <x v="90"/>
    </i>
    <i r="1">
      <x v="97"/>
    </i>
    <i r="1">
      <x v="101"/>
    </i>
    <i r="1">
      <x v="112"/>
    </i>
    <i r="1">
      <x v="121"/>
    </i>
    <i r="1">
      <x v="127"/>
    </i>
    <i r="1">
      <x v="129"/>
    </i>
    <i>
      <x v="7"/>
    </i>
    <i r="1">
      <x v="31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85"/>
    </i>
    <i r="1">
      <x v="95"/>
    </i>
    <i r="1">
      <x v="96"/>
    </i>
    <i r="1">
      <x v="100"/>
    </i>
    <i>
      <x v="8"/>
    </i>
    <i r="1">
      <x v="10"/>
    </i>
    <i r="1">
      <x v="16"/>
    </i>
    <i r="1">
      <x v="18"/>
    </i>
    <i r="1">
      <x v="20"/>
    </i>
    <i r="1">
      <x v="25"/>
    </i>
    <i r="1">
      <x v="45"/>
    </i>
    <i r="1">
      <x v="49"/>
    </i>
    <i r="1">
      <x v="54"/>
    </i>
    <i r="1">
      <x v="70"/>
    </i>
    <i r="1">
      <x v="87"/>
    </i>
    <i r="1">
      <x v="92"/>
    </i>
    <i r="1">
      <x v="102"/>
    </i>
    <i r="1">
      <x v="104"/>
    </i>
    <i r="1">
      <x v="109"/>
    </i>
    <i r="1">
      <x v="110"/>
    </i>
    <i r="1">
      <x v="119"/>
    </i>
    <i r="1">
      <x v="12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 Sale Price" fld="6" subtotal="average" baseField="1" baseItem="6" numFmtId="164"/>
    <dataField name="Total Sales" fld="6" baseField="2" baseItem="4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DCE6A-2E0A-4B09-9070-E38FF1108295}">
  <dimension ref="A5:B27"/>
  <sheetViews>
    <sheetView topLeftCell="A4" workbookViewId="0">
      <selection activeCell="B6" sqref="B6"/>
    </sheetView>
  </sheetViews>
  <sheetFormatPr defaultRowHeight="14.4" x14ac:dyDescent="0.3"/>
  <cols>
    <col min="1" max="1" width="25" bestFit="1" customWidth="1"/>
    <col min="2" max="2" width="12" bestFit="1" customWidth="1"/>
    <col min="3" max="3" width="19" bestFit="1" customWidth="1"/>
    <col min="4" max="4" width="12" bestFit="1" customWidth="1"/>
    <col min="5" max="5" width="11.88671875" bestFit="1" customWidth="1"/>
    <col min="6" max="6" width="10.88671875" bestFit="1" customWidth="1"/>
    <col min="7" max="7" width="12.21875" bestFit="1" customWidth="1"/>
    <col min="8" max="8" width="11.77734375" bestFit="1" customWidth="1"/>
    <col min="9" max="9" width="9.44140625" bestFit="1" customWidth="1"/>
    <col min="10" max="10" width="10.5546875" bestFit="1" customWidth="1"/>
    <col min="11" max="11" width="12.88671875" bestFit="1" customWidth="1"/>
    <col min="12" max="12" width="10.77734375" bestFit="1" customWidth="1"/>
  </cols>
  <sheetData>
    <row r="5" spans="1:2" x14ac:dyDescent="0.3">
      <c r="A5" s="1" t="s">
        <v>662</v>
      </c>
      <c r="B5" t="s">
        <v>663</v>
      </c>
    </row>
    <row r="6" spans="1:2" x14ac:dyDescent="0.3">
      <c r="A6" s="2" t="s">
        <v>244</v>
      </c>
      <c r="B6" s="4">
        <v>17</v>
      </c>
    </row>
    <row r="7" spans="1:2" x14ac:dyDescent="0.3">
      <c r="A7" s="3" t="s">
        <v>141</v>
      </c>
      <c r="B7" s="4">
        <v>3</v>
      </c>
    </row>
    <row r="8" spans="1:2" x14ac:dyDescent="0.3">
      <c r="A8" s="3" t="s">
        <v>287</v>
      </c>
      <c r="B8" s="4">
        <v>4</v>
      </c>
    </row>
    <row r="9" spans="1:2" x14ac:dyDescent="0.3">
      <c r="A9" s="3" t="s">
        <v>478</v>
      </c>
      <c r="B9" s="4">
        <v>10</v>
      </c>
    </row>
    <row r="10" spans="1:2" x14ac:dyDescent="0.3">
      <c r="A10" s="2" t="s">
        <v>23</v>
      </c>
      <c r="B10" s="4">
        <v>40</v>
      </c>
    </row>
    <row r="11" spans="1:2" x14ac:dyDescent="0.3">
      <c r="A11" s="3" t="s">
        <v>35</v>
      </c>
      <c r="B11" s="4">
        <v>10</v>
      </c>
    </row>
    <row r="12" spans="1:2" x14ac:dyDescent="0.3">
      <c r="A12" s="3" t="s">
        <v>141</v>
      </c>
      <c r="B12" s="4">
        <v>8</v>
      </c>
    </row>
    <row r="13" spans="1:2" x14ac:dyDescent="0.3">
      <c r="A13" s="3" t="s">
        <v>287</v>
      </c>
      <c r="B13" s="4">
        <v>11</v>
      </c>
    </row>
    <row r="14" spans="1:2" x14ac:dyDescent="0.3">
      <c r="A14" s="3" t="s">
        <v>478</v>
      </c>
      <c r="B14" s="4">
        <v>11</v>
      </c>
    </row>
    <row r="15" spans="1:2" x14ac:dyDescent="0.3">
      <c r="A15" s="2" t="s">
        <v>66</v>
      </c>
      <c r="B15" s="4">
        <v>62</v>
      </c>
    </row>
    <row r="16" spans="1:2" x14ac:dyDescent="0.3">
      <c r="A16" s="3" t="s">
        <v>35</v>
      </c>
      <c r="B16" s="4">
        <v>5</v>
      </c>
    </row>
    <row r="17" spans="1:2" x14ac:dyDescent="0.3">
      <c r="A17" s="3" t="s">
        <v>141</v>
      </c>
      <c r="B17" s="4">
        <v>18</v>
      </c>
    </row>
    <row r="18" spans="1:2" x14ac:dyDescent="0.3">
      <c r="A18" s="3" t="s">
        <v>287</v>
      </c>
      <c r="B18" s="4">
        <v>22</v>
      </c>
    </row>
    <row r="19" spans="1:2" x14ac:dyDescent="0.3">
      <c r="A19" s="3" t="s">
        <v>478</v>
      </c>
      <c r="B19" s="4">
        <v>17</v>
      </c>
    </row>
    <row r="20" spans="1:2" x14ac:dyDescent="0.3">
      <c r="A20" s="2" t="s">
        <v>85</v>
      </c>
      <c r="B20" s="4">
        <v>12</v>
      </c>
    </row>
    <row r="21" spans="1:2" x14ac:dyDescent="0.3">
      <c r="A21" s="3" t="s">
        <v>35</v>
      </c>
      <c r="B21" s="4">
        <v>2</v>
      </c>
    </row>
    <row r="22" spans="1:2" x14ac:dyDescent="0.3">
      <c r="A22" s="3" t="s">
        <v>141</v>
      </c>
      <c r="B22" s="4">
        <v>6</v>
      </c>
    </row>
    <row r="23" spans="1:2" x14ac:dyDescent="0.3">
      <c r="A23" s="3" t="s">
        <v>287</v>
      </c>
      <c r="B23" s="4">
        <v>2</v>
      </c>
    </row>
    <row r="24" spans="1:2" x14ac:dyDescent="0.3">
      <c r="A24" s="3" t="s">
        <v>478</v>
      </c>
      <c r="B24" s="4">
        <v>2</v>
      </c>
    </row>
    <row r="25" spans="1:2" x14ac:dyDescent="0.3">
      <c r="A25" s="2" t="s">
        <v>347</v>
      </c>
      <c r="B25" s="4">
        <v>6</v>
      </c>
    </row>
    <row r="26" spans="1:2" x14ac:dyDescent="0.3">
      <c r="A26" s="3" t="s">
        <v>287</v>
      </c>
      <c r="B26" s="4">
        <v>6</v>
      </c>
    </row>
    <row r="27" spans="1:2" x14ac:dyDescent="0.3">
      <c r="A27" s="2" t="s">
        <v>655</v>
      </c>
      <c r="B27" s="4">
        <v>137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F271-FE61-42CB-9829-61C2FEB9DD3D}">
  <dimension ref="A3:B28"/>
  <sheetViews>
    <sheetView workbookViewId="0">
      <selection activeCell="A26" sqref="A26"/>
    </sheetView>
  </sheetViews>
  <sheetFormatPr defaultRowHeight="14.4" x14ac:dyDescent="0.3"/>
  <cols>
    <col min="1" max="1" width="12.5546875" bestFit="1" customWidth="1"/>
    <col min="2" max="2" width="19" bestFit="1" customWidth="1"/>
  </cols>
  <sheetData>
    <row r="3" spans="1:2" x14ac:dyDescent="0.3">
      <c r="A3" s="1" t="s">
        <v>654</v>
      </c>
      <c r="B3" t="s">
        <v>656</v>
      </c>
    </row>
    <row r="4" spans="1:2" x14ac:dyDescent="0.3">
      <c r="A4" s="2" t="s">
        <v>34</v>
      </c>
      <c r="B4" s="4">
        <v>404802</v>
      </c>
    </row>
    <row r="5" spans="1:2" x14ac:dyDescent="0.3">
      <c r="A5" s="3" t="s">
        <v>35</v>
      </c>
      <c r="B5" s="4">
        <v>404802</v>
      </c>
    </row>
    <row r="6" spans="1:2" x14ac:dyDescent="0.3">
      <c r="A6" s="2" t="s">
        <v>55</v>
      </c>
      <c r="B6" s="4">
        <v>1214412</v>
      </c>
    </row>
    <row r="7" spans="1:2" x14ac:dyDescent="0.3">
      <c r="A7" s="3" t="s">
        <v>35</v>
      </c>
      <c r="B7" s="4">
        <v>1214412</v>
      </c>
    </row>
    <row r="8" spans="1:2" x14ac:dyDescent="0.3">
      <c r="A8" s="2" t="s">
        <v>104</v>
      </c>
      <c r="B8" s="4">
        <v>1821627</v>
      </c>
    </row>
    <row r="9" spans="1:2" x14ac:dyDescent="0.3">
      <c r="A9" s="3" t="s">
        <v>35</v>
      </c>
      <c r="B9" s="4">
        <v>1821627</v>
      </c>
    </row>
    <row r="10" spans="1:2" x14ac:dyDescent="0.3">
      <c r="A10" s="2" t="s">
        <v>140</v>
      </c>
      <c r="B10" s="4">
        <v>2024040</v>
      </c>
    </row>
    <row r="11" spans="1:2" x14ac:dyDescent="0.3">
      <c r="A11" s="3" t="s">
        <v>141</v>
      </c>
      <c r="B11" s="4">
        <v>2024040</v>
      </c>
    </row>
    <row r="12" spans="1:2" x14ac:dyDescent="0.3">
      <c r="A12" s="2" t="s">
        <v>183</v>
      </c>
      <c r="B12" s="4">
        <v>2428860</v>
      </c>
    </row>
    <row r="13" spans="1:2" x14ac:dyDescent="0.3">
      <c r="A13" s="3" t="s">
        <v>141</v>
      </c>
      <c r="B13" s="4">
        <v>2428860</v>
      </c>
    </row>
    <row r="14" spans="1:2" x14ac:dyDescent="0.3">
      <c r="A14" s="2" t="s">
        <v>228</v>
      </c>
      <c r="B14" s="4">
        <v>2631278</v>
      </c>
    </row>
    <row r="15" spans="1:2" x14ac:dyDescent="0.3">
      <c r="A15" s="3" t="s">
        <v>141</v>
      </c>
      <c r="B15" s="4">
        <v>2631278</v>
      </c>
    </row>
    <row r="16" spans="1:2" x14ac:dyDescent="0.3">
      <c r="A16" s="2" t="s">
        <v>286</v>
      </c>
      <c r="B16" s="4">
        <v>2833698</v>
      </c>
    </row>
    <row r="17" spans="1:2" x14ac:dyDescent="0.3">
      <c r="A17" s="3" t="s">
        <v>287</v>
      </c>
      <c r="B17" s="4">
        <v>2833698</v>
      </c>
    </row>
    <row r="18" spans="1:2" x14ac:dyDescent="0.3">
      <c r="A18" s="2" t="s">
        <v>351</v>
      </c>
      <c r="B18" s="4">
        <v>3238528</v>
      </c>
    </row>
    <row r="19" spans="1:2" x14ac:dyDescent="0.3">
      <c r="A19" s="3" t="s">
        <v>287</v>
      </c>
      <c r="B19" s="4">
        <v>3238528</v>
      </c>
    </row>
    <row r="20" spans="1:2" x14ac:dyDescent="0.3">
      <c r="A20" s="2" t="s">
        <v>417</v>
      </c>
      <c r="B20" s="4">
        <v>3036135</v>
      </c>
    </row>
    <row r="21" spans="1:2" x14ac:dyDescent="0.3">
      <c r="A21" s="3" t="s">
        <v>287</v>
      </c>
      <c r="B21" s="4">
        <v>3036135</v>
      </c>
    </row>
    <row r="22" spans="1:2" x14ac:dyDescent="0.3">
      <c r="A22" s="2" t="s">
        <v>477</v>
      </c>
      <c r="B22" s="4">
        <v>3036150</v>
      </c>
    </row>
    <row r="23" spans="1:2" x14ac:dyDescent="0.3">
      <c r="A23" s="3" t="s">
        <v>478</v>
      </c>
      <c r="B23" s="4">
        <v>3036150</v>
      </c>
    </row>
    <row r="24" spans="1:2" x14ac:dyDescent="0.3">
      <c r="A24" s="2" t="s">
        <v>537</v>
      </c>
      <c r="B24" s="4">
        <v>3036165</v>
      </c>
    </row>
    <row r="25" spans="1:2" x14ac:dyDescent="0.3">
      <c r="A25" s="3" t="s">
        <v>478</v>
      </c>
      <c r="B25" s="4">
        <v>3036165</v>
      </c>
    </row>
    <row r="26" spans="1:2" x14ac:dyDescent="0.3">
      <c r="A26" s="2" t="s">
        <v>597</v>
      </c>
      <c r="B26" s="4">
        <v>2024120</v>
      </c>
    </row>
    <row r="27" spans="1:2" x14ac:dyDescent="0.3">
      <c r="A27" s="3" t="s">
        <v>478</v>
      </c>
      <c r="B27" s="4">
        <v>2024120</v>
      </c>
    </row>
    <row r="28" spans="1:2" x14ac:dyDescent="0.3">
      <c r="A28" s="2" t="s">
        <v>655</v>
      </c>
      <c r="B28" s="4">
        <v>27729815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9499-880C-4A47-86F5-29F866FCFDA1}">
  <dimension ref="A3:B8"/>
  <sheetViews>
    <sheetView workbookViewId="0">
      <selection activeCell="A12" sqref="A12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3" spans="1:2" x14ac:dyDescent="0.3">
      <c r="A3" s="1" t="s">
        <v>654</v>
      </c>
      <c r="B3" s="6" t="s">
        <v>672</v>
      </c>
    </row>
    <row r="4" spans="1:2" x14ac:dyDescent="0.3">
      <c r="A4" s="2" t="s">
        <v>90</v>
      </c>
      <c r="B4" s="6">
        <v>1248001</v>
      </c>
    </row>
    <row r="5" spans="1:2" x14ac:dyDescent="0.3">
      <c r="A5" s="2" t="s">
        <v>30</v>
      </c>
      <c r="B5" s="6">
        <v>1352000</v>
      </c>
    </row>
    <row r="6" spans="1:2" x14ac:dyDescent="0.3">
      <c r="A6" s="2" t="s">
        <v>79</v>
      </c>
      <c r="B6" s="6">
        <v>1180900</v>
      </c>
    </row>
    <row r="7" spans="1:2" x14ac:dyDescent="0.3">
      <c r="A7" s="2" t="s">
        <v>44</v>
      </c>
      <c r="B7" s="6">
        <v>2421301</v>
      </c>
    </row>
    <row r="8" spans="1:2" x14ac:dyDescent="0.3">
      <c r="A8" s="2" t="s">
        <v>655</v>
      </c>
      <c r="B8" s="6">
        <v>6202202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6CC9-C76E-49A4-BFF8-E0A2A4E78876}">
  <dimension ref="A3:C144"/>
  <sheetViews>
    <sheetView workbookViewId="0">
      <selection activeCell="A4" sqref="A4"/>
    </sheetView>
  </sheetViews>
  <sheetFormatPr defaultRowHeight="14.4" x14ac:dyDescent="0.3"/>
  <cols>
    <col min="1" max="1" width="19.5546875" bestFit="1" customWidth="1"/>
    <col min="2" max="2" width="16.88671875" bestFit="1" customWidth="1"/>
    <col min="3" max="4" width="12.6640625" bestFit="1" customWidth="1"/>
  </cols>
  <sheetData>
    <row r="3" spans="1:3" x14ac:dyDescent="0.3">
      <c r="A3" s="1" t="s">
        <v>661</v>
      </c>
      <c r="B3" t="s">
        <v>659</v>
      </c>
      <c r="C3" t="s">
        <v>660</v>
      </c>
    </row>
    <row r="4" spans="1:3" x14ac:dyDescent="0.3">
      <c r="A4" s="2" t="s">
        <v>98</v>
      </c>
      <c r="B4" s="5">
        <v>70081.818181818177</v>
      </c>
      <c r="C4" s="5">
        <v>770900</v>
      </c>
    </row>
    <row r="5" spans="1:3" x14ac:dyDescent="0.3">
      <c r="A5" s="3" t="s">
        <v>181</v>
      </c>
      <c r="B5" s="5">
        <v>42900</v>
      </c>
      <c r="C5" s="5">
        <v>42900</v>
      </c>
    </row>
    <row r="6" spans="1:3" x14ac:dyDescent="0.3">
      <c r="A6" s="3" t="s">
        <v>251</v>
      </c>
      <c r="B6" s="5">
        <v>49900</v>
      </c>
      <c r="C6" s="5">
        <v>49900</v>
      </c>
    </row>
    <row r="7" spans="1:3" x14ac:dyDescent="0.3">
      <c r="A7" s="3" t="s">
        <v>306</v>
      </c>
      <c r="B7" s="5">
        <v>89900</v>
      </c>
      <c r="C7" s="5">
        <v>89900</v>
      </c>
    </row>
    <row r="8" spans="1:3" x14ac:dyDescent="0.3">
      <c r="A8" s="3" t="s">
        <v>342</v>
      </c>
      <c r="B8" s="5">
        <v>99900</v>
      </c>
      <c r="C8" s="5">
        <v>99900</v>
      </c>
    </row>
    <row r="9" spans="1:3" x14ac:dyDescent="0.3">
      <c r="A9" s="3" t="s">
        <v>641</v>
      </c>
      <c r="B9" s="5">
        <v>39900</v>
      </c>
      <c r="C9" s="5">
        <v>39900</v>
      </c>
    </row>
    <row r="10" spans="1:3" x14ac:dyDescent="0.3">
      <c r="A10" s="3" t="s">
        <v>643</v>
      </c>
      <c r="B10" s="5">
        <v>149900</v>
      </c>
      <c r="C10" s="5">
        <v>149900</v>
      </c>
    </row>
    <row r="11" spans="1:3" x14ac:dyDescent="0.3">
      <c r="A11" s="3" t="s">
        <v>647</v>
      </c>
      <c r="B11" s="5">
        <v>83900</v>
      </c>
      <c r="C11" s="5">
        <v>83900</v>
      </c>
    </row>
    <row r="12" spans="1:3" x14ac:dyDescent="0.3">
      <c r="A12" s="3" t="s">
        <v>599</v>
      </c>
      <c r="B12" s="5">
        <v>69900</v>
      </c>
      <c r="C12" s="5">
        <v>69900</v>
      </c>
    </row>
    <row r="13" spans="1:3" x14ac:dyDescent="0.3">
      <c r="A13" s="3" t="s">
        <v>212</v>
      </c>
      <c r="B13" s="5">
        <v>38900</v>
      </c>
      <c r="C13" s="5">
        <v>38900</v>
      </c>
    </row>
    <row r="14" spans="1:3" x14ac:dyDescent="0.3">
      <c r="A14" s="3" t="s">
        <v>99</v>
      </c>
      <c r="B14" s="5">
        <v>45900</v>
      </c>
      <c r="C14" s="5">
        <v>45900</v>
      </c>
    </row>
    <row r="15" spans="1:3" x14ac:dyDescent="0.3">
      <c r="A15" s="3" t="s">
        <v>143</v>
      </c>
      <c r="B15" s="5">
        <v>59900</v>
      </c>
      <c r="C15" s="5">
        <v>59900</v>
      </c>
    </row>
    <row r="16" spans="1:3" x14ac:dyDescent="0.3">
      <c r="A16" s="2" t="s">
        <v>93</v>
      </c>
      <c r="B16" s="5">
        <v>43200.0625</v>
      </c>
      <c r="C16" s="5">
        <v>691201</v>
      </c>
    </row>
    <row r="17" spans="1:3" x14ac:dyDescent="0.3">
      <c r="A17" s="3" t="s">
        <v>435</v>
      </c>
      <c r="B17" s="5">
        <v>35200</v>
      </c>
      <c r="C17" s="5">
        <v>35200</v>
      </c>
    </row>
    <row r="18" spans="1:3" x14ac:dyDescent="0.3">
      <c r="A18" s="3" t="s">
        <v>531</v>
      </c>
      <c r="B18" s="5">
        <v>26900</v>
      </c>
      <c r="C18" s="5">
        <v>26900</v>
      </c>
    </row>
    <row r="19" spans="1:3" x14ac:dyDescent="0.3">
      <c r="A19" s="3" t="s">
        <v>249</v>
      </c>
      <c r="B19" s="5">
        <v>35901</v>
      </c>
      <c r="C19" s="5">
        <v>35901</v>
      </c>
    </row>
    <row r="20" spans="1:3" x14ac:dyDescent="0.3">
      <c r="A20" s="3" t="s">
        <v>561</v>
      </c>
      <c r="B20" s="5">
        <v>65900</v>
      </c>
      <c r="C20" s="5">
        <v>65900</v>
      </c>
    </row>
    <row r="21" spans="1:3" x14ac:dyDescent="0.3">
      <c r="A21" s="3" t="s">
        <v>593</v>
      </c>
      <c r="B21" s="5">
        <v>106900</v>
      </c>
      <c r="C21" s="5">
        <v>106900</v>
      </c>
    </row>
    <row r="22" spans="1:3" x14ac:dyDescent="0.3">
      <c r="A22" s="3" t="s">
        <v>136</v>
      </c>
      <c r="B22" s="5">
        <v>24800</v>
      </c>
      <c r="C22" s="5">
        <v>24800</v>
      </c>
    </row>
    <row r="23" spans="1:3" x14ac:dyDescent="0.3">
      <c r="A23" s="3" t="s">
        <v>177</v>
      </c>
      <c r="B23" s="5">
        <v>28900</v>
      </c>
      <c r="C23" s="5">
        <v>28900</v>
      </c>
    </row>
    <row r="24" spans="1:3" x14ac:dyDescent="0.3">
      <c r="A24" s="3" t="s">
        <v>367</v>
      </c>
      <c r="B24" s="5">
        <v>33500</v>
      </c>
      <c r="C24" s="5">
        <v>33500</v>
      </c>
    </row>
    <row r="25" spans="1:3" x14ac:dyDescent="0.3">
      <c r="A25" s="3" t="s">
        <v>94</v>
      </c>
      <c r="B25" s="5">
        <v>25500</v>
      </c>
      <c r="C25" s="5">
        <v>25500</v>
      </c>
    </row>
    <row r="26" spans="1:3" x14ac:dyDescent="0.3">
      <c r="A26" s="3" t="s">
        <v>274</v>
      </c>
      <c r="B26" s="5">
        <v>41200</v>
      </c>
      <c r="C26" s="5">
        <v>41200</v>
      </c>
    </row>
    <row r="27" spans="1:3" x14ac:dyDescent="0.3">
      <c r="A27" s="3" t="s">
        <v>467</v>
      </c>
      <c r="B27" s="5">
        <v>16500</v>
      </c>
      <c r="C27" s="5">
        <v>16500</v>
      </c>
    </row>
    <row r="28" spans="1:3" x14ac:dyDescent="0.3">
      <c r="A28" s="3" t="s">
        <v>403</v>
      </c>
      <c r="B28" s="5">
        <v>62900</v>
      </c>
      <c r="C28" s="5">
        <v>62900</v>
      </c>
    </row>
    <row r="29" spans="1:3" x14ac:dyDescent="0.3">
      <c r="A29" s="3" t="s">
        <v>337</v>
      </c>
      <c r="B29" s="5">
        <v>58900</v>
      </c>
      <c r="C29" s="5">
        <v>58900</v>
      </c>
    </row>
    <row r="30" spans="1:3" x14ac:dyDescent="0.3">
      <c r="A30" s="3" t="s">
        <v>500</v>
      </c>
      <c r="B30" s="5">
        <v>25800</v>
      </c>
      <c r="C30" s="5">
        <v>25800</v>
      </c>
    </row>
    <row r="31" spans="1:3" x14ac:dyDescent="0.3">
      <c r="A31" s="3" t="s">
        <v>209</v>
      </c>
      <c r="B31" s="5">
        <v>39500</v>
      </c>
      <c r="C31" s="5">
        <v>39500</v>
      </c>
    </row>
    <row r="32" spans="1:3" x14ac:dyDescent="0.3">
      <c r="A32" s="3" t="s">
        <v>653</v>
      </c>
      <c r="B32" s="5">
        <v>62900</v>
      </c>
      <c r="C32" s="5">
        <v>62900</v>
      </c>
    </row>
    <row r="33" spans="1:3" x14ac:dyDescent="0.3">
      <c r="A33" s="2" t="s">
        <v>83</v>
      </c>
      <c r="B33" s="5">
        <v>36606.3125</v>
      </c>
      <c r="C33" s="5">
        <v>585701</v>
      </c>
    </row>
    <row r="34" spans="1:3" x14ac:dyDescent="0.3">
      <c r="A34" s="3" t="s">
        <v>333</v>
      </c>
      <c r="B34" s="5">
        <v>38900</v>
      </c>
      <c r="C34" s="5">
        <v>38900</v>
      </c>
    </row>
    <row r="35" spans="1:3" x14ac:dyDescent="0.3">
      <c r="A35" s="3" t="s">
        <v>589</v>
      </c>
      <c r="B35" s="5">
        <v>29800</v>
      </c>
      <c r="C35" s="5">
        <v>29800</v>
      </c>
    </row>
    <row r="36" spans="1:3" x14ac:dyDescent="0.3">
      <c r="A36" s="3" t="s">
        <v>642</v>
      </c>
      <c r="B36" s="5">
        <v>22900</v>
      </c>
      <c r="C36" s="5">
        <v>22900</v>
      </c>
    </row>
    <row r="37" spans="1:3" x14ac:dyDescent="0.3">
      <c r="A37" s="3" t="s">
        <v>431</v>
      </c>
      <c r="B37" s="5">
        <v>32500</v>
      </c>
      <c r="C37" s="5">
        <v>32500</v>
      </c>
    </row>
    <row r="38" spans="1:3" x14ac:dyDescent="0.3">
      <c r="A38" s="3" t="s">
        <v>205</v>
      </c>
      <c r="B38" s="5">
        <v>30200</v>
      </c>
      <c r="C38" s="5">
        <v>30200</v>
      </c>
    </row>
    <row r="39" spans="1:3" x14ac:dyDescent="0.3">
      <c r="A39" s="3" t="s">
        <v>398</v>
      </c>
      <c r="B39" s="5">
        <v>28900</v>
      </c>
      <c r="C39" s="5">
        <v>28900</v>
      </c>
    </row>
    <row r="40" spans="1:3" x14ac:dyDescent="0.3">
      <c r="A40" s="3" t="s">
        <v>172</v>
      </c>
      <c r="B40" s="5">
        <v>36800</v>
      </c>
      <c r="C40" s="5">
        <v>36800</v>
      </c>
    </row>
    <row r="41" spans="1:3" x14ac:dyDescent="0.3">
      <c r="A41" s="3" t="s">
        <v>84</v>
      </c>
      <c r="B41" s="5">
        <v>43250</v>
      </c>
      <c r="C41" s="5">
        <v>86500</v>
      </c>
    </row>
    <row r="42" spans="1:3" x14ac:dyDescent="0.3">
      <c r="A42" s="3" t="s">
        <v>527</v>
      </c>
      <c r="B42" s="5">
        <v>55900</v>
      </c>
      <c r="C42" s="5">
        <v>55900</v>
      </c>
    </row>
    <row r="43" spans="1:3" x14ac:dyDescent="0.3">
      <c r="A43" s="3" t="s">
        <v>557</v>
      </c>
      <c r="B43" s="5">
        <v>24900</v>
      </c>
      <c r="C43" s="5">
        <v>24900</v>
      </c>
    </row>
    <row r="44" spans="1:3" x14ac:dyDescent="0.3">
      <c r="A44" s="3" t="s">
        <v>243</v>
      </c>
      <c r="B44" s="5">
        <v>35900</v>
      </c>
      <c r="C44" s="5">
        <v>35900</v>
      </c>
    </row>
    <row r="45" spans="1:3" x14ac:dyDescent="0.3">
      <c r="A45" s="3" t="s">
        <v>496</v>
      </c>
      <c r="B45" s="5">
        <v>23900</v>
      </c>
      <c r="C45" s="5">
        <v>23900</v>
      </c>
    </row>
    <row r="46" spans="1:3" x14ac:dyDescent="0.3">
      <c r="A46" s="3" t="s">
        <v>270</v>
      </c>
      <c r="B46" s="5">
        <v>29800</v>
      </c>
      <c r="C46" s="5">
        <v>29800</v>
      </c>
    </row>
    <row r="47" spans="1:3" x14ac:dyDescent="0.3">
      <c r="A47" s="3" t="s">
        <v>652</v>
      </c>
      <c r="B47" s="5">
        <v>79900</v>
      </c>
      <c r="C47" s="5">
        <v>79900</v>
      </c>
    </row>
    <row r="48" spans="1:3" x14ac:dyDescent="0.3">
      <c r="A48" s="3" t="s">
        <v>365</v>
      </c>
      <c r="B48" s="5">
        <v>28901</v>
      </c>
      <c r="C48" s="5">
        <v>28901</v>
      </c>
    </row>
    <row r="49" spans="1:3" x14ac:dyDescent="0.3">
      <c r="A49" s="2" t="s">
        <v>21</v>
      </c>
      <c r="B49" s="5">
        <v>32605.882352941175</v>
      </c>
      <c r="C49" s="5">
        <v>554300</v>
      </c>
    </row>
    <row r="50" spans="1:3" x14ac:dyDescent="0.3">
      <c r="A50" s="3" t="s">
        <v>113</v>
      </c>
      <c r="B50" s="5">
        <v>29350</v>
      </c>
      <c r="C50" s="5">
        <v>58700</v>
      </c>
    </row>
    <row r="51" spans="1:3" x14ac:dyDescent="0.3">
      <c r="A51" s="3" t="s">
        <v>22</v>
      </c>
      <c r="B51" s="5">
        <v>24500</v>
      </c>
      <c r="C51" s="5">
        <v>24500</v>
      </c>
    </row>
    <row r="52" spans="1:3" x14ac:dyDescent="0.3">
      <c r="A52" s="3" t="s">
        <v>507</v>
      </c>
      <c r="B52" s="5">
        <v>33500</v>
      </c>
      <c r="C52" s="5">
        <v>33500</v>
      </c>
    </row>
    <row r="53" spans="1:3" x14ac:dyDescent="0.3">
      <c r="A53" s="3" t="s">
        <v>410</v>
      </c>
      <c r="B53" s="5">
        <v>27900</v>
      </c>
      <c r="C53" s="5">
        <v>27900</v>
      </c>
    </row>
    <row r="54" spans="1:3" x14ac:dyDescent="0.3">
      <c r="A54" s="3" t="s">
        <v>638</v>
      </c>
      <c r="B54" s="5">
        <v>33500</v>
      </c>
      <c r="C54" s="5">
        <v>33500</v>
      </c>
    </row>
    <row r="55" spans="1:3" x14ac:dyDescent="0.3">
      <c r="A55" s="3" t="s">
        <v>376</v>
      </c>
      <c r="B55" s="5">
        <v>24900</v>
      </c>
      <c r="C55" s="5">
        <v>24900</v>
      </c>
    </row>
    <row r="56" spans="1:3" x14ac:dyDescent="0.3">
      <c r="A56" s="3" t="s">
        <v>443</v>
      </c>
      <c r="B56" s="5">
        <v>19900</v>
      </c>
      <c r="C56" s="5">
        <v>19900</v>
      </c>
    </row>
    <row r="57" spans="1:3" x14ac:dyDescent="0.3">
      <c r="A57" s="3" t="s">
        <v>644</v>
      </c>
      <c r="B57" s="5">
        <v>24900</v>
      </c>
      <c r="C57" s="5">
        <v>24900</v>
      </c>
    </row>
    <row r="58" spans="1:3" x14ac:dyDescent="0.3">
      <c r="A58" s="3" t="s">
        <v>283</v>
      </c>
      <c r="B58" s="5">
        <v>26900</v>
      </c>
      <c r="C58" s="5">
        <v>26900</v>
      </c>
    </row>
    <row r="59" spans="1:3" x14ac:dyDescent="0.3">
      <c r="A59" s="3" t="s">
        <v>346</v>
      </c>
      <c r="B59" s="5">
        <v>35800</v>
      </c>
      <c r="C59" s="5">
        <v>35800</v>
      </c>
    </row>
    <row r="60" spans="1:3" x14ac:dyDescent="0.3">
      <c r="A60" s="3" t="s">
        <v>315</v>
      </c>
      <c r="B60" s="5">
        <v>37800</v>
      </c>
      <c r="C60" s="5">
        <v>37800</v>
      </c>
    </row>
    <row r="61" spans="1:3" x14ac:dyDescent="0.3">
      <c r="A61" s="3" t="s">
        <v>220</v>
      </c>
      <c r="B61" s="5">
        <v>42500</v>
      </c>
      <c r="C61" s="5">
        <v>42500</v>
      </c>
    </row>
    <row r="62" spans="1:3" x14ac:dyDescent="0.3">
      <c r="A62" s="3" t="s">
        <v>570</v>
      </c>
      <c r="B62" s="5">
        <v>32900</v>
      </c>
      <c r="C62" s="5">
        <v>32900</v>
      </c>
    </row>
    <row r="63" spans="1:3" x14ac:dyDescent="0.3">
      <c r="A63" s="3" t="s">
        <v>539</v>
      </c>
      <c r="B63" s="5">
        <v>47900</v>
      </c>
      <c r="C63" s="5">
        <v>47900</v>
      </c>
    </row>
    <row r="64" spans="1:3" x14ac:dyDescent="0.3">
      <c r="A64" s="3" t="s">
        <v>256</v>
      </c>
      <c r="B64" s="5">
        <v>39800</v>
      </c>
      <c r="C64" s="5">
        <v>39800</v>
      </c>
    </row>
    <row r="65" spans="1:3" x14ac:dyDescent="0.3">
      <c r="A65" s="3" t="s">
        <v>603</v>
      </c>
      <c r="B65" s="5">
        <v>42900</v>
      </c>
      <c r="C65" s="5">
        <v>42900</v>
      </c>
    </row>
    <row r="66" spans="1:3" x14ac:dyDescent="0.3">
      <c r="A66" s="2" t="s">
        <v>57</v>
      </c>
      <c r="B66" s="5">
        <v>33929.411764705881</v>
      </c>
      <c r="C66" s="5">
        <v>576800</v>
      </c>
    </row>
    <row r="67" spans="1:3" x14ac:dyDescent="0.3">
      <c r="A67" s="3" t="s">
        <v>297</v>
      </c>
      <c r="B67" s="5">
        <v>18900</v>
      </c>
      <c r="C67" s="5">
        <v>18900</v>
      </c>
    </row>
    <row r="68" spans="1:3" x14ac:dyDescent="0.3">
      <c r="A68" s="3" t="s">
        <v>58</v>
      </c>
      <c r="B68" s="5">
        <v>22900</v>
      </c>
      <c r="C68" s="5">
        <v>22900</v>
      </c>
    </row>
    <row r="69" spans="1:3" x14ac:dyDescent="0.3">
      <c r="A69" s="3" t="s">
        <v>581</v>
      </c>
      <c r="B69" s="5">
        <v>34500</v>
      </c>
      <c r="C69" s="5">
        <v>34500</v>
      </c>
    </row>
    <row r="70" spans="1:3" x14ac:dyDescent="0.3">
      <c r="A70" s="3" t="s">
        <v>361</v>
      </c>
      <c r="B70" s="5">
        <v>28900</v>
      </c>
      <c r="C70" s="5">
        <v>28900</v>
      </c>
    </row>
    <row r="71" spans="1:3" x14ac:dyDescent="0.3">
      <c r="A71" s="3" t="s">
        <v>234</v>
      </c>
      <c r="B71" s="5">
        <v>48900</v>
      </c>
      <c r="C71" s="5">
        <v>48900</v>
      </c>
    </row>
    <row r="72" spans="1:3" x14ac:dyDescent="0.3">
      <c r="A72" s="3" t="s">
        <v>614</v>
      </c>
      <c r="B72" s="5">
        <v>74900</v>
      </c>
      <c r="C72" s="5">
        <v>74900</v>
      </c>
    </row>
    <row r="73" spans="1:3" x14ac:dyDescent="0.3">
      <c r="A73" s="3" t="s">
        <v>520</v>
      </c>
      <c r="B73" s="5">
        <v>29800</v>
      </c>
      <c r="C73" s="5">
        <v>29800</v>
      </c>
    </row>
    <row r="74" spans="1:3" x14ac:dyDescent="0.3">
      <c r="A74" s="3" t="s">
        <v>649</v>
      </c>
      <c r="B74" s="5">
        <v>44500</v>
      </c>
      <c r="C74" s="5">
        <v>44500</v>
      </c>
    </row>
    <row r="75" spans="1:3" x14ac:dyDescent="0.3">
      <c r="A75" s="3" t="s">
        <v>487</v>
      </c>
      <c r="B75" s="5">
        <v>24500</v>
      </c>
      <c r="C75" s="5">
        <v>24500</v>
      </c>
    </row>
    <row r="76" spans="1:3" x14ac:dyDescent="0.3">
      <c r="A76" s="3" t="s">
        <v>328</v>
      </c>
      <c r="B76" s="5">
        <v>47500</v>
      </c>
      <c r="C76" s="5">
        <v>47500</v>
      </c>
    </row>
    <row r="77" spans="1:3" x14ac:dyDescent="0.3">
      <c r="A77" s="3" t="s">
        <v>126</v>
      </c>
      <c r="B77" s="5">
        <v>35800</v>
      </c>
      <c r="C77" s="5">
        <v>35800</v>
      </c>
    </row>
    <row r="78" spans="1:3" x14ac:dyDescent="0.3">
      <c r="A78" s="3" t="s">
        <v>423</v>
      </c>
      <c r="B78" s="5">
        <v>29800</v>
      </c>
      <c r="C78" s="5">
        <v>29800</v>
      </c>
    </row>
    <row r="79" spans="1:3" x14ac:dyDescent="0.3">
      <c r="A79" s="3" t="s">
        <v>197</v>
      </c>
      <c r="B79" s="5">
        <v>26500</v>
      </c>
      <c r="C79" s="5">
        <v>26500</v>
      </c>
    </row>
    <row r="80" spans="1:3" x14ac:dyDescent="0.3">
      <c r="A80" s="3" t="s">
        <v>65</v>
      </c>
      <c r="B80" s="5">
        <v>31000</v>
      </c>
      <c r="C80" s="5">
        <v>62000</v>
      </c>
    </row>
    <row r="81" spans="1:3" x14ac:dyDescent="0.3">
      <c r="A81" s="3" t="s">
        <v>455</v>
      </c>
      <c r="B81" s="5">
        <v>23900</v>
      </c>
      <c r="C81" s="5">
        <v>23900</v>
      </c>
    </row>
    <row r="82" spans="1:3" x14ac:dyDescent="0.3">
      <c r="A82" s="3" t="s">
        <v>389</v>
      </c>
      <c r="B82" s="5">
        <v>23500</v>
      </c>
      <c r="C82" s="5">
        <v>23500</v>
      </c>
    </row>
    <row r="83" spans="1:3" x14ac:dyDescent="0.3">
      <c r="A83" s="2" t="s">
        <v>73</v>
      </c>
      <c r="B83" s="5">
        <v>40514.285714285717</v>
      </c>
      <c r="C83" s="5">
        <v>567200</v>
      </c>
    </row>
    <row r="84" spans="1:3" x14ac:dyDescent="0.3">
      <c r="A84" s="3" t="s">
        <v>646</v>
      </c>
      <c r="B84" s="5">
        <v>45900</v>
      </c>
      <c r="C84" s="5">
        <v>45900</v>
      </c>
    </row>
    <row r="85" spans="1:3" x14ac:dyDescent="0.3">
      <c r="A85" s="3" t="s">
        <v>491</v>
      </c>
      <c r="B85" s="5">
        <v>27900</v>
      </c>
      <c r="C85" s="5">
        <v>27900</v>
      </c>
    </row>
    <row r="86" spans="1:3" x14ac:dyDescent="0.3">
      <c r="A86" s="3" t="s">
        <v>239</v>
      </c>
      <c r="B86" s="5">
        <v>31800</v>
      </c>
      <c r="C86" s="5">
        <v>31800</v>
      </c>
    </row>
    <row r="87" spans="1:3" x14ac:dyDescent="0.3">
      <c r="A87" s="3" t="s">
        <v>393</v>
      </c>
      <c r="B87" s="5">
        <v>22900</v>
      </c>
      <c r="C87" s="5">
        <v>22900</v>
      </c>
    </row>
    <row r="88" spans="1:3" x14ac:dyDescent="0.3">
      <c r="A88" s="3" t="s">
        <v>201</v>
      </c>
      <c r="B88" s="5">
        <v>27900</v>
      </c>
      <c r="C88" s="5">
        <v>27900</v>
      </c>
    </row>
    <row r="89" spans="1:3" x14ac:dyDescent="0.3">
      <c r="A89" s="3" t="s">
        <v>301</v>
      </c>
      <c r="B89" s="5">
        <v>43500</v>
      </c>
      <c r="C89" s="5">
        <v>43500</v>
      </c>
    </row>
    <row r="90" spans="1:3" x14ac:dyDescent="0.3">
      <c r="A90" s="3" t="s">
        <v>74</v>
      </c>
      <c r="B90" s="5">
        <v>40050</v>
      </c>
      <c r="C90" s="5">
        <v>80100</v>
      </c>
    </row>
    <row r="91" spans="1:3" x14ac:dyDescent="0.3">
      <c r="A91" s="3" t="s">
        <v>553</v>
      </c>
      <c r="B91" s="5">
        <v>47800</v>
      </c>
      <c r="C91" s="5">
        <v>47800</v>
      </c>
    </row>
    <row r="92" spans="1:3" x14ac:dyDescent="0.3">
      <c r="A92" s="3" t="s">
        <v>618</v>
      </c>
      <c r="B92" s="5">
        <v>89900</v>
      </c>
      <c r="C92" s="5">
        <v>89900</v>
      </c>
    </row>
    <row r="93" spans="1:3" x14ac:dyDescent="0.3">
      <c r="A93" s="3" t="s">
        <v>427</v>
      </c>
      <c r="B93" s="5">
        <v>21900</v>
      </c>
      <c r="C93" s="5">
        <v>21900</v>
      </c>
    </row>
    <row r="94" spans="1:3" x14ac:dyDescent="0.3">
      <c r="A94" s="3" t="s">
        <v>459</v>
      </c>
      <c r="B94" s="5">
        <v>26800</v>
      </c>
      <c r="C94" s="5">
        <v>26800</v>
      </c>
    </row>
    <row r="95" spans="1:3" x14ac:dyDescent="0.3">
      <c r="A95" s="3" t="s">
        <v>585</v>
      </c>
      <c r="B95" s="5">
        <v>61900</v>
      </c>
      <c r="C95" s="5">
        <v>61900</v>
      </c>
    </row>
    <row r="96" spans="1:3" x14ac:dyDescent="0.3">
      <c r="A96" s="3" t="s">
        <v>167</v>
      </c>
      <c r="B96" s="5">
        <v>38900</v>
      </c>
      <c r="C96" s="5">
        <v>38900</v>
      </c>
    </row>
    <row r="97" spans="1:3" x14ac:dyDescent="0.3">
      <c r="A97" s="2" t="s">
        <v>48</v>
      </c>
      <c r="B97" s="5">
        <v>37676.470588235294</v>
      </c>
      <c r="C97" s="5">
        <v>640500</v>
      </c>
    </row>
    <row r="98" spans="1:3" x14ac:dyDescent="0.3">
      <c r="A98" s="3" t="s">
        <v>49</v>
      </c>
      <c r="B98" s="5">
        <v>27150</v>
      </c>
      <c r="C98" s="5">
        <v>54300</v>
      </c>
    </row>
    <row r="99" spans="1:3" x14ac:dyDescent="0.3">
      <c r="A99" s="3" t="s">
        <v>546</v>
      </c>
      <c r="B99" s="5">
        <v>43900</v>
      </c>
      <c r="C99" s="5">
        <v>43900</v>
      </c>
    </row>
    <row r="100" spans="1:3" x14ac:dyDescent="0.3">
      <c r="A100" s="3" t="s">
        <v>324</v>
      </c>
      <c r="B100" s="5">
        <v>51200</v>
      </c>
      <c r="C100" s="5">
        <v>51200</v>
      </c>
    </row>
    <row r="101" spans="1:3" x14ac:dyDescent="0.3">
      <c r="A101" s="3" t="s">
        <v>651</v>
      </c>
      <c r="B101" s="5">
        <v>115900</v>
      </c>
      <c r="C101" s="5">
        <v>115900</v>
      </c>
    </row>
    <row r="102" spans="1:3" x14ac:dyDescent="0.3">
      <c r="A102" s="3" t="s">
        <v>483</v>
      </c>
      <c r="B102" s="5">
        <v>21800</v>
      </c>
      <c r="C102" s="5">
        <v>21800</v>
      </c>
    </row>
    <row r="103" spans="1:3" x14ac:dyDescent="0.3">
      <c r="A103" s="3" t="s">
        <v>516</v>
      </c>
      <c r="B103" s="5">
        <v>31900</v>
      </c>
      <c r="C103" s="5">
        <v>31900</v>
      </c>
    </row>
    <row r="104" spans="1:3" x14ac:dyDescent="0.3">
      <c r="A104" s="3" t="s">
        <v>293</v>
      </c>
      <c r="B104" s="5">
        <v>36800</v>
      </c>
      <c r="C104" s="5">
        <v>36800</v>
      </c>
    </row>
    <row r="105" spans="1:3" x14ac:dyDescent="0.3">
      <c r="A105" s="3" t="s">
        <v>230</v>
      </c>
      <c r="B105" s="5">
        <v>34500</v>
      </c>
      <c r="C105" s="5">
        <v>34500</v>
      </c>
    </row>
    <row r="106" spans="1:3" x14ac:dyDescent="0.3">
      <c r="A106" s="3" t="s">
        <v>419</v>
      </c>
      <c r="B106" s="5">
        <v>38500</v>
      </c>
      <c r="C106" s="5">
        <v>38500</v>
      </c>
    </row>
    <row r="107" spans="1:3" x14ac:dyDescent="0.3">
      <c r="A107" s="3" t="s">
        <v>357</v>
      </c>
      <c r="B107" s="5">
        <v>32900</v>
      </c>
      <c r="C107" s="5">
        <v>32900</v>
      </c>
    </row>
    <row r="108" spans="1:3" x14ac:dyDescent="0.3">
      <c r="A108" s="3" t="s">
        <v>194</v>
      </c>
      <c r="B108" s="5">
        <v>29800</v>
      </c>
      <c r="C108" s="5">
        <v>29800</v>
      </c>
    </row>
    <row r="109" spans="1:3" x14ac:dyDescent="0.3">
      <c r="A109" s="3" t="s">
        <v>159</v>
      </c>
      <c r="B109" s="5">
        <v>24500</v>
      </c>
      <c r="C109" s="5">
        <v>24500</v>
      </c>
    </row>
    <row r="110" spans="1:3" x14ac:dyDescent="0.3">
      <c r="A110" s="3" t="s">
        <v>265</v>
      </c>
      <c r="B110" s="5">
        <v>37900</v>
      </c>
      <c r="C110" s="5">
        <v>37900</v>
      </c>
    </row>
    <row r="111" spans="1:3" x14ac:dyDescent="0.3">
      <c r="A111" s="3" t="s">
        <v>451</v>
      </c>
      <c r="B111" s="5">
        <v>17800</v>
      </c>
      <c r="C111" s="5">
        <v>17800</v>
      </c>
    </row>
    <row r="112" spans="1:3" x14ac:dyDescent="0.3">
      <c r="A112" s="3" t="s">
        <v>385</v>
      </c>
      <c r="B112" s="5">
        <v>26900</v>
      </c>
      <c r="C112" s="5">
        <v>26900</v>
      </c>
    </row>
    <row r="113" spans="1:3" x14ac:dyDescent="0.3">
      <c r="A113" s="3" t="s">
        <v>577</v>
      </c>
      <c r="B113" s="5">
        <v>41900</v>
      </c>
      <c r="C113" s="5">
        <v>41900</v>
      </c>
    </row>
    <row r="114" spans="1:3" x14ac:dyDescent="0.3">
      <c r="A114" s="2" t="s">
        <v>106</v>
      </c>
      <c r="B114" s="5">
        <v>105500</v>
      </c>
      <c r="C114" s="5">
        <v>1160500</v>
      </c>
    </row>
    <row r="115" spans="1:3" x14ac:dyDescent="0.3">
      <c r="A115" s="3" t="s">
        <v>279</v>
      </c>
      <c r="B115" s="5">
        <v>79900</v>
      </c>
      <c r="C115" s="5">
        <v>79900</v>
      </c>
    </row>
    <row r="116" spans="1:3" x14ac:dyDescent="0.3">
      <c r="A116" s="3" t="s">
        <v>148</v>
      </c>
      <c r="B116" s="5">
        <v>52900</v>
      </c>
      <c r="C116" s="5">
        <v>52900</v>
      </c>
    </row>
    <row r="117" spans="1:3" x14ac:dyDescent="0.3">
      <c r="A117" s="3" t="s">
        <v>503</v>
      </c>
      <c r="B117" s="5">
        <v>64900</v>
      </c>
      <c r="C117" s="5">
        <v>64900</v>
      </c>
    </row>
    <row r="118" spans="1:3" x14ac:dyDescent="0.3">
      <c r="A118" s="3" t="s">
        <v>107</v>
      </c>
      <c r="B118" s="5">
        <v>89500</v>
      </c>
      <c r="C118" s="5">
        <v>89500</v>
      </c>
    </row>
    <row r="119" spans="1:3" x14ac:dyDescent="0.3">
      <c r="A119" s="3" t="s">
        <v>216</v>
      </c>
      <c r="B119" s="5">
        <v>99900</v>
      </c>
      <c r="C119" s="5">
        <v>99900</v>
      </c>
    </row>
    <row r="120" spans="1:3" x14ac:dyDescent="0.3">
      <c r="A120" s="3" t="s">
        <v>185</v>
      </c>
      <c r="B120" s="5">
        <v>58900</v>
      </c>
      <c r="C120" s="5">
        <v>58900</v>
      </c>
    </row>
    <row r="121" spans="1:3" x14ac:dyDescent="0.3">
      <c r="A121" s="3" t="s">
        <v>439</v>
      </c>
      <c r="B121" s="5">
        <v>74900</v>
      </c>
      <c r="C121" s="5">
        <v>74900</v>
      </c>
    </row>
    <row r="122" spans="1:3" x14ac:dyDescent="0.3">
      <c r="A122" s="3" t="s">
        <v>566</v>
      </c>
      <c r="B122" s="5">
        <v>129900</v>
      </c>
      <c r="C122" s="5">
        <v>129900</v>
      </c>
    </row>
    <row r="123" spans="1:3" x14ac:dyDescent="0.3">
      <c r="A123" s="3" t="s">
        <v>310</v>
      </c>
      <c r="B123" s="5">
        <v>129900</v>
      </c>
      <c r="C123" s="5">
        <v>129900</v>
      </c>
    </row>
    <row r="124" spans="1:3" x14ac:dyDescent="0.3">
      <c r="A124" s="3" t="s">
        <v>630</v>
      </c>
      <c r="B124" s="5">
        <v>199900</v>
      </c>
      <c r="C124" s="5">
        <v>199900</v>
      </c>
    </row>
    <row r="125" spans="1:3" x14ac:dyDescent="0.3">
      <c r="A125" s="3" t="s">
        <v>371</v>
      </c>
      <c r="B125" s="5">
        <v>179900</v>
      </c>
      <c r="C125" s="5">
        <v>179900</v>
      </c>
    </row>
    <row r="126" spans="1:3" x14ac:dyDescent="0.3">
      <c r="A126" s="2" t="s">
        <v>37</v>
      </c>
      <c r="B126" s="5">
        <v>36394.444444444445</v>
      </c>
      <c r="C126" s="5">
        <v>655100</v>
      </c>
    </row>
    <row r="127" spans="1:3" x14ac:dyDescent="0.3">
      <c r="A127" s="3" t="s">
        <v>289</v>
      </c>
      <c r="B127" s="5">
        <v>39500</v>
      </c>
      <c r="C127" s="5">
        <v>39500</v>
      </c>
    </row>
    <row r="128" spans="1:3" x14ac:dyDescent="0.3">
      <c r="A128" s="3" t="s">
        <v>648</v>
      </c>
      <c r="B128" s="5">
        <v>42500</v>
      </c>
      <c r="C128" s="5">
        <v>42500</v>
      </c>
    </row>
    <row r="129" spans="1:3" x14ac:dyDescent="0.3">
      <c r="A129" s="3" t="s">
        <v>117</v>
      </c>
      <c r="B129" s="5">
        <v>31200</v>
      </c>
      <c r="C129" s="5">
        <v>31200</v>
      </c>
    </row>
    <row r="130" spans="1:3" x14ac:dyDescent="0.3">
      <c r="A130" s="3" t="s">
        <v>645</v>
      </c>
      <c r="B130" s="5">
        <v>26500</v>
      </c>
      <c r="C130" s="5">
        <v>26500</v>
      </c>
    </row>
    <row r="131" spans="1:3" x14ac:dyDescent="0.3">
      <c r="A131" s="3" t="s">
        <v>38</v>
      </c>
      <c r="B131" s="5">
        <v>23850</v>
      </c>
      <c r="C131" s="5">
        <v>47700</v>
      </c>
    </row>
    <row r="132" spans="1:3" x14ac:dyDescent="0.3">
      <c r="A132" s="3" t="s">
        <v>640</v>
      </c>
      <c r="B132" s="5">
        <v>31500</v>
      </c>
      <c r="C132" s="5">
        <v>31500</v>
      </c>
    </row>
    <row r="133" spans="1:3" x14ac:dyDescent="0.3">
      <c r="A133" s="3" t="s">
        <v>650</v>
      </c>
      <c r="B133" s="5">
        <v>31500</v>
      </c>
      <c r="C133" s="5">
        <v>31500</v>
      </c>
    </row>
    <row r="134" spans="1:3" x14ac:dyDescent="0.3">
      <c r="A134" s="3" t="s">
        <v>225</v>
      </c>
      <c r="B134" s="5">
        <v>44800</v>
      </c>
      <c r="C134" s="5">
        <v>44800</v>
      </c>
    </row>
    <row r="135" spans="1:3" x14ac:dyDescent="0.3">
      <c r="A135" s="3" t="s">
        <v>511</v>
      </c>
      <c r="B135" s="5">
        <v>58500</v>
      </c>
      <c r="C135" s="5">
        <v>58500</v>
      </c>
    </row>
    <row r="136" spans="1:3" x14ac:dyDescent="0.3">
      <c r="A136" s="3" t="s">
        <v>155</v>
      </c>
      <c r="B136" s="5">
        <v>29500</v>
      </c>
      <c r="C136" s="5">
        <v>29500</v>
      </c>
    </row>
    <row r="137" spans="1:3" x14ac:dyDescent="0.3">
      <c r="A137" s="3" t="s">
        <v>639</v>
      </c>
      <c r="B137" s="5">
        <v>35800</v>
      </c>
      <c r="C137" s="5">
        <v>35800</v>
      </c>
    </row>
    <row r="138" spans="1:3" x14ac:dyDescent="0.3">
      <c r="A138" s="3" t="s">
        <v>319</v>
      </c>
      <c r="B138" s="5">
        <v>56900</v>
      </c>
      <c r="C138" s="5">
        <v>56900</v>
      </c>
    </row>
    <row r="139" spans="1:3" x14ac:dyDescent="0.3">
      <c r="A139" s="3" t="s">
        <v>353</v>
      </c>
      <c r="B139" s="5">
        <v>39500</v>
      </c>
      <c r="C139" s="5">
        <v>39500</v>
      </c>
    </row>
    <row r="140" spans="1:3" x14ac:dyDescent="0.3">
      <c r="A140" s="3" t="s">
        <v>607</v>
      </c>
      <c r="B140" s="5">
        <v>51900</v>
      </c>
      <c r="C140" s="5">
        <v>51900</v>
      </c>
    </row>
    <row r="141" spans="1:3" x14ac:dyDescent="0.3">
      <c r="A141" s="3" t="s">
        <v>260</v>
      </c>
      <c r="B141" s="5">
        <v>33500</v>
      </c>
      <c r="C141" s="5">
        <v>33500</v>
      </c>
    </row>
    <row r="142" spans="1:3" x14ac:dyDescent="0.3">
      <c r="A142" s="3" t="s">
        <v>414</v>
      </c>
      <c r="B142" s="5">
        <v>35800</v>
      </c>
      <c r="C142" s="5">
        <v>35800</v>
      </c>
    </row>
    <row r="143" spans="1:3" x14ac:dyDescent="0.3">
      <c r="A143" s="3" t="s">
        <v>447</v>
      </c>
      <c r="B143" s="5">
        <v>18500</v>
      </c>
      <c r="C143" s="5">
        <v>18500</v>
      </c>
    </row>
    <row r="144" spans="1:3" x14ac:dyDescent="0.3">
      <c r="A144" s="2" t="s">
        <v>655</v>
      </c>
      <c r="B144" s="5">
        <v>45271.547445255477</v>
      </c>
      <c r="C144" s="5">
        <v>6202202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17D6-D809-421F-8381-886AB3CC339A}">
  <dimension ref="A1:A7"/>
  <sheetViews>
    <sheetView tabSelected="1" workbookViewId="0">
      <selection activeCell="G13" sqref="G13"/>
    </sheetView>
  </sheetViews>
  <sheetFormatPr defaultRowHeight="14.4" x14ac:dyDescent="0.3"/>
  <sheetData>
    <row r="1" spans="1:1" x14ac:dyDescent="0.3">
      <c r="A1" t="s">
        <v>669</v>
      </c>
    </row>
    <row r="2" spans="1:1" x14ac:dyDescent="0.3">
      <c r="A2" t="s">
        <v>670</v>
      </c>
    </row>
    <row r="3" spans="1:1" x14ac:dyDescent="0.3">
      <c r="A3" t="s">
        <v>671</v>
      </c>
    </row>
    <row r="5" spans="1:1" x14ac:dyDescent="0.3">
      <c r="A5" t="s">
        <v>674</v>
      </c>
    </row>
    <row r="6" spans="1:1" x14ac:dyDescent="0.3">
      <c r="A6" t="s">
        <v>673</v>
      </c>
    </row>
    <row r="7" spans="1:1" x14ac:dyDescent="0.3">
      <c r="A7" t="s">
        <v>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24CA-1EF9-42B8-AFB7-6CEDF4FD5770}">
  <dimension ref="A1:T138"/>
  <sheetViews>
    <sheetView workbookViewId="0">
      <selection activeCell="C138" sqref="C138"/>
    </sheetView>
  </sheetViews>
  <sheetFormatPr defaultRowHeight="14.4" x14ac:dyDescent="0.3"/>
  <cols>
    <col min="1" max="1" width="22.5546875" customWidth="1"/>
    <col min="3" max="3" width="16.33203125" customWidth="1"/>
    <col min="4" max="4" width="15.33203125" customWidth="1"/>
    <col min="5" max="5" width="24.21875" customWidth="1"/>
    <col min="6" max="6" width="19.77734375" customWidth="1"/>
    <col min="7" max="7" width="11.33203125" customWidth="1"/>
    <col min="8" max="8" width="18.21875" customWidth="1"/>
    <col min="9" max="9" width="16.6640625" customWidth="1"/>
    <col min="10" max="10" width="21.21875" customWidth="1"/>
    <col min="11" max="11" width="13.77734375" customWidth="1"/>
    <col min="12" max="12" width="12.109375" customWidth="1"/>
    <col min="14" max="14" width="10.44140625" customWidth="1"/>
    <col min="16" max="16" width="11.6640625" customWidth="1"/>
    <col min="17" max="17" width="11.109375" customWidth="1"/>
    <col min="18" max="18" width="12.5546875" customWidth="1"/>
    <col min="19" max="19" width="12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24500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>
        <v>15000</v>
      </c>
      <c r="Q2">
        <v>2021</v>
      </c>
      <c r="R2">
        <v>202401</v>
      </c>
      <c r="S2" t="s">
        <v>34</v>
      </c>
      <c r="T2" t="s">
        <v>35</v>
      </c>
    </row>
    <row r="3" spans="1:20" x14ac:dyDescent="0.3">
      <c r="A3" t="s">
        <v>36</v>
      </c>
      <c r="B3" t="s">
        <v>37</v>
      </c>
      <c r="C3" t="s">
        <v>38</v>
      </c>
      <c r="D3" t="s">
        <v>39</v>
      </c>
      <c r="E3" t="s">
        <v>24</v>
      </c>
      <c r="F3" t="s">
        <v>25</v>
      </c>
      <c r="G3">
        <v>24500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31</v>
      </c>
      <c r="N3" t="s">
        <v>45</v>
      </c>
      <c r="O3" t="s">
        <v>46</v>
      </c>
      <c r="P3">
        <v>8500</v>
      </c>
      <c r="Q3">
        <v>2021</v>
      </c>
      <c r="R3">
        <v>202401</v>
      </c>
      <c r="S3" t="s">
        <v>34</v>
      </c>
      <c r="T3" t="s">
        <v>35</v>
      </c>
    </row>
    <row r="4" spans="1:20" x14ac:dyDescent="0.3">
      <c r="A4" t="s">
        <v>47</v>
      </c>
      <c r="B4" t="s">
        <v>48</v>
      </c>
      <c r="C4" t="s">
        <v>49</v>
      </c>
      <c r="D4" t="s">
        <v>23</v>
      </c>
      <c r="E4" t="s">
        <v>50</v>
      </c>
      <c r="F4" t="s">
        <v>25</v>
      </c>
      <c r="G4">
        <v>26800</v>
      </c>
      <c r="H4" t="s">
        <v>634</v>
      </c>
      <c r="I4" t="s">
        <v>51</v>
      </c>
      <c r="J4" t="s">
        <v>52</v>
      </c>
      <c r="K4" t="s">
        <v>633</v>
      </c>
      <c r="L4" t="s">
        <v>30</v>
      </c>
      <c r="M4" t="s">
        <v>31</v>
      </c>
      <c r="N4" t="s">
        <v>53</v>
      </c>
      <c r="O4" t="s">
        <v>54</v>
      </c>
      <c r="P4">
        <v>22000</v>
      </c>
      <c r="Q4">
        <v>2020</v>
      </c>
      <c r="R4">
        <v>202402</v>
      </c>
      <c r="S4" t="s">
        <v>55</v>
      </c>
      <c r="T4" t="s">
        <v>35</v>
      </c>
    </row>
    <row r="5" spans="1:20" x14ac:dyDescent="0.3">
      <c r="A5" t="s">
        <v>56</v>
      </c>
      <c r="B5" t="s">
        <v>57</v>
      </c>
      <c r="C5" t="s">
        <v>58</v>
      </c>
      <c r="D5" t="s">
        <v>23</v>
      </c>
      <c r="E5" t="s">
        <v>24</v>
      </c>
      <c r="F5" t="s">
        <v>25</v>
      </c>
      <c r="G5">
        <v>22900</v>
      </c>
      <c r="H5" t="s">
        <v>26</v>
      </c>
      <c r="I5" t="s">
        <v>59</v>
      </c>
      <c r="J5" t="s">
        <v>60</v>
      </c>
      <c r="K5" t="s">
        <v>61</v>
      </c>
      <c r="L5" t="s">
        <v>44</v>
      </c>
      <c r="M5" t="s">
        <v>31</v>
      </c>
      <c r="N5" t="s">
        <v>62</v>
      </c>
      <c r="O5" t="s">
        <v>63</v>
      </c>
      <c r="P5">
        <v>12000</v>
      </c>
      <c r="Q5">
        <v>2022</v>
      </c>
      <c r="R5">
        <v>202402</v>
      </c>
      <c r="S5" t="s">
        <v>55</v>
      </c>
      <c r="T5" t="s">
        <v>35</v>
      </c>
    </row>
    <row r="6" spans="1:20" x14ac:dyDescent="0.3">
      <c r="A6" t="s">
        <v>64</v>
      </c>
      <c r="B6" t="s">
        <v>57</v>
      </c>
      <c r="C6" t="s">
        <v>65</v>
      </c>
      <c r="D6" t="s">
        <v>66</v>
      </c>
      <c r="E6" t="s">
        <v>67</v>
      </c>
      <c r="F6" t="s">
        <v>25</v>
      </c>
      <c r="G6">
        <v>29500</v>
      </c>
      <c r="H6" t="s">
        <v>634</v>
      </c>
      <c r="I6" t="s">
        <v>68</v>
      </c>
      <c r="J6" t="s">
        <v>69</v>
      </c>
      <c r="K6" t="s">
        <v>61</v>
      </c>
      <c r="L6" t="s">
        <v>44</v>
      </c>
      <c r="M6" t="s">
        <v>31</v>
      </c>
      <c r="N6" t="s">
        <v>70</v>
      </c>
      <c r="O6" t="s">
        <v>71</v>
      </c>
      <c r="P6">
        <v>28000</v>
      </c>
      <c r="Q6">
        <v>2019</v>
      </c>
      <c r="R6">
        <v>202402</v>
      </c>
      <c r="S6" t="s">
        <v>55</v>
      </c>
      <c r="T6" t="s">
        <v>35</v>
      </c>
    </row>
    <row r="7" spans="1:20" x14ac:dyDescent="0.3">
      <c r="A7" t="s">
        <v>72</v>
      </c>
      <c r="B7" t="s">
        <v>73</v>
      </c>
      <c r="C7" t="s">
        <v>74</v>
      </c>
      <c r="D7" t="s">
        <v>66</v>
      </c>
      <c r="E7" t="s">
        <v>75</v>
      </c>
      <c r="F7" t="s">
        <v>25</v>
      </c>
      <c r="G7">
        <v>38900</v>
      </c>
      <c r="H7" t="s">
        <v>634</v>
      </c>
      <c r="I7" t="s">
        <v>76</v>
      </c>
      <c r="J7" t="s">
        <v>77</v>
      </c>
      <c r="K7" t="s">
        <v>78</v>
      </c>
      <c r="L7" t="s">
        <v>79</v>
      </c>
      <c r="M7" t="s">
        <v>31</v>
      </c>
      <c r="N7" t="s">
        <v>80</v>
      </c>
      <c r="O7" t="s">
        <v>81</v>
      </c>
      <c r="P7">
        <v>35000</v>
      </c>
      <c r="Q7">
        <v>2020</v>
      </c>
      <c r="R7">
        <v>202402</v>
      </c>
      <c r="S7" t="s">
        <v>55</v>
      </c>
      <c r="T7" t="s">
        <v>35</v>
      </c>
    </row>
    <row r="8" spans="1:20" x14ac:dyDescent="0.3">
      <c r="A8" t="s">
        <v>82</v>
      </c>
      <c r="B8" t="s">
        <v>83</v>
      </c>
      <c r="C8" t="s">
        <v>84</v>
      </c>
      <c r="D8" t="s">
        <v>85</v>
      </c>
      <c r="E8" t="s">
        <v>86</v>
      </c>
      <c r="F8" t="s">
        <v>25</v>
      </c>
      <c r="G8">
        <v>42000</v>
      </c>
      <c r="H8" t="s">
        <v>635</v>
      </c>
      <c r="I8" t="s">
        <v>87</v>
      </c>
      <c r="J8" t="s">
        <v>88</v>
      </c>
      <c r="K8" t="s">
        <v>89</v>
      </c>
      <c r="L8" t="s">
        <v>90</v>
      </c>
      <c r="M8" t="s">
        <v>31</v>
      </c>
      <c r="N8" t="s">
        <v>91</v>
      </c>
      <c r="O8" t="s">
        <v>33</v>
      </c>
      <c r="P8">
        <v>18000</v>
      </c>
      <c r="Q8">
        <v>2021</v>
      </c>
      <c r="R8">
        <v>202402</v>
      </c>
      <c r="S8" t="s">
        <v>55</v>
      </c>
      <c r="T8" t="s">
        <v>35</v>
      </c>
    </row>
    <row r="9" spans="1:20" x14ac:dyDescent="0.3">
      <c r="A9" t="s">
        <v>92</v>
      </c>
      <c r="B9" t="s">
        <v>93</v>
      </c>
      <c r="C9" t="s">
        <v>94</v>
      </c>
      <c r="D9" t="s">
        <v>23</v>
      </c>
      <c r="E9" t="s">
        <v>50</v>
      </c>
      <c r="F9" t="s">
        <v>25</v>
      </c>
      <c r="G9">
        <v>25500</v>
      </c>
      <c r="H9" t="s">
        <v>634</v>
      </c>
      <c r="I9" t="s">
        <v>633</v>
      </c>
      <c r="J9" t="s">
        <v>95</v>
      </c>
      <c r="K9" t="s">
        <v>96</v>
      </c>
      <c r="L9" t="s">
        <v>90</v>
      </c>
      <c r="M9" t="s">
        <v>31</v>
      </c>
      <c r="N9" t="s">
        <v>32</v>
      </c>
      <c r="O9" t="s">
        <v>46</v>
      </c>
      <c r="P9">
        <v>16000</v>
      </c>
      <c r="Q9">
        <v>2022</v>
      </c>
      <c r="R9">
        <v>202402</v>
      </c>
      <c r="S9" t="s">
        <v>55</v>
      </c>
      <c r="T9" t="s">
        <v>35</v>
      </c>
    </row>
    <row r="10" spans="1:20" x14ac:dyDescent="0.3">
      <c r="A10" t="s">
        <v>97</v>
      </c>
      <c r="B10" t="s">
        <v>98</v>
      </c>
      <c r="C10" t="s">
        <v>99</v>
      </c>
      <c r="D10" t="s">
        <v>66</v>
      </c>
      <c r="E10" t="s">
        <v>75</v>
      </c>
      <c r="F10" t="s">
        <v>100</v>
      </c>
      <c r="G10">
        <v>45900</v>
      </c>
      <c r="H10" t="s">
        <v>635</v>
      </c>
      <c r="I10" t="s">
        <v>101</v>
      </c>
      <c r="J10" t="s">
        <v>102</v>
      </c>
      <c r="K10" t="s">
        <v>103</v>
      </c>
      <c r="L10" t="s">
        <v>30</v>
      </c>
      <c r="M10" t="s">
        <v>31</v>
      </c>
      <c r="N10" t="s">
        <v>62</v>
      </c>
      <c r="O10" t="s">
        <v>71</v>
      </c>
      <c r="P10">
        <v>24000</v>
      </c>
      <c r="Q10">
        <v>2021</v>
      </c>
      <c r="R10">
        <v>202403</v>
      </c>
      <c r="S10" t="s">
        <v>104</v>
      </c>
      <c r="T10" t="s">
        <v>35</v>
      </c>
    </row>
    <row r="11" spans="1:20" x14ac:dyDescent="0.3">
      <c r="A11" t="s">
        <v>105</v>
      </c>
      <c r="B11" t="s">
        <v>106</v>
      </c>
      <c r="C11" t="s">
        <v>107</v>
      </c>
      <c r="D11" t="s">
        <v>23</v>
      </c>
      <c r="E11" t="s">
        <v>50</v>
      </c>
      <c r="F11" t="s">
        <v>100</v>
      </c>
      <c r="G11">
        <v>89500</v>
      </c>
      <c r="H11" t="s">
        <v>636</v>
      </c>
      <c r="I11" t="s">
        <v>108</v>
      </c>
      <c r="J11" t="s">
        <v>109</v>
      </c>
      <c r="K11" t="s">
        <v>110</v>
      </c>
      <c r="L11" t="s">
        <v>44</v>
      </c>
      <c r="M11" t="s">
        <v>111</v>
      </c>
      <c r="N11" t="s">
        <v>633</v>
      </c>
      <c r="O11" t="s">
        <v>63</v>
      </c>
      <c r="P11">
        <v>8000</v>
      </c>
      <c r="Q11">
        <v>2023</v>
      </c>
      <c r="R11">
        <v>202403</v>
      </c>
      <c r="S11" t="s">
        <v>104</v>
      </c>
      <c r="T11" t="s">
        <v>35</v>
      </c>
    </row>
    <row r="12" spans="1:20" x14ac:dyDescent="0.3">
      <c r="A12" t="s">
        <v>112</v>
      </c>
      <c r="B12" t="s">
        <v>21</v>
      </c>
      <c r="C12" t="s">
        <v>113</v>
      </c>
      <c r="D12" t="s">
        <v>23</v>
      </c>
      <c r="E12" t="s">
        <v>50</v>
      </c>
      <c r="F12" t="s">
        <v>25</v>
      </c>
      <c r="G12">
        <v>28900</v>
      </c>
      <c r="H12" t="s">
        <v>634</v>
      </c>
      <c r="I12" t="s">
        <v>114</v>
      </c>
      <c r="J12" t="s">
        <v>115</v>
      </c>
      <c r="K12" t="s">
        <v>29</v>
      </c>
      <c r="L12" t="s">
        <v>30</v>
      </c>
      <c r="M12" t="s">
        <v>31</v>
      </c>
      <c r="N12" t="s">
        <v>32</v>
      </c>
      <c r="O12" t="s">
        <v>54</v>
      </c>
      <c r="P12">
        <v>19000</v>
      </c>
      <c r="Q12">
        <v>2021</v>
      </c>
      <c r="R12">
        <v>202403</v>
      </c>
      <c r="S12" t="s">
        <v>104</v>
      </c>
      <c r="T12" t="s">
        <v>35</v>
      </c>
    </row>
    <row r="13" spans="1:20" x14ac:dyDescent="0.3">
      <c r="A13" t="s">
        <v>36</v>
      </c>
      <c r="B13" t="s">
        <v>37</v>
      </c>
      <c r="C13" t="s">
        <v>38</v>
      </c>
      <c r="D13" t="s">
        <v>23</v>
      </c>
      <c r="E13" t="s">
        <v>24</v>
      </c>
      <c r="F13" t="s">
        <v>25</v>
      </c>
      <c r="G13">
        <v>23200</v>
      </c>
      <c r="H13" t="s">
        <v>26</v>
      </c>
      <c r="I13" t="s">
        <v>41</v>
      </c>
      <c r="J13" t="s">
        <v>42</v>
      </c>
      <c r="K13" t="s">
        <v>43</v>
      </c>
      <c r="L13" t="s">
        <v>44</v>
      </c>
      <c r="M13" t="s">
        <v>31</v>
      </c>
      <c r="N13" t="s">
        <v>45</v>
      </c>
      <c r="O13" t="s">
        <v>46</v>
      </c>
      <c r="P13">
        <v>8500</v>
      </c>
      <c r="Q13">
        <v>2022</v>
      </c>
      <c r="R13">
        <v>202403</v>
      </c>
      <c r="S13" t="s">
        <v>104</v>
      </c>
      <c r="T13" t="s">
        <v>35</v>
      </c>
    </row>
    <row r="14" spans="1:20" x14ac:dyDescent="0.3">
      <c r="A14" t="s">
        <v>116</v>
      </c>
      <c r="B14" t="s">
        <v>37</v>
      </c>
      <c r="C14" t="s">
        <v>117</v>
      </c>
      <c r="D14" t="s">
        <v>23</v>
      </c>
      <c r="E14" t="s">
        <v>50</v>
      </c>
      <c r="F14" t="s">
        <v>25</v>
      </c>
      <c r="G14">
        <v>31200</v>
      </c>
      <c r="H14" t="s">
        <v>634</v>
      </c>
      <c r="I14" t="s">
        <v>118</v>
      </c>
      <c r="J14" t="s">
        <v>119</v>
      </c>
      <c r="K14" t="s">
        <v>43</v>
      </c>
      <c r="L14" t="s">
        <v>44</v>
      </c>
      <c r="M14" t="s">
        <v>120</v>
      </c>
      <c r="N14" t="s">
        <v>53</v>
      </c>
      <c r="O14" t="s">
        <v>33</v>
      </c>
      <c r="P14">
        <v>14000</v>
      </c>
      <c r="Q14">
        <v>2022</v>
      </c>
      <c r="R14">
        <v>202403</v>
      </c>
      <c r="S14" t="s">
        <v>104</v>
      </c>
      <c r="T14" t="s">
        <v>35</v>
      </c>
    </row>
    <row r="15" spans="1:20" x14ac:dyDescent="0.3">
      <c r="A15" t="s">
        <v>121</v>
      </c>
      <c r="B15" t="s">
        <v>48</v>
      </c>
      <c r="C15" t="s">
        <v>49</v>
      </c>
      <c r="D15" t="s">
        <v>23</v>
      </c>
      <c r="E15" t="s">
        <v>50</v>
      </c>
      <c r="F15" t="s">
        <v>25</v>
      </c>
      <c r="G15">
        <v>27500</v>
      </c>
      <c r="H15" t="s">
        <v>634</v>
      </c>
      <c r="I15" t="s">
        <v>122</v>
      </c>
      <c r="J15" t="s">
        <v>123</v>
      </c>
      <c r="K15" t="s">
        <v>124</v>
      </c>
      <c r="L15" t="s">
        <v>79</v>
      </c>
      <c r="M15" t="s">
        <v>31</v>
      </c>
      <c r="N15" t="s">
        <v>53</v>
      </c>
      <c r="O15" t="s">
        <v>633</v>
      </c>
      <c r="P15">
        <v>26000</v>
      </c>
      <c r="Q15">
        <v>2020</v>
      </c>
      <c r="R15">
        <v>202403</v>
      </c>
      <c r="S15" t="s">
        <v>104</v>
      </c>
      <c r="T15" t="s">
        <v>35</v>
      </c>
    </row>
    <row r="16" spans="1:20" x14ac:dyDescent="0.3">
      <c r="A16" t="s">
        <v>125</v>
      </c>
      <c r="B16" t="s">
        <v>57</v>
      </c>
      <c r="C16" t="s">
        <v>126</v>
      </c>
      <c r="D16" t="s">
        <v>66</v>
      </c>
      <c r="E16" t="s">
        <v>67</v>
      </c>
      <c r="F16" t="s">
        <v>25</v>
      </c>
      <c r="G16">
        <v>35800</v>
      </c>
      <c r="H16" t="s">
        <v>634</v>
      </c>
      <c r="I16" t="s">
        <v>127</v>
      </c>
      <c r="J16" t="s">
        <v>128</v>
      </c>
      <c r="K16" t="s">
        <v>61</v>
      </c>
      <c r="L16" t="s">
        <v>44</v>
      </c>
      <c r="M16" t="s">
        <v>31</v>
      </c>
      <c r="N16" t="s">
        <v>70</v>
      </c>
      <c r="O16" t="s">
        <v>46</v>
      </c>
      <c r="P16">
        <v>31000</v>
      </c>
      <c r="Q16">
        <v>2019</v>
      </c>
      <c r="R16">
        <v>202403</v>
      </c>
      <c r="S16" t="s">
        <v>104</v>
      </c>
      <c r="T16" t="s">
        <v>35</v>
      </c>
    </row>
    <row r="17" spans="1:20" x14ac:dyDescent="0.3">
      <c r="A17" t="s">
        <v>129</v>
      </c>
      <c r="B17" t="s">
        <v>73</v>
      </c>
      <c r="C17" t="s">
        <v>74</v>
      </c>
      <c r="D17" t="s">
        <v>66</v>
      </c>
      <c r="E17" t="s">
        <v>75</v>
      </c>
      <c r="F17" t="s">
        <v>25</v>
      </c>
      <c r="G17">
        <v>41200</v>
      </c>
      <c r="H17" t="s">
        <v>635</v>
      </c>
      <c r="I17" t="s">
        <v>130</v>
      </c>
      <c r="J17" t="s">
        <v>131</v>
      </c>
      <c r="K17" t="s">
        <v>78</v>
      </c>
      <c r="L17" t="s">
        <v>79</v>
      </c>
      <c r="M17" t="s">
        <v>31</v>
      </c>
      <c r="N17" t="s">
        <v>80</v>
      </c>
      <c r="O17" t="s">
        <v>71</v>
      </c>
      <c r="P17">
        <v>29000</v>
      </c>
      <c r="Q17">
        <v>2020</v>
      </c>
      <c r="R17">
        <v>202403</v>
      </c>
      <c r="S17" t="s">
        <v>104</v>
      </c>
      <c r="T17" t="s">
        <v>35</v>
      </c>
    </row>
    <row r="18" spans="1:20" x14ac:dyDescent="0.3">
      <c r="A18" t="s">
        <v>132</v>
      </c>
      <c r="B18" t="s">
        <v>83</v>
      </c>
      <c r="C18" t="s">
        <v>84</v>
      </c>
      <c r="D18" t="s">
        <v>85</v>
      </c>
      <c r="E18" t="s">
        <v>86</v>
      </c>
      <c r="F18" t="s">
        <v>25</v>
      </c>
      <c r="G18">
        <v>44500</v>
      </c>
      <c r="H18" t="s">
        <v>635</v>
      </c>
      <c r="I18" t="s">
        <v>133</v>
      </c>
      <c r="J18" t="s">
        <v>134</v>
      </c>
      <c r="K18" t="s">
        <v>89</v>
      </c>
      <c r="L18" t="s">
        <v>90</v>
      </c>
      <c r="M18" t="s">
        <v>31</v>
      </c>
      <c r="N18" t="s">
        <v>91</v>
      </c>
      <c r="O18" t="s">
        <v>63</v>
      </c>
      <c r="P18">
        <v>21000</v>
      </c>
      <c r="Q18">
        <v>2021</v>
      </c>
      <c r="R18">
        <v>202403</v>
      </c>
      <c r="S18" t="s">
        <v>104</v>
      </c>
      <c r="T18" t="s">
        <v>35</v>
      </c>
    </row>
    <row r="19" spans="1:20" x14ac:dyDescent="0.3">
      <c r="A19" t="s">
        <v>135</v>
      </c>
      <c r="B19" t="s">
        <v>93</v>
      </c>
      <c r="C19" t="s">
        <v>136</v>
      </c>
      <c r="D19" t="s">
        <v>23</v>
      </c>
      <c r="E19" t="s">
        <v>24</v>
      </c>
      <c r="F19" t="s">
        <v>25</v>
      </c>
      <c r="G19">
        <v>24800</v>
      </c>
      <c r="H19" t="s">
        <v>26</v>
      </c>
      <c r="I19" t="s">
        <v>137</v>
      </c>
      <c r="J19" t="s">
        <v>138</v>
      </c>
      <c r="K19" t="s">
        <v>96</v>
      </c>
      <c r="L19" t="s">
        <v>90</v>
      </c>
      <c r="M19" t="s">
        <v>31</v>
      </c>
      <c r="N19" t="s">
        <v>139</v>
      </c>
      <c r="O19" t="s">
        <v>54</v>
      </c>
      <c r="P19">
        <v>17000</v>
      </c>
      <c r="Q19">
        <v>2022</v>
      </c>
      <c r="R19">
        <v>202404</v>
      </c>
      <c r="S19" t="s">
        <v>140</v>
      </c>
      <c r="T19" t="s">
        <v>141</v>
      </c>
    </row>
    <row r="20" spans="1:20" x14ac:dyDescent="0.3">
      <c r="A20" t="s">
        <v>142</v>
      </c>
      <c r="B20" t="s">
        <v>98</v>
      </c>
      <c r="C20" t="s">
        <v>143</v>
      </c>
      <c r="D20" t="s">
        <v>66</v>
      </c>
      <c r="E20" t="s">
        <v>75</v>
      </c>
      <c r="F20" t="s">
        <v>100</v>
      </c>
      <c r="G20">
        <v>59900</v>
      </c>
      <c r="H20" t="s">
        <v>635</v>
      </c>
      <c r="I20" t="s">
        <v>144</v>
      </c>
      <c r="J20" t="s">
        <v>145</v>
      </c>
      <c r="K20" t="s">
        <v>103</v>
      </c>
      <c r="L20" t="s">
        <v>30</v>
      </c>
      <c r="M20" t="s">
        <v>31</v>
      </c>
      <c r="N20" t="s">
        <v>146</v>
      </c>
      <c r="O20" t="s">
        <v>81</v>
      </c>
      <c r="P20">
        <v>32000</v>
      </c>
      <c r="Q20">
        <v>2020</v>
      </c>
      <c r="R20">
        <v>202404</v>
      </c>
      <c r="S20" t="s">
        <v>140</v>
      </c>
      <c r="T20" t="s">
        <v>141</v>
      </c>
    </row>
    <row r="21" spans="1:20" x14ac:dyDescent="0.3">
      <c r="A21" t="s">
        <v>147</v>
      </c>
      <c r="B21" t="s">
        <v>106</v>
      </c>
      <c r="C21" t="s">
        <v>148</v>
      </c>
      <c r="D21" t="s">
        <v>23</v>
      </c>
      <c r="E21" t="s">
        <v>50</v>
      </c>
      <c r="F21" t="s">
        <v>100</v>
      </c>
      <c r="G21">
        <v>52900</v>
      </c>
      <c r="H21" t="s">
        <v>635</v>
      </c>
      <c r="I21" t="s">
        <v>149</v>
      </c>
      <c r="J21" t="s">
        <v>150</v>
      </c>
      <c r="K21" t="s">
        <v>110</v>
      </c>
      <c r="L21" t="s">
        <v>44</v>
      </c>
      <c r="M21" t="s">
        <v>111</v>
      </c>
      <c r="N21" t="s">
        <v>633</v>
      </c>
      <c r="O21" t="s">
        <v>46</v>
      </c>
      <c r="P21">
        <v>12000</v>
      </c>
      <c r="Q21">
        <v>2023</v>
      </c>
      <c r="R21">
        <v>202404</v>
      </c>
      <c r="S21" t="s">
        <v>140</v>
      </c>
      <c r="T21" t="s">
        <v>141</v>
      </c>
    </row>
    <row r="22" spans="1:20" x14ac:dyDescent="0.3">
      <c r="A22" t="s">
        <v>151</v>
      </c>
      <c r="B22" t="s">
        <v>21</v>
      </c>
      <c r="C22" t="s">
        <v>113</v>
      </c>
      <c r="D22" t="s">
        <v>23</v>
      </c>
      <c r="E22" t="s">
        <v>50</v>
      </c>
      <c r="F22" t="s">
        <v>25</v>
      </c>
      <c r="G22">
        <v>29800</v>
      </c>
      <c r="H22" t="s">
        <v>634</v>
      </c>
      <c r="I22" t="s">
        <v>152</v>
      </c>
      <c r="J22" t="s">
        <v>153</v>
      </c>
      <c r="K22" t="s">
        <v>29</v>
      </c>
      <c r="L22" t="s">
        <v>30</v>
      </c>
      <c r="M22" t="s">
        <v>31</v>
      </c>
      <c r="N22" t="s">
        <v>32</v>
      </c>
      <c r="O22" t="s">
        <v>71</v>
      </c>
      <c r="P22">
        <v>22000</v>
      </c>
      <c r="Q22">
        <v>2021</v>
      </c>
      <c r="R22">
        <v>202404</v>
      </c>
      <c r="S22" t="s">
        <v>140</v>
      </c>
      <c r="T22" t="s">
        <v>141</v>
      </c>
    </row>
    <row r="23" spans="1:20" x14ac:dyDescent="0.3">
      <c r="A23" t="s">
        <v>154</v>
      </c>
      <c r="B23" t="s">
        <v>37</v>
      </c>
      <c r="C23" t="s">
        <v>155</v>
      </c>
      <c r="D23" t="s">
        <v>23</v>
      </c>
      <c r="E23" t="s">
        <v>50</v>
      </c>
      <c r="F23" t="s">
        <v>25</v>
      </c>
      <c r="G23">
        <v>29500</v>
      </c>
      <c r="H23" t="s">
        <v>634</v>
      </c>
      <c r="I23" t="s">
        <v>156</v>
      </c>
      <c r="J23" t="s">
        <v>157</v>
      </c>
      <c r="K23" t="s">
        <v>43</v>
      </c>
      <c r="L23" t="s">
        <v>44</v>
      </c>
      <c r="M23" t="s">
        <v>120</v>
      </c>
      <c r="N23" t="s">
        <v>45</v>
      </c>
      <c r="O23" t="s">
        <v>33</v>
      </c>
      <c r="P23">
        <v>9000</v>
      </c>
      <c r="Q23">
        <v>2023</v>
      </c>
      <c r="R23">
        <v>202404</v>
      </c>
      <c r="S23" t="s">
        <v>140</v>
      </c>
      <c r="T23" t="s">
        <v>141</v>
      </c>
    </row>
    <row r="24" spans="1:20" x14ac:dyDescent="0.3">
      <c r="A24" t="s">
        <v>158</v>
      </c>
      <c r="B24" t="s">
        <v>48</v>
      </c>
      <c r="C24" t="s">
        <v>159</v>
      </c>
      <c r="D24" t="s">
        <v>23</v>
      </c>
      <c r="E24" t="s">
        <v>24</v>
      </c>
      <c r="F24" t="s">
        <v>25</v>
      </c>
      <c r="G24">
        <v>24500</v>
      </c>
      <c r="H24" t="s">
        <v>26</v>
      </c>
      <c r="I24" t="s">
        <v>160</v>
      </c>
      <c r="J24" t="s">
        <v>161</v>
      </c>
      <c r="K24" t="s">
        <v>124</v>
      </c>
      <c r="L24" t="s">
        <v>79</v>
      </c>
      <c r="M24" t="s">
        <v>31</v>
      </c>
      <c r="N24" t="s">
        <v>162</v>
      </c>
      <c r="O24" t="s">
        <v>63</v>
      </c>
      <c r="P24">
        <v>18000</v>
      </c>
      <c r="Q24" t="s">
        <v>633</v>
      </c>
      <c r="R24">
        <v>202404</v>
      </c>
      <c r="S24" t="s">
        <v>140</v>
      </c>
      <c r="T24" t="s">
        <v>141</v>
      </c>
    </row>
    <row r="25" spans="1:20" x14ac:dyDescent="0.3">
      <c r="A25" t="s">
        <v>163</v>
      </c>
      <c r="B25" t="s">
        <v>57</v>
      </c>
      <c r="C25" t="s">
        <v>65</v>
      </c>
      <c r="D25" t="s">
        <v>66</v>
      </c>
      <c r="E25" t="s">
        <v>67</v>
      </c>
      <c r="F25" t="s">
        <v>25</v>
      </c>
      <c r="G25">
        <v>32500</v>
      </c>
      <c r="H25" t="s">
        <v>634</v>
      </c>
      <c r="I25" t="s">
        <v>164</v>
      </c>
      <c r="J25" t="s">
        <v>165</v>
      </c>
      <c r="K25" t="s">
        <v>61</v>
      </c>
      <c r="L25" t="s">
        <v>44</v>
      </c>
      <c r="M25" t="s">
        <v>31</v>
      </c>
      <c r="N25" t="s">
        <v>70</v>
      </c>
      <c r="O25" t="s">
        <v>54</v>
      </c>
      <c r="P25">
        <v>27000</v>
      </c>
      <c r="Q25">
        <v>2020</v>
      </c>
      <c r="R25">
        <v>202404</v>
      </c>
      <c r="S25" t="s">
        <v>140</v>
      </c>
      <c r="T25" t="s">
        <v>141</v>
      </c>
    </row>
    <row r="26" spans="1:20" x14ac:dyDescent="0.3">
      <c r="A26" t="s">
        <v>166</v>
      </c>
      <c r="B26" t="s">
        <v>73</v>
      </c>
      <c r="C26" t="s">
        <v>167</v>
      </c>
      <c r="D26" t="s">
        <v>66</v>
      </c>
      <c r="E26" t="s">
        <v>75</v>
      </c>
      <c r="F26" t="s">
        <v>25</v>
      </c>
      <c r="G26">
        <v>38900</v>
      </c>
      <c r="H26" t="s">
        <v>634</v>
      </c>
      <c r="I26" t="s">
        <v>168</v>
      </c>
      <c r="J26" t="s">
        <v>169</v>
      </c>
      <c r="K26" t="s">
        <v>78</v>
      </c>
      <c r="L26" t="s">
        <v>79</v>
      </c>
      <c r="M26" t="s">
        <v>31</v>
      </c>
      <c r="N26" t="s">
        <v>80</v>
      </c>
      <c r="O26" t="s">
        <v>170</v>
      </c>
      <c r="P26">
        <v>15000</v>
      </c>
      <c r="Q26">
        <v>2022</v>
      </c>
      <c r="R26">
        <v>202404</v>
      </c>
      <c r="S26" t="s">
        <v>140</v>
      </c>
      <c r="T26" t="s">
        <v>141</v>
      </c>
    </row>
    <row r="27" spans="1:20" x14ac:dyDescent="0.3">
      <c r="A27" t="s">
        <v>171</v>
      </c>
      <c r="B27" t="s">
        <v>83</v>
      </c>
      <c r="C27" t="s">
        <v>172</v>
      </c>
      <c r="D27" t="s">
        <v>66</v>
      </c>
      <c r="E27" t="s">
        <v>75</v>
      </c>
      <c r="F27" t="s">
        <v>25</v>
      </c>
      <c r="G27">
        <v>36800</v>
      </c>
      <c r="H27" t="s">
        <v>634</v>
      </c>
      <c r="I27" t="s">
        <v>173</v>
      </c>
      <c r="J27" t="s">
        <v>174</v>
      </c>
      <c r="K27" t="s">
        <v>89</v>
      </c>
      <c r="L27" t="s">
        <v>90</v>
      </c>
      <c r="M27" t="s">
        <v>31</v>
      </c>
      <c r="N27" t="s">
        <v>175</v>
      </c>
      <c r="O27" t="s">
        <v>33</v>
      </c>
      <c r="P27">
        <v>25000</v>
      </c>
      <c r="Q27">
        <v>2021</v>
      </c>
      <c r="R27">
        <v>202404</v>
      </c>
      <c r="S27" t="s">
        <v>140</v>
      </c>
      <c r="T27" t="s">
        <v>141</v>
      </c>
    </row>
    <row r="28" spans="1:20" x14ac:dyDescent="0.3">
      <c r="A28" t="s">
        <v>176</v>
      </c>
      <c r="B28" t="s">
        <v>93</v>
      </c>
      <c r="C28" t="s">
        <v>177</v>
      </c>
      <c r="D28" t="s">
        <v>66</v>
      </c>
      <c r="E28" t="s">
        <v>67</v>
      </c>
      <c r="F28" t="s">
        <v>25</v>
      </c>
      <c r="G28">
        <v>28900</v>
      </c>
      <c r="H28" t="s">
        <v>634</v>
      </c>
      <c r="I28" t="s">
        <v>178</v>
      </c>
      <c r="J28" t="s">
        <v>179</v>
      </c>
      <c r="K28" t="s">
        <v>96</v>
      </c>
      <c r="L28" t="s">
        <v>90</v>
      </c>
      <c r="M28" t="s">
        <v>31</v>
      </c>
      <c r="N28" t="s">
        <v>32</v>
      </c>
      <c r="O28" t="s">
        <v>46</v>
      </c>
      <c r="P28">
        <v>20000</v>
      </c>
      <c r="Q28">
        <v>2022</v>
      </c>
      <c r="R28">
        <v>202404</v>
      </c>
      <c r="S28" t="s">
        <v>140</v>
      </c>
      <c r="T28" t="s">
        <v>141</v>
      </c>
    </row>
    <row r="29" spans="1:20" x14ac:dyDescent="0.3">
      <c r="A29" t="s">
        <v>180</v>
      </c>
      <c r="B29" t="s">
        <v>98</v>
      </c>
      <c r="C29" t="s">
        <v>181</v>
      </c>
      <c r="D29" t="s">
        <v>23</v>
      </c>
      <c r="E29" t="s">
        <v>50</v>
      </c>
      <c r="F29" t="s">
        <v>100</v>
      </c>
      <c r="G29">
        <v>42900</v>
      </c>
      <c r="H29" t="s">
        <v>635</v>
      </c>
      <c r="I29" t="s">
        <v>182</v>
      </c>
      <c r="J29" t="s">
        <v>131</v>
      </c>
      <c r="K29" t="s">
        <v>103</v>
      </c>
      <c r="L29" t="s">
        <v>30</v>
      </c>
      <c r="M29" t="s">
        <v>31</v>
      </c>
      <c r="N29" t="s">
        <v>62</v>
      </c>
      <c r="O29" t="s">
        <v>71</v>
      </c>
      <c r="P29">
        <v>28000</v>
      </c>
      <c r="Q29">
        <v>2020</v>
      </c>
      <c r="R29">
        <v>202405</v>
      </c>
      <c r="S29" t="s">
        <v>183</v>
      </c>
      <c r="T29" t="s">
        <v>141</v>
      </c>
    </row>
    <row r="30" spans="1:20" x14ac:dyDescent="0.3">
      <c r="A30" t="s">
        <v>184</v>
      </c>
      <c r="B30" t="s">
        <v>106</v>
      </c>
      <c r="C30" t="s">
        <v>185</v>
      </c>
      <c r="D30" t="s">
        <v>66</v>
      </c>
      <c r="E30" t="s">
        <v>75</v>
      </c>
      <c r="F30" t="s">
        <v>100</v>
      </c>
      <c r="G30">
        <v>58900</v>
      </c>
      <c r="H30" t="s">
        <v>635</v>
      </c>
      <c r="I30" t="s">
        <v>186</v>
      </c>
      <c r="J30" t="s">
        <v>134</v>
      </c>
      <c r="K30" t="s">
        <v>110</v>
      </c>
      <c r="L30" t="s">
        <v>44</v>
      </c>
      <c r="M30" t="s">
        <v>111</v>
      </c>
      <c r="N30" t="s">
        <v>633</v>
      </c>
      <c r="O30" t="s">
        <v>81</v>
      </c>
      <c r="P30">
        <v>6000</v>
      </c>
      <c r="Q30">
        <v>2024</v>
      </c>
      <c r="R30">
        <v>202405</v>
      </c>
      <c r="S30" t="s">
        <v>183</v>
      </c>
      <c r="T30" t="s">
        <v>141</v>
      </c>
    </row>
    <row r="31" spans="1:20" x14ac:dyDescent="0.3">
      <c r="A31" t="s">
        <v>187</v>
      </c>
      <c r="B31" t="s">
        <v>21</v>
      </c>
      <c r="C31" t="s">
        <v>638</v>
      </c>
      <c r="D31" t="s">
        <v>66</v>
      </c>
      <c r="E31" t="s">
        <v>67</v>
      </c>
      <c r="F31" t="s">
        <v>25</v>
      </c>
      <c r="G31">
        <v>33500</v>
      </c>
      <c r="H31" t="s">
        <v>634</v>
      </c>
      <c r="I31" t="s">
        <v>188</v>
      </c>
      <c r="J31" t="s">
        <v>189</v>
      </c>
      <c r="K31" t="s">
        <v>29</v>
      </c>
      <c r="L31" t="s">
        <v>30</v>
      </c>
      <c r="M31" t="s">
        <v>31</v>
      </c>
      <c r="N31" t="s">
        <v>32</v>
      </c>
      <c r="O31" t="s">
        <v>63</v>
      </c>
      <c r="P31">
        <v>16000</v>
      </c>
      <c r="Q31">
        <v>2022</v>
      </c>
      <c r="R31">
        <v>202405</v>
      </c>
      <c r="S31" t="s">
        <v>183</v>
      </c>
      <c r="T31" t="s">
        <v>141</v>
      </c>
    </row>
    <row r="32" spans="1:20" x14ac:dyDescent="0.3">
      <c r="A32" t="s">
        <v>190</v>
      </c>
      <c r="B32" t="s">
        <v>37</v>
      </c>
      <c r="C32" t="s">
        <v>639</v>
      </c>
      <c r="D32" t="s">
        <v>66</v>
      </c>
      <c r="E32" t="s">
        <v>67</v>
      </c>
      <c r="F32" t="s">
        <v>25</v>
      </c>
      <c r="G32">
        <v>35800</v>
      </c>
      <c r="H32" t="s">
        <v>634</v>
      </c>
      <c r="I32" t="s">
        <v>191</v>
      </c>
      <c r="J32" t="s">
        <v>192</v>
      </c>
      <c r="K32" t="s">
        <v>43</v>
      </c>
      <c r="L32" t="s">
        <v>44</v>
      </c>
      <c r="M32" t="s">
        <v>31</v>
      </c>
      <c r="N32" t="s">
        <v>53</v>
      </c>
      <c r="O32" t="s">
        <v>54</v>
      </c>
      <c r="P32">
        <v>11000</v>
      </c>
      <c r="Q32">
        <v>2023</v>
      </c>
      <c r="R32">
        <v>202405</v>
      </c>
      <c r="S32" t="s">
        <v>183</v>
      </c>
      <c r="T32" t="s">
        <v>141</v>
      </c>
    </row>
    <row r="33" spans="1:20" x14ac:dyDescent="0.3">
      <c r="A33" t="s">
        <v>193</v>
      </c>
      <c r="B33" t="s">
        <v>48</v>
      </c>
      <c r="C33" t="s">
        <v>194</v>
      </c>
      <c r="D33" t="s">
        <v>66</v>
      </c>
      <c r="E33" t="s">
        <v>67</v>
      </c>
      <c r="F33" t="s">
        <v>25</v>
      </c>
      <c r="G33">
        <v>29800</v>
      </c>
      <c r="H33" t="s">
        <v>634</v>
      </c>
      <c r="I33" t="s">
        <v>195</v>
      </c>
      <c r="J33" t="s">
        <v>102</v>
      </c>
      <c r="K33" t="s">
        <v>124</v>
      </c>
      <c r="L33" t="s">
        <v>79</v>
      </c>
      <c r="M33" t="s">
        <v>31</v>
      </c>
      <c r="N33" t="s">
        <v>53</v>
      </c>
      <c r="O33" t="s">
        <v>33</v>
      </c>
      <c r="P33">
        <v>24000</v>
      </c>
      <c r="Q33">
        <v>2021</v>
      </c>
      <c r="R33">
        <v>202405</v>
      </c>
      <c r="S33" t="s">
        <v>183</v>
      </c>
      <c r="T33" t="s">
        <v>141</v>
      </c>
    </row>
    <row r="34" spans="1:20" x14ac:dyDescent="0.3">
      <c r="A34" t="s">
        <v>196</v>
      </c>
      <c r="B34" t="s">
        <v>57</v>
      </c>
      <c r="C34" t="s">
        <v>197</v>
      </c>
      <c r="D34" t="s">
        <v>23</v>
      </c>
      <c r="E34" t="s">
        <v>50</v>
      </c>
      <c r="F34" t="s">
        <v>25</v>
      </c>
      <c r="G34">
        <v>26500</v>
      </c>
      <c r="H34" t="s">
        <v>634</v>
      </c>
      <c r="I34" t="s">
        <v>198</v>
      </c>
      <c r="J34" t="s">
        <v>199</v>
      </c>
      <c r="K34" t="s">
        <v>61</v>
      </c>
      <c r="L34" t="s">
        <v>44</v>
      </c>
      <c r="M34" t="s">
        <v>31</v>
      </c>
      <c r="N34" t="s">
        <v>53</v>
      </c>
      <c r="O34" t="s">
        <v>71</v>
      </c>
      <c r="P34">
        <v>19000</v>
      </c>
      <c r="Q34">
        <v>2022</v>
      </c>
      <c r="R34">
        <v>202405</v>
      </c>
      <c r="S34" t="s">
        <v>183</v>
      </c>
      <c r="T34" t="s">
        <v>141</v>
      </c>
    </row>
    <row r="35" spans="1:20" x14ac:dyDescent="0.3">
      <c r="A35" t="s">
        <v>200</v>
      </c>
      <c r="B35" t="s">
        <v>73</v>
      </c>
      <c r="C35" t="s">
        <v>201</v>
      </c>
      <c r="D35" t="s">
        <v>66</v>
      </c>
      <c r="E35" t="s">
        <v>75</v>
      </c>
      <c r="F35" t="s">
        <v>25</v>
      </c>
      <c r="G35">
        <v>27900</v>
      </c>
      <c r="H35" t="s">
        <v>634</v>
      </c>
      <c r="I35" t="s">
        <v>202</v>
      </c>
      <c r="J35" t="s">
        <v>203</v>
      </c>
      <c r="K35" t="s">
        <v>78</v>
      </c>
      <c r="L35" t="s">
        <v>79</v>
      </c>
      <c r="M35" t="s">
        <v>31</v>
      </c>
      <c r="N35" t="s">
        <v>70</v>
      </c>
      <c r="O35" t="s">
        <v>46</v>
      </c>
      <c r="P35">
        <v>22000</v>
      </c>
      <c r="Q35">
        <v>2021</v>
      </c>
      <c r="R35">
        <v>202405</v>
      </c>
      <c r="S35" t="s">
        <v>183</v>
      </c>
      <c r="T35" t="s">
        <v>141</v>
      </c>
    </row>
    <row r="36" spans="1:20" x14ac:dyDescent="0.3">
      <c r="A36" t="s">
        <v>204</v>
      </c>
      <c r="B36" t="s">
        <v>83</v>
      </c>
      <c r="C36" t="s">
        <v>205</v>
      </c>
      <c r="D36" t="s">
        <v>66</v>
      </c>
      <c r="E36" t="s">
        <v>67</v>
      </c>
      <c r="F36" t="s">
        <v>25</v>
      </c>
      <c r="G36">
        <v>30200</v>
      </c>
      <c r="H36" t="s">
        <v>634</v>
      </c>
      <c r="I36" t="s">
        <v>206</v>
      </c>
      <c r="J36" t="s">
        <v>207</v>
      </c>
      <c r="K36" t="s">
        <v>89</v>
      </c>
      <c r="L36" t="s">
        <v>90</v>
      </c>
      <c r="M36" t="s">
        <v>31</v>
      </c>
      <c r="N36" t="s">
        <v>32</v>
      </c>
      <c r="O36" t="s">
        <v>81</v>
      </c>
      <c r="P36">
        <v>17000</v>
      </c>
      <c r="Q36">
        <v>2022</v>
      </c>
      <c r="R36">
        <v>202405</v>
      </c>
      <c r="S36" t="s">
        <v>183</v>
      </c>
      <c r="T36" t="s">
        <v>141</v>
      </c>
    </row>
    <row r="37" spans="1:20" x14ac:dyDescent="0.3">
      <c r="A37" t="s">
        <v>208</v>
      </c>
      <c r="B37" t="s">
        <v>93</v>
      </c>
      <c r="C37" t="s">
        <v>209</v>
      </c>
      <c r="D37" t="s">
        <v>66</v>
      </c>
      <c r="E37" t="s">
        <v>75</v>
      </c>
      <c r="F37" t="s">
        <v>25</v>
      </c>
      <c r="G37">
        <v>39500</v>
      </c>
      <c r="H37" t="s">
        <v>634</v>
      </c>
      <c r="I37" t="s">
        <v>210</v>
      </c>
      <c r="J37" t="s">
        <v>77</v>
      </c>
      <c r="K37" t="s">
        <v>96</v>
      </c>
      <c r="L37" t="s">
        <v>90</v>
      </c>
      <c r="M37" t="s">
        <v>31</v>
      </c>
      <c r="N37" t="s">
        <v>80</v>
      </c>
      <c r="O37" t="s">
        <v>33</v>
      </c>
      <c r="P37">
        <v>26000</v>
      </c>
      <c r="Q37">
        <v>2020</v>
      </c>
      <c r="R37">
        <v>202405</v>
      </c>
      <c r="S37" t="s">
        <v>183</v>
      </c>
      <c r="T37" t="s">
        <v>141</v>
      </c>
    </row>
    <row r="38" spans="1:20" x14ac:dyDescent="0.3">
      <c r="A38" t="s">
        <v>211</v>
      </c>
      <c r="B38" t="s">
        <v>98</v>
      </c>
      <c r="C38" t="s">
        <v>212</v>
      </c>
      <c r="D38" t="s">
        <v>66</v>
      </c>
      <c r="E38" t="s">
        <v>75</v>
      </c>
      <c r="F38" t="s">
        <v>100</v>
      </c>
      <c r="G38">
        <v>38900</v>
      </c>
      <c r="H38" t="s">
        <v>634</v>
      </c>
      <c r="I38" t="s">
        <v>213</v>
      </c>
      <c r="J38" t="s">
        <v>214</v>
      </c>
      <c r="K38" t="s">
        <v>103</v>
      </c>
      <c r="L38" t="s">
        <v>30</v>
      </c>
      <c r="M38" t="s">
        <v>31</v>
      </c>
      <c r="N38" t="s">
        <v>62</v>
      </c>
      <c r="O38" t="s">
        <v>54</v>
      </c>
      <c r="P38">
        <v>21000</v>
      </c>
      <c r="Q38">
        <v>2021</v>
      </c>
      <c r="R38">
        <v>202405</v>
      </c>
      <c r="S38" t="s">
        <v>183</v>
      </c>
      <c r="T38" t="s">
        <v>141</v>
      </c>
    </row>
    <row r="39" spans="1:20" x14ac:dyDescent="0.3">
      <c r="A39" t="s">
        <v>215</v>
      </c>
      <c r="B39" t="s">
        <v>106</v>
      </c>
      <c r="C39" t="s">
        <v>216</v>
      </c>
      <c r="D39" t="s">
        <v>66</v>
      </c>
      <c r="E39" t="s">
        <v>75</v>
      </c>
      <c r="F39" t="s">
        <v>100</v>
      </c>
      <c r="G39">
        <v>99900</v>
      </c>
      <c r="H39" t="s">
        <v>637</v>
      </c>
      <c r="I39" t="s">
        <v>217</v>
      </c>
      <c r="J39" t="s">
        <v>218</v>
      </c>
      <c r="K39" t="s">
        <v>110</v>
      </c>
      <c r="L39" t="s">
        <v>44</v>
      </c>
      <c r="M39" t="s">
        <v>111</v>
      </c>
      <c r="N39" t="s">
        <v>633</v>
      </c>
      <c r="O39" t="s">
        <v>46</v>
      </c>
      <c r="P39">
        <v>4000</v>
      </c>
      <c r="Q39">
        <v>2024</v>
      </c>
      <c r="R39">
        <v>202405</v>
      </c>
      <c r="S39" t="s">
        <v>183</v>
      </c>
      <c r="T39" t="s">
        <v>141</v>
      </c>
    </row>
    <row r="40" spans="1:20" x14ac:dyDescent="0.3">
      <c r="A40" t="s">
        <v>219</v>
      </c>
      <c r="B40" t="s">
        <v>21</v>
      </c>
      <c r="C40" t="s">
        <v>220</v>
      </c>
      <c r="D40" t="s">
        <v>66</v>
      </c>
      <c r="E40" t="s">
        <v>75</v>
      </c>
      <c r="F40" t="s">
        <v>25</v>
      </c>
      <c r="G40">
        <v>42500</v>
      </c>
      <c r="H40" t="s">
        <v>635</v>
      </c>
      <c r="I40" t="s">
        <v>221</v>
      </c>
      <c r="J40" t="s">
        <v>222</v>
      </c>
      <c r="K40" t="s">
        <v>29</v>
      </c>
      <c r="L40" t="s">
        <v>30</v>
      </c>
      <c r="M40" t="s">
        <v>31</v>
      </c>
      <c r="N40" t="s">
        <v>223</v>
      </c>
      <c r="O40" t="s">
        <v>71</v>
      </c>
      <c r="P40">
        <v>23000</v>
      </c>
      <c r="Q40">
        <v>2021</v>
      </c>
      <c r="R40">
        <v>202405</v>
      </c>
      <c r="S40" t="s">
        <v>183</v>
      </c>
      <c r="T40" t="s">
        <v>141</v>
      </c>
    </row>
    <row r="41" spans="1:20" x14ac:dyDescent="0.3">
      <c r="A41" t="s">
        <v>224</v>
      </c>
      <c r="B41" t="s">
        <v>37</v>
      </c>
      <c r="C41" t="s">
        <v>225</v>
      </c>
      <c r="D41" t="s">
        <v>66</v>
      </c>
      <c r="E41" t="s">
        <v>75</v>
      </c>
      <c r="F41" t="s">
        <v>25</v>
      </c>
      <c r="G41">
        <v>44800</v>
      </c>
      <c r="H41" t="s">
        <v>635</v>
      </c>
      <c r="I41" t="s">
        <v>226</v>
      </c>
      <c r="J41" t="s">
        <v>227</v>
      </c>
      <c r="K41" t="s">
        <v>43</v>
      </c>
      <c r="L41" t="s">
        <v>44</v>
      </c>
      <c r="M41" t="s">
        <v>31</v>
      </c>
      <c r="N41" t="s">
        <v>223</v>
      </c>
      <c r="O41" t="s">
        <v>81</v>
      </c>
      <c r="P41">
        <v>18000</v>
      </c>
      <c r="Q41">
        <v>2022</v>
      </c>
      <c r="R41">
        <v>202406</v>
      </c>
      <c r="S41" t="s">
        <v>228</v>
      </c>
      <c r="T41" t="s">
        <v>141</v>
      </c>
    </row>
    <row r="42" spans="1:20" x14ac:dyDescent="0.3">
      <c r="A42" t="s">
        <v>229</v>
      </c>
      <c r="B42" t="s">
        <v>48</v>
      </c>
      <c r="C42" t="s">
        <v>230</v>
      </c>
      <c r="D42" t="s">
        <v>66</v>
      </c>
      <c r="E42" t="s">
        <v>75</v>
      </c>
      <c r="F42" t="s">
        <v>25</v>
      </c>
      <c r="G42">
        <v>34500</v>
      </c>
      <c r="H42" t="s">
        <v>634</v>
      </c>
      <c r="I42" t="s">
        <v>231</v>
      </c>
      <c r="J42" t="s">
        <v>232</v>
      </c>
      <c r="K42" t="s">
        <v>124</v>
      </c>
      <c r="L42" t="s">
        <v>79</v>
      </c>
      <c r="M42" t="s">
        <v>31</v>
      </c>
      <c r="N42" t="s">
        <v>223</v>
      </c>
      <c r="O42" t="s">
        <v>63</v>
      </c>
      <c r="P42">
        <v>25000</v>
      </c>
      <c r="Q42">
        <v>2020</v>
      </c>
      <c r="R42">
        <v>202406</v>
      </c>
      <c r="S42" t="s">
        <v>228</v>
      </c>
      <c r="T42" t="s">
        <v>141</v>
      </c>
    </row>
    <row r="43" spans="1:20" x14ac:dyDescent="0.3">
      <c r="A43" t="s">
        <v>233</v>
      </c>
      <c r="B43" t="s">
        <v>57</v>
      </c>
      <c r="C43" t="s">
        <v>234</v>
      </c>
      <c r="D43" t="s">
        <v>23</v>
      </c>
      <c r="E43" t="s">
        <v>50</v>
      </c>
      <c r="F43" t="s">
        <v>25</v>
      </c>
      <c r="G43">
        <v>48900</v>
      </c>
      <c r="H43" t="s">
        <v>635</v>
      </c>
      <c r="I43" t="s">
        <v>235</v>
      </c>
      <c r="J43" t="s">
        <v>236</v>
      </c>
      <c r="K43" t="s">
        <v>61</v>
      </c>
      <c r="L43" t="s">
        <v>44</v>
      </c>
      <c r="M43" t="s">
        <v>31</v>
      </c>
      <c r="N43" t="s">
        <v>237</v>
      </c>
      <c r="O43" t="s">
        <v>33</v>
      </c>
      <c r="P43">
        <v>14000</v>
      </c>
      <c r="Q43">
        <v>2023</v>
      </c>
      <c r="R43">
        <v>202406</v>
      </c>
      <c r="S43" t="s">
        <v>228</v>
      </c>
      <c r="T43" t="s">
        <v>141</v>
      </c>
    </row>
    <row r="44" spans="1:20" x14ac:dyDescent="0.3">
      <c r="A44" t="s">
        <v>238</v>
      </c>
      <c r="B44" t="s">
        <v>73</v>
      </c>
      <c r="C44" t="s">
        <v>239</v>
      </c>
      <c r="D44" t="s">
        <v>66</v>
      </c>
      <c r="E44" t="s">
        <v>75</v>
      </c>
      <c r="F44" t="s">
        <v>25</v>
      </c>
      <c r="G44">
        <v>31800</v>
      </c>
      <c r="H44" t="s">
        <v>634</v>
      </c>
      <c r="I44" t="s">
        <v>240</v>
      </c>
      <c r="J44" t="s">
        <v>241</v>
      </c>
      <c r="K44" t="s">
        <v>78</v>
      </c>
      <c r="L44" t="s">
        <v>79</v>
      </c>
      <c r="M44" t="s">
        <v>31</v>
      </c>
      <c r="N44" t="s">
        <v>70</v>
      </c>
      <c r="O44" t="s">
        <v>54</v>
      </c>
      <c r="P44">
        <v>20000</v>
      </c>
      <c r="Q44">
        <v>2021</v>
      </c>
      <c r="R44">
        <v>202406</v>
      </c>
      <c r="S44" t="s">
        <v>228</v>
      </c>
      <c r="T44" t="s">
        <v>141</v>
      </c>
    </row>
    <row r="45" spans="1:20" x14ac:dyDescent="0.3">
      <c r="A45" t="s">
        <v>242</v>
      </c>
      <c r="B45" t="s">
        <v>83</v>
      </c>
      <c r="C45" t="s">
        <v>243</v>
      </c>
      <c r="D45" t="s">
        <v>244</v>
      </c>
      <c r="E45" t="s">
        <v>245</v>
      </c>
      <c r="F45" t="s">
        <v>25</v>
      </c>
      <c r="G45">
        <v>35900</v>
      </c>
      <c r="H45" t="s">
        <v>634</v>
      </c>
      <c r="I45" t="s">
        <v>246</v>
      </c>
      <c r="J45" t="s">
        <v>247</v>
      </c>
      <c r="K45" t="s">
        <v>89</v>
      </c>
      <c r="L45" t="s">
        <v>90</v>
      </c>
      <c r="M45" t="s">
        <v>31</v>
      </c>
      <c r="N45" t="s">
        <v>175</v>
      </c>
      <c r="O45" t="s">
        <v>63</v>
      </c>
      <c r="P45">
        <v>8000</v>
      </c>
      <c r="Q45">
        <v>2023</v>
      </c>
      <c r="R45">
        <v>202406</v>
      </c>
      <c r="S45" t="s">
        <v>228</v>
      </c>
      <c r="T45" t="s">
        <v>141</v>
      </c>
    </row>
    <row r="46" spans="1:20" x14ac:dyDescent="0.3">
      <c r="A46" t="s">
        <v>248</v>
      </c>
      <c r="B46" t="s">
        <v>93</v>
      </c>
      <c r="C46" t="s">
        <v>249</v>
      </c>
      <c r="D46" t="s">
        <v>244</v>
      </c>
      <c r="E46" t="s">
        <v>245</v>
      </c>
      <c r="F46" t="s">
        <v>25</v>
      </c>
      <c r="G46">
        <v>35901</v>
      </c>
      <c r="H46" t="s">
        <v>634</v>
      </c>
      <c r="I46" t="s">
        <v>246</v>
      </c>
      <c r="J46" t="s">
        <v>247</v>
      </c>
      <c r="K46" t="s">
        <v>89</v>
      </c>
      <c r="L46" t="s">
        <v>90</v>
      </c>
      <c r="M46" t="s">
        <v>31</v>
      </c>
      <c r="N46" t="s">
        <v>175</v>
      </c>
      <c r="O46" t="s">
        <v>63</v>
      </c>
      <c r="P46">
        <v>8000</v>
      </c>
      <c r="Q46">
        <v>2023</v>
      </c>
      <c r="R46">
        <v>202406</v>
      </c>
      <c r="S46" t="s">
        <v>228</v>
      </c>
      <c r="T46" t="s">
        <v>141</v>
      </c>
    </row>
    <row r="47" spans="1:20" x14ac:dyDescent="0.3">
      <c r="A47" t="s">
        <v>250</v>
      </c>
      <c r="B47" t="s">
        <v>98</v>
      </c>
      <c r="C47" t="s">
        <v>251</v>
      </c>
      <c r="D47" t="s">
        <v>244</v>
      </c>
      <c r="E47" t="s">
        <v>252</v>
      </c>
      <c r="F47" t="s">
        <v>100</v>
      </c>
      <c r="G47">
        <v>49900</v>
      </c>
      <c r="H47" t="s">
        <v>635</v>
      </c>
      <c r="I47" t="s">
        <v>253</v>
      </c>
      <c r="J47" t="s">
        <v>254</v>
      </c>
      <c r="K47" t="s">
        <v>103</v>
      </c>
      <c r="L47" t="s">
        <v>30</v>
      </c>
      <c r="M47" t="s">
        <v>31</v>
      </c>
      <c r="N47" t="s">
        <v>62</v>
      </c>
      <c r="O47" t="s">
        <v>71</v>
      </c>
      <c r="P47">
        <v>15000</v>
      </c>
      <c r="Q47">
        <v>2022</v>
      </c>
      <c r="R47">
        <v>202406</v>
      </c>
      <c r="S47" t="s">
        <v>228</v>
      </c>
      <c r="T47" t="s">
        <v>141</v>
      </c>
    </row>
    <row r="48" spans="1:20" x14ac:dyDescent="0.3">
      <c r="A48" t="s">
        <v>255</v>
      </c>
      <c r="B48" t="s">
        <v>21</v>
      </c>
      <c r="C48" t="s">
        <v>256</v>
      </c>
      <c r="D48" t="s">
        <v>85</v>
      </c>
      <c r="E48" t="s">
        <v>86</v>
      </c>
      <c r="F48" t="s">
        <v>25</v>
      </c>
      <c r="G48">
        <v>39800</v>
      </c>
      <c r="H48" t="s">
        <v>634</v>
      </c>
      <c r="I48" t="s">
        <v>257</v>
      </c>
      <c r="J48" t="s">
        <v>258</v>
      </c>
      <c r="K48" t="s">
        <v>29</v>
      </c>
      <c r="L48" t="s">
        <v>30</v>
      </c>
      <c r="M48" t="s">
        <v>31</v>
      </c>
      <c r="N48" t="s">
        <v>223</v>
      </c>
      <c r="O48" t="s">
        <v>46</v>
      </c>
      <c r="P48">
        <v>19000</v>
      </c>
      <c r="Q48">
        <v>2021</v>
      </c>
      <c r="R48">
        <v>202406</v>
      </c>
      <c r="S48" t="s">
        <v>228</v>
      </c>
      <c r="T48" t="s">
        <v>141</v>
      </c>
    </row>
    <row r="49" spans="1:20" x14ac:dyDescent="0.3">
      <c r="A49" t="s">
        <v>259</v>
      </c>
      <c r="B49" t="s">
        <v>37</v>
      </c>
      <c r="C49" t="s">
        <v>260</v>
      </c>
      <c r="D49" t="s">
        <v>85</v>
      </c>
      <c r="E49" t="s">
        <v>86</v>
      </c>
      <c r="F49" t="s">
        <v>25</v>
      </c>
      <c r="G49">
        <v>33500</v>
      </c>
      <c r="H49" t="s">
        <v>634</v>
      </c>
      <c r="I49" t="s">
        <v>261</v>
      </c>
      <c r="J49" t="s">
        <v>262</v>
      </c>
      <c r="K49" t="s">
        <v>43</v>
      </c>
      <c r="L49" t="s">
        <v>44</v>
      </c>
      <c r="M49" t="s">
        <v>31</v>
      </c>
      <c r="N49" t="s">
        <v>263</v>
      </c>
      <c r="O49" t="s">
        <v>81</v>
      </c>
      <c r="P49">
        <v>21000</v>
      </c>
      <c r="Q49">
        <v>2020</v>
      </c>
      <c r="R49">
        <v>202406</v>
      </c>
      <c r="S49" t="s">
        <v>228</v>
      </c>
      <c r="T49" t="s">
        <v>141</v>
      </c>
    </row>
    <row r="50" spans="1:20" x14ac:dyDescent="0.3">
      <c r="A50" t="s">
        <v>264</v>
      </c>
      <c r="B50" t="s">
        <v>48</v>
      </c>
      <c r="C50" t="s">
        <v>265</v>
      </c>
      <c r="D50" t="s">
        <v>85</v>
      </c>
      <c r="E50" t="s">
        <v>86</v>
      </c>
      <c r="F50" t="s">
        <v>25</v>
      </c>
      <c r="G50">
        <v>37900</v>
      </c>
      <c r="H50" t="s">
        <v>634</v>
      </c>
      <c r="I50" t="s">
        <v>266</v>
      </c>
      <c r="J50" t="s">
        <v>267</v>
      </c>
      <c r="K50" t="s">
        <v>124</v>
      </c>
      <c r="L50" t="s">
        <v>79</v>
      </c>
      <c r="M50" t="s">
        <v>31</v>
      </c>
      <c r="N50" t="s">
        <v>268</v>
      </c>
      <c r="O50" t="s">
        <v>33</v>
      </c>
      <c r="P50">
        <v>24000</v>
      </c>
      <c r="Q50">
        <v>2020</v>
      </c>
      <c r="R50">
        <v>202406</v>
      </c>
      <c r="S50" t="s">
        <v>228</v>
      </c>
      <c r="T50" t="s">
        <v>141</v>
      </c>
    </row>
    <row r="51" spans="1:20" x14ac:dyDescent="0.3">
      <c r="A51" t="s">
        <v>269</v>
      </c>
      <c r="B51" t="s">
        <v>83</v>
      </c>
      <c r="C51" t="s">
        <v>270</v>
      </c>
      <c r="D51" t="s">
        <v>85</v>
      </c>
      <c r="E51" t="s">
        <v>86</v>
      </c>
      <c r="F51" t="s">
        <v>25</v>
      </c>
      <c r="G51">
        <v>29800</v>
      </c>
      <c r="H51" t="s">
        <v>634</v>
      </c>
      <c r="I51" t="s">
        <v>271</v>
      </c>
      <c r="J51" t="s">
        <v>272</v>
      </c>
      <c r="K51" t="s">
        <v>89</v>
      </c>
      <c r="L51" t="s">
        <v>90</v>
      </c>
      <c r="M51" t="s">
        <v>31</v>
      </c>
      <c r="N51" t="s">
        <v>175</v>
      </c>
      <c r="O51" t="s">
        <v>71</v>
      </c>
      <c r="P51">
        <v>16000</v>
      </c>
      <c r="Q51">
        <v>2022</v>
      </c>
      <c r="R51">
        <v>202406</v>
      </c>
      <c r="S51" t="s">
        <v>228</v>
      </c>
      <c r="T51" t="s">
        <v>141</v>
      </c>
    </row>
    <row r="52" spans="1:20" x14ac:dyDescent="0.3">
      <c r="A52" t="s">
        <v>273</v>
      </c>
      <c r="B52" t="s">
        <v>93</v>
      </c>
      <c r="C52" t="s">
        <v>274</v>
      </c>
      <c r="D52" t="s">
        <v>85</v>
      </c>
      <c r="E52" t="s">
        <v>86</v>
      </c>
      <c r="F52" t="s">
        <v>25</v>
      </c>
      <c r="G52">
        <v>41200</v>
      </c>
      <c r="H52" t="s">
        <v>635</v>
      </c>
      <c r="I52" t="s">
        <v>275</v>
      </c>
      <c r="J52" t="s">
        <v>276</v>
      </c>
      <c r="K52" t="s">
        <v>96</v>
      </c>
      <c r="L52" t="s">
        <v>90</v>
      </c>
      <c r="M52" t="s">
        <v>31</v>
      </c>
      <c r="N52" t="s">
        <v>277</v>
      </c>
      <c r="O52" t="s">
        <v>63</v>
      </c>
      <c r="P52">
        <v>22000</v>
      </c>
      <c r="Q52">
        <v>2021</v>
      </c>
      <c r="R52">
        <v>202406</v>
      </c>
      <c r="S52" t="s">
        <v>228</v>
      </c>
      <c r="T52" t="s">
        <v>141</v>
      </c>
    </row>
    <row r="53" spans="1:20" x14ac:dyDescent="0.3">
      <c r="A53" t="s">
        <v>278</v>
      </c>
      <c r="B53" t="s">
        <v>106</v>
      </c>
      <c r="C53" t="s">
        <v>279</v>
      </c>
      <c r="D53" t="s">
        <v>85</v>
      </c>
      <c r="E53" t="s">
        <v>86</v>
      </c>
      <c r="F53" t="s">
        <v>100</v>
      </c>
      <c r="G53">
        <v>79900</v>
      </c>
      <c r="H53" t="s">
        <v>636</v>
      </c>
      <c r="I53" t="s">
        <v>280</v>
      </c>
      <c r="J53" t="s">
        <v>281</v>
      </c>
      <c r="K53" t="s">
        <v>110</v>
      </c>
      <c r="L53" t="s">
        <v>44</v>
      </c>
      <c r="M53" t="s">
        <v>111</v>
      </c>
      <c r="N53" t="s">
        <v>633</v>
      </c>
      <c r="O53" t="s">
        <v>54</v>
      </c>
      <c r="P53">
        <v>1000</v>
      </c>
      <c r="Q53">
        <v>2024</v>
      </c>
      <c r="R53">
        <v>202406</v>
      </c>
      <c r="S53" t="s">
        <v>228</v>
      </c>
      <c r="T53" t="s">
        <v>141</v>
      </c>
    </row>
    <row r="54" spans="1:20" x14ac:dyDescent="0.3">
      <c r="A54" t="s">
        <v>282</v>
      </c>
      <c r="B54" t="s">
        <v>21</v>
      </c>
      <c r="C54" t="s">
        <v>283</v>
      </c>
      <c r="D54" t="s">
        <v>23</v>
      </c>
      <c r="E54" t="s">
        <v>50</v>
      </c>
      <c r="F54" t="s">
        <v>25</v>
      </c>
      <c r="G54">
        <v>26900</v>
      </c>
      <c r="H54" t="s">
        <v>634</v>
      </c>
      <c r="I54" t="s">
        <v>284</v>
      </c>
      <c r="J54" t="s">
        <v>285</v>
      </c>
      <c r="K54" t="s">
        <v>29</v>
      </c>
      <c r="L54" t="s">
        <v>30</v>
      </c>
      <c r="M54" t="s">
        <v>120</v>
      </c>
      <c r="N54" t="s">
        <v>32</v>
      </c>
      <c r="O54" t="s">
        <v>33</v>
      </c>
      <c r="P54">
        <v>13000</v>
      </c>
      <c r="Q54">
        <v>2022</v>
      </c>
      <c r="R54">
        <v>202407</v>
      </c>
      <c r="S54" t="s">
        <v>286</v>
      </c>
      <c r="T54" t="s">
        <v>287</v>
      </c>
    </row>
    <row r="55" spans="1:20" x14ac:dyDescent="0.3">
      <c r="A55" t="s">
        <v>288</v>
      </c>
      <c r="B55" t="s">
        <v>37</v>
      </c>
      <c r="C55" t="s">
        <v>289</v>
      </c>
      <c r="D55" t="s">
        <v>23</v>
      </c>
      <c r="E55" t="s">
        <v>50</v>
      </c>
      <c r="F55" t="s">
        <v>25</v>
      </c>
      <c r="G55">
        <v>39500</v>
      </c>
      <c r="H55" t="s">
        <v>634</v>
      </c>
      <c r="I55" t="s">
        <v>290</v>
      </c>
      <c r="J55" t="s">
        <v>291</v>
      </c>
      <c r="K55" t="s">
        <v>43</v>
      </c>
      <c r="L55" t="s">
        <v>44</v>
      </c>
      <c r="M55" t="s">
        <v>31</v>
      </c>
      <c r="N55" t="s">
        <v>223</v>
      </c>
      <c r="O55" t="s">
        <v>71</v>
      </c>
      <c r="P55">
        <v>17000</v>
      </c>
      <c r="Q55">
        <v>2021</v>
      </c>
      <c r="R55">
        <v>202407</v>
      </c>
      <c r="S55" t="s">
        <v>286</v>
      </c>
      <c r="T55" t="s">
        <v>287</v>
      </c>
    </row>
    <row r="56" spans="1:20" x14ac:dyDescent="0.3">
      <c r="A56" t="s">
        <v>292</v>
      </c>
      <c r="B56" t="s">
        <v>48</v>
      </c>
      <c r="C56" t="s">
        <v>293</v>
      </c>
      <c r="D56" t="s">
        <v>23</v>
      </c>
      <c r="E56" t="s">
        <v>50</v>
      </c>
      <c r="F56" t="s">
        <v>25</v>
      </c>
      <c r="G56">
        <v>36800</v>
      </c>
      <c r="H56" t="s">
        <v>634</v>
      </c>
      <c r="I56" t="s">
        <v>294</v>
      </c>
      <c r="J56" t="s">
        <v>295</v>
      </c>
      <c r="K56" t="s">
        <v>124</v>
      </c>
      <c r="L56" t="s">
        <v>79</v>
      </c>
      <c r="M56" t="s">
        <v>31</v>
      </c>
      <c r="N56" t="s">
        <v>223</v>
      </c>
      <c r="O56" t="s">
        <v>46</v>
      </c>
      <c r="P56">
        <v>19000</v>
      </c>
      <c r="Q56">
        <v>2021</v>
      </c>
      <c r="R56">
        <v>202407</v>
      </c>
      <c r="S56" t="s">
        <v>286</v>
      </c>
      <c r="T56" t="s">
        <v>287</v>
      </c>
    </row>
    <row r="57" spans="1:20" x14ac:dyDescent="0.3">
      <c r="A57" t="s">
        <v>296</v>
      </c>
      <c r="B57" t="s">
        <v>57</v>
      </c>
      <c r="C57" t="s">
        <v>297</v>
      </c>
      <c r="D57" t="s">
        <v>23</v>
      </c>
      <c r="E57" t="s">
        <v>24</v>
      </c>
      <c r="F57" t="s">
        <v>25</v>
      </c>
      <c r="G57">
        <v>18900</v>
      </c>
      <c r="H57" t="s">
        <v>26</v>
      </c>
      <c r="I57" t="s">
        <v>298</v>
      </c>
      <c r="J57" t="s">
        <v>299</v>
      </c>
      <c r="K57" t="s">
        <v>61</v>
      </c>
      <c r="L57" t="s">
        <v>44</v>
      </c>
      <c r="M57" t="s">
        <v>31</v>
      </c>
      <c r="N57" t="s">
        <v>162</v>
      </c>
      <c r="O57" t="s">
        <v>63</v>
      </c>
      <c r="P57">
        <v>14000</v>
      </c>
      <c r="Q57">
        <v>2022</v>
      </c>
      <c r="R57">
        <v>202407</v>
      </c>
      <c r="S57" t="s">
        <v>286</v>
      </c>
      <c r="T57" t="s">
        <v>287</v>
      </c>
    </row>
    <row r="58" spans="1:20" x14ac:dyDescent="0.3">
      <c r="A58" t="s">
        <v>300</v>
      </c>
      <c r="B58" t="s">
        <v>73</v>
      </c>
      <c r="C58" t="s">
        <v>301</v>
      </c>
      <c r="D58" t="s">
        <v>85</v>
      </c>
      <c r="E58" t="s">
        <v>86</v>
      </c>
      <c r="F58" t="s">
        <v>25</v>
      </c>
      <c r="G58">
        <v>43500</v>
      </c>
      <c r="H58" t="s">
        <v>635</v>
      </c>
      <c r="I58" t="s">
        <v>302</v>
      </c>
      <c r="J58" t="s">
        <v>303</v>
      </c>
      <c r="K58" t="s">
        <v>78</v>
      </c>
      <c r="L58" t="s">
        <v>79</v>
      </c>
      <c r="M58" t="s">
        <v>31</v>
      </c>
      <c r="N58" t="s">
        <v>80</v>
      </c>
      <c r="O58" t="s">
        <v>304</v>
      </c>
      <c r="P58">
        <v>11000</v>
      </c>
      <c r="Q58">
        <v>2023</v>
      </c>
      <c r="R58">
        <v>202407</v>
      </c>
      <c r="S58" t="s">
        <v>286</v>
      </c>
      <c r="T58" t="s">
        <v>287</v>
      </c>
    </row>
    <row r="59" spans="1:20" x14ac:dyDescent="0.3">
      <c r="A59" t="s">
        <v>305</v>
      </c>
      <c r="B59" t="s">
        <v>98</v>
      </c>
      <c r="C59" t="s">
        <v>306</v>
      </c>
      <c r="D59" t="s">
        <v>23</v>
      </c>
      <c r="E59" t="s">
        <v>50</v>
      </c>
      <c r="F59" t="s">
        <v>100</v>
      </c>
      <c r="G59">
        <v>89900</v>
      </c>
      <c r="H59" t="s">
        <v>636</v>
      </c>
      <c r="I59" t="s">
        <v>307</v>
      </c>
      <c r="J59" t="s">
        <v>308</v>
      </c>
      <c r="K59" t="s">
        <v>103</v>
      </c>
      <c r="L59" t="s">
        <v>30</v>
      </c>
      <c r="M59" t="s">
        <v>31</v>
      </c>
      <c r="N59" t="s">
        <v>146</v>
      </c>
      <c r="O59" t="s">
        <v>81</v>
      </c>
      <c r="P59">
        <v>26000</v>
      </c>
      <c r="Q59">
        <v>2020</v>
      </c>
      <c r="R59">
        <v>202407</v>
      </c>
      <c r="S59" t="s">
        <v>286</v>
      </c>
      <c r="T59" t="s">
        <v>287</v>
      </c>
    </row>
    <row r="60" spans="1:20" x14ac:dyDescent="0.3">
      <c r="A60" t="s">
        <v>309</v>
      </c>
      <c r="B60" t="s">
        <v>106</v>
      </c>
      <c r="C60" t="s">
        <v>310</v>
      </c>
      <c r="D60" t="s">
        <v>244</v>
      </c>
      <c r="E60" t="s">
        <v>311</v>
      </c>
      <c r="F60" t="s">
        <v>100</v>
      </c>
      <c r="G60">
        <v>129900</v>
      </c>
      <c r="H60" t="s">
        <v>637</v>
      </c>
      <c r="I60" t="s">
        <v>312</v>
      </c>
      <c r="J60" t="s">
        <v>313</v>
      </c>
      <c r="K60" t="s">
        <v>110</v>
      </c>
      <c r="L60" t="s">
        <v>44</v>
      </c>
      <c r="M60" t="s">
        <v>111</v>
      </c>
      <c r="N60" t="s">
        <v>633</v>
      </c>
      <c r="O60" t="s">
        <v>63</v>
      </c>
      <c r="P60">
        <v>500</v>
      </c>
      <c r="Q60">
        <v>2024</v>
      </c>
      <c r="R60">
        <v>202407</v>
      </c>
      <c r="S60" t="s">
        <v>286</v>
      </c>
      <c r="T60" t="s">
        <v>287</v>
      </c>
    </row>
    <row r="61" spans="1:20" x14ac:dyDescent="0.3">
      <c r="A61" t="s">
        <v>314</v>
      </c>
      <c r="B61" t="s">
        <v>21</v>
      </c>
      <c r="C61" t="s">
        <v>315</v>
      </c>
      <c r="D61" t="s">
        <v>66</v>
      </c>
      <c r="E61" t="s">
        <v>75</v>
      </c>
      <c r="F61" t="s">
        <v>25</v>
      </c>
      <c r="G61">
        <v>37800</v>
      </c>
      <c r="H61" t="s">
        <v>634</v>
      </c>
      <c r="I61" t="s">
        <v>316</v>
      </c>
      <c r="J61" t="s">
        <v>317</v>
      </c>
      <c r="K61" t="s">
        <v>29</v>
      </c>
      <c r="L61" t="s">
        <v>30</v>
      </c>
      <c r="M61" t="s">
        <v>31</v>
      </c>
      <c r="N61" t="s">
        <v>223</v>
      </c>
      <c r="O61" t="s">
        <v>54</v>
      </c>
      <c r="P61">
        <v>20000</v>
      </c>
      <c r="Q61">
        <v>2021</v>
      </c>
      <c r="R61">
        <v>202407</v>
      </c>
      <c r="S61" t="s">
        <v>286</v>
      </c>
      <c r="T61" t="s">
        <v>287</v>
      </c>
    </row>
    <row r="62" spans="1:20" x14ac:dyDescent="0.3">
      <c r="A62" t="s">
        <v>318</v>
      </c>
      <c r="B62" t="s">
        <v>37</v>
      </c>
      <c r="C62" t="s">
        <v>319</v>
      </c>
      <c r="D62" t="s">
        <v>66</v>
      </c>
      <c r="E62" t="s">
        <v>75</v>
      </c>
      <c r="F62" t="s">
        <v>25</v>
      </c>
      <c r="G62">
        <v>56900</v>
      </c>
      <c r="H62" t="s">
        <v>635</v>
      </c>
      <c r="I62" t="s">
        <v>320</v>
      </c>
      <c r="J62" t="s">
        <v>321</v>
      </c>
      <c r="K62" t="s">
        <v>43</v>
      </c>
      <c r="L62" t="s">
        <v>44</v>
      </c>
      <c r="M62" t="s">
        <v>31</v>
      </c>
      <c r="N62" t="s">
        <v>322</v>
      </c>
      <c r="O62" t="s">
        <v>71</v>
      </c>
      <c r="P62">
        <v>28000</v>
      </c>
      <c r="Q62">
        <v>2019</v>
      </c>
      <c r="R62">
        <v>202407</v>
      </c>
      <c r="S62" t="s">
        <v>286</v>
      </c>
      <c r="T62" t="s">
        <v>287</v>
      </c>
    </row>
    <row r="63" spans="1:20" x14ac:dyDescent="0.3">
      <c r="A63" t="s">
        <v>323</v>
      </c>
      <c r="B63" t="s">
        <v>48</v>
      </c>
      <c r="C63" t="s">
        <v>324</v>
      </c>
      <c r="D63" t="s">
        <v>66</v>
      </c>
      <c r="E63" t="s">
        <v>75</v>
      </c>
      <c r="F63" t="s">
        <v>25</v>
      </c>
      <c r="G63">
        <v>51200</v>
      </c>
      <c r="H63" t="s">
        <v>635</v>
      </c>
      <c r="I63" t="s">
        <v>325</v>
      </c>
      <c r="J63" t="s">
        <v>326</v>
      </c>
      <c r="K63" t="s">
        <v>124</v>
      </c>
      <c r="L63" t="s">
        <v>79</v>
      </c>
      <c r="M63" t="s">
        <v>31</v>
      </c>
      <c r="N63" t="s">
        <v>268</v>
      </c>
      <c r="O63" t="s">
        <v>33</v>
      </c>
      <c r="P63">
        <v>30000</v>
      </c>
      <c r="Q63">
        <v>2020</v>
      </c>
      <c r="R63">
        <v>202407</v>
      </c>
      <c r="S63" t="s">
        <v>286</v>
      </c>
      <c r="T63" t="s">
        <v>287</v>
      </c>
    </row>
    <row r="64" spans="1:20" x14ac:dyDescent="0.3">
      <c r="A64" t="s">
        <v>327</v>
      </c>
      <c r="B64" t="s">
        <v>57</v>
      </c>
      <c r="C64" t="s">
        <v>328</v>
      </c>
      <c r="D64" t="s">
        <v>66</v>
      </c>
      <c r="E64" t="s">
        <v>75</v>
      </c>
      <c r="F64" t="s">
        <v>25</v>
      </c>
      <c r="G64">
        <v>47500</v>
      </c>
      <c r="H64" t="s">
        <v>635</v>
      </c>
      <c r="I64" t="s">
        <v>329</v>
      </c>
      <c r="J64" t="s">
        <v>330</v>
      </c>
      <c r="K64" t="s">
        <v>61</v>
      </c>
      <c r="L64" t="s">
        <v>44</v>
      </c>
      <c r="M64" t="s">
        <v>31</v>
      </c>
      <c r="N64" t="s">
        <v>331</v>
      </c>
      <c r="O64" t="s">
        <v>46</v>
      </c>
      <c r="P64">
        <v>16000</v>
      </c>
      <c r="Q64">
        <v>2022</v>
      </c>
      <c r="R64">
        <v>202407</v>
      </c>
      <c r="S64" t="s">
        <v>286</v>
      </c>
      <c r="T64" t="s">
        <v>287</v>
      </c>
    </row>
    <row r="65" spans="1:20" x14ac:dyDescent="0.3">
      <c r="A65" t="s">
        <v>332</v>
      </c>
      <c r="B65" t="s">
        <v>83</v>
      </c>
      <c r="C65" t="s">
        <v>333</v>
      </c>
      <c r="D65" t="s">
        <v>66</v>
      </c>
      <c r="E65" t="s">
        <v>75</v>
      </c>
      <c r="F65" t="s">
        <v>25</v>
      </c>
      <c r="G65">
        <v>38900</v>
      </c>
      <c r="H65" t="s">
        <v>634</v>
      </c>
      <c r="I65" t="s">
        <v>334</v>
      </c>
      <c r="J65" t="s">
        <v>335</v>
      </c>
      <c r="K65" t="s">
        <v>89</v>
      </c>
      <c r="L65" t="s">
        <v>90</v>
      </c>
      <c r="M65" t="s">
        <v>31</v>
      </c>
      <c r="N65" t="s">
        <v>175</v>
      </c>
      <c r="O65" t="s">
        <v>170</v>
      </c>
      <c r="P65">
        <v>9000</v>
      </c>
      <c r="Q65">
        <v>2023</v>
      </c>
      <c r="R65">
        <v>202407</v>
      </c>
      <c r="S65" t="s">
        <v>286</v>
      </c>
      <c r="T65" t="s">
        <v>287</v>
      </c>
    </row>
    <row r="66" spans="1:20" x14ac:dyDescent="0.3">
      <c r="A66" t="s">
        <v>336</v>
      </c>
      <c r="B66" t="s">
        <v>93</v>
      </c>
      <c r="C66" t="s">
        <v>337</v>
      </c>
      <c r="D66" t="s">
        <v>66</v>
      </c>
      <c r="E66" t="s">
        <v>75</v>
      </c>
      <c r="F66" t="s">
        <v>25</v>
      </c>
      <c r="G66">
        <v>58900</v>
      </c>
      <c r="H66" t="s">
        <v>635</v>
      </c>
      <c r="I66" t="s">
        <v>338</v>
      </c>
      <c r="J66" t="s">
        <v>339</v>
      </c>
      <c r="K66" t="s">
        <v>96</v>
      </c>
      <c r="L66" t="s">
        <v>90</v>
      </c>
      <c r="M66" t="s">
        <v>31</v>
      </c>
      <c r="N66" t="s">
        <v>340</v>
      </c>
      <c r="O66" t="s">
        <v>81</v>
      </c>
      <c r="P66">
        <v>25000</v>
      </c>
      <c r="Q66">
        <v>2020</v>
      </c>
      <c r="R66">
        <v>202407</v>
      </c>
      <c r="S66" t="s">
        <v>286</v>
      </c>
      <c r="T66" t="s">
        <v>287</v>
      </c>
    </row>
    <row r="67" spans="1:20" x14ac:dyDescent="0.3">
      <c r="A67" t="s">
        <v>341</v>
      </c>
      <c r="B67" t="s">
        <v>98</v>
      </c>
      <c r="C67" t="s">
        <v>342</v>
      </c>
      <c r="D67" t="s">
        <v>244</v>
      </c>
      <c r="E67" t="s">
        <v>252</v>
      </c>
      <c r="F67" t="s">
        <v>100</v>
      </c>
      <c r="G67">
        <v>99900</v>
      </c>
      <c r="H67" t="s">
        <v>637</v>
      </c>
      <c r="I67" t="s">
        <v>343</v>
      </c>
      <c r="J67" t="s">
        <v>344</v>
      </c>
      <c r="K67" t="s">
        <v>103</v>
      </c>
      <c r="L67" t="s">
        <v>30</v>
      </c>
      <c r="M67" t="s">
        <v>31</v>
      </c>
      <c r="N67" t="s">
        <v>146</v>
      </c>
      <c r="O67" t="s">
        <v>33</v>
      </c>
      <c r="P67">
        <v>18000</v>
      </c>
      <c r="Q67">
        <v>2022</v>
      </c>
      <c r="R67">
        <v>202407</v>
      </c>
      <c r="S67" t="s">
        <v>286</v>
      </c>
      <c r="T67" t="s">
        <v>287</v>
      </c>
    </row>
    <row r="68" spans="1:20" x14ac:dyDescent="0.3">
      <c r="A68" t="s">
        <v>345</v>
      </c>
      <c r="B68" t="s">
        <v>21</v>
      </c>
      <c r="C68" t="s">
        <v>346</v>
      </c>
      <c r="D68" t="s">
        <v>347</v>
      </c>
      <c r="E68" t="s">
        <v>348</v>
      </c>
      <c r="F68" t="s">
        <v>25</v>
      </c>
      <c r="G68">
        <v>35800</v>
      </c>
      <c r="H68" t="s">
        <v>634</v>
      </c>
      <c r="I68" t="s">
        <v>349</v>
      </c>
      <c r="J68" t="s">
        <v>350</v>
      </c>
      <c r="K68" t="s">
        <v>29</v>
      </c>
      <c r="L68" t="s">
        <v>30</v>
      </c>
      <c r="M68" t="s">
        <v>31</v>
      </c>
      <c r="N68" t="s">
        <v>223</v>
      </c>
      <c r="O68" t="s">
        <v>54</v>
      </c>
      <c r="P68">
        <v>22000</v>
      </c>
      <c r="Q68">
        <v>2021</v>
      </c>
      <c r="R68">
        <v>202408</v>
      </c>
      <c r="S68" t="s">
        <v>351</v>
      </c>
      <c r="T68" t="s">
        <v>287</v>
      </c>
    </row>
    <row r="69" spans="1:20" x14ac:dyDescent="0.3">
      <c r="A69" t="s">
        <v>352</v>
      </c>
      <c r="B69" t="s">
        <v>37</v>
      </c>
      <c r="C69" t="s">
        <v>353</v>
      </c>
      <c r="D69" t="s">
        <v>347</v>
      </c>
      <c r="E69" t="s">
        <v>348</v>
      </c>
      <c r="F69" t="s">
        <v>25</v>
      </c>
      <c r="G69">
        <v>39500</v>
      </c>
      <c r="H69" t="s">
        <v>634</v>
      </c>
      <c r="I69" t="s">
        <v>354</v>
      </c>
      <c r="J69" t="s">
        <v>355</v>
      </c>
      <c r="K69" t="s">
        <v>43</v>
      </c>
      <c r="L69" t="s">
        <v>44</v>
      </c>
      <c r="M69" t="s">
        <v>120</v>
      </c>
      <c r="N69" t="s">
        <v>53</v>
      </c>
      <c r="O69" t="s">
        <v>46</v>
      </c>
      <c r="P69">
        <v>15000</v>
      </c>
      <c r="Q69">
        <v>2022</v>
      </c>
      <c r="R69">
        <v>202408</v>
      </c>
      <c r="S69" t="s">
        <v>351</v>
      </c>
      <c r="T69" t="s">
        <v>287</v>
      </c>
    </row>
    <row r="70" spans="1:20" x14ac:dyDescent="0.3">
      <c r="A70" t="s">
        <v>356</v>
      </c>
      <c r="B70" t="s">
        <v>48</v>
      </c>
      <c r="C70" t="s">
        <v>357</v>
      </c>
      <c r="D70" t="s">
        <v>347</v>
      </c>
      <c r="E70" t="s">
        <v>348</v>
      </c>
      <c r="F70" t="s">
        <v>25</v>
      </c>
      <c r="G70">
        <v>32900</v>
      </c>
      <c r="H70" t="s">
        <v>634</v>
      </c>
      <c r="I70" t="s">
        <v>358</v>
      </c>
      <c r="J70" t="s">
        <v>359</v>
      </c>
      <c r="K70" t="s">
        <v>124</v>
      </c>
      <c r="L70" t="s">
        <v>79</v>
      </c>
      <c r="M70" t="s">
        <v>31</v>
      </c>
      <c r="N70" t="s">
        <v>223</v>
      </c>
      <c r="O70" t="s">
        <v>71</v>
      </c>
      <c r="P70">
        <v>24000</v>
      </c>
      <c r="Q70">
        <v>2020</v>
      </c>
      <c r="R70">
        <v>202408</v>
      </c>
      <c r="S70" t="s">
        <v>351</v>
      </c>
      <c r="T70" t="s">
        <v>287</v>
      </c>
    </row>
    <row r="71" spans="1:20" x14ac:dyDescent="0.3">
      <c r="A71" t="s">
        <v>360</v>
      </c>
      <c r="B71" t="s">
        <v>57</v>
      </c>
      <c r="C71" t="s">
        <v>361</v>
      </c>
      <c r="D71" t="s">
        <v>347</v>
      </c>
      <c r="E71" t="s">
        <v>348</v>
      </c>
      <c r="F71" t="s">
        <v>25</v>
      </c>
      <c r="G71">
        <v>28900</v>
      </c>
      <c r="H71" t="s">
        <v>634</v>
      </c>
      <c r="I71" t="s">
        <v>362</v>
      </c>
      <c r="J71" t="s">
        <v>363</v>
      </c>
      <c r="K71" t="s">
        <v>61</v>
      </c>
      <c r="L71" t="s">
        <v>44</v>
      </c>
      <c r="M71" t="s">
        <v>31</v>
      </c>
      <c r="N71" t="s">
        <v>331</v>
      </c>
      <c r="O71" t="s">
        <v>33</v>
      </c>
      <c r="P71">
        <v>27000</v>
      </c>
      <c r="Q71">
        <v>2019</v>
      </c>
      <c r="R71">
        <v>202408</v>
      </c>
      <c r="S71" t="s">
        <v>351</v>
      </c>
      <c r="T71" t="s">
        <v>287</v>
      </c>
    </row>
    <row r="72" spans="1:20" x14ac:dyDescent="0.3">
      <c r="A72" t="s">
        <v>364</v>
      </c>
      <c r="B72" t="s">
        <v>83</v>
      </c>
      <c r="C72" t="s">
        <v>365</v>
      </c>
      <c r="D72" t="s">
        <v>347</v>
      </c>
      <c r="E72" t="s">
        <v>348</v>
      </c>
      <c r="F72" t="s">
        <v>25</v>
      </c>
      <c r="G72">
        <v>28901</v>
      </c>
      <c r="H72" t="s">
        <v>634</v>
      </c>
      <c r="I72" t="s">
        <v>362</v>
      </c>
      <c r="J72" t="s">
        <v>363</v>
      </c>
      <c r="K72" t="s">
        <v>61</v>
      </c>
      <c r="L72" t="s">
        <v>44</v>
      </c>
      <c r="M72" t="s">
        <v>31</v>
      </c>
      <c r="N72" t="s">
        <v>331</v>
      </c>
      <c r="O72" t="s">
        <v>33</v>
      </c>
      <c r="P72">
        <v>27000</v>
      </c>
      <c r="Q72">
        <v>2019</v>
      </c>
      <c r="R72">
        <v>202408</v>
      </c>
      <c r="S72" t="s">
        <v>351</v>
      </c>
      <c r="T72" t="s">
        <v>287</v>
      </c>
    </row>
    <row r="73" spans="1:20" x14ac:dyDescent="0.3">
      <c r="A73" t="s">
        <v>366</v>
      </c>
      <c r="B73" t="s">
        <v>93</v>
      </c>
      <c r="C73" t="s">
        <v>367</v>
      </c>
      <c r="D73" t="s">
        <v>347</v>
      </c>
      <c r="E73" t="s">
        <v>348</v>
      </c>
      <c r="F73" t="s">
        <v>25</v>
      </c>
      <c r="G73">
        <v>33500</v>
      </c>
      <c r="H73" t="s">
        <v>634</v>
      </c>
      <c r="I73" t="s">
        <v>368</v>
      </c>
      <c r="J73" t="s">
        <v>369</v>
      </c>
      <c r="K73" t="s">
        <v>96</v>
      </c>
      <c r="L73" t="s">
        <v>90</v>
      </c>
      <c r="M73" t="s">
        <v>31</v>
      </c>
      <c r="N73" t="s">
        <v>277</v>
      </c>
      <c r="O73" t="s">
        <v>81</v>
      </c>
      <c r="P73">
        <v>21000</v>
      </c>
      <c r="Q73">
        <v>2021</v>
      </c>
      <c r="R73">
        <v>202408</v>
      </c>
      <c r="S73" t="s">
        <v>351</v>
      </c>
      <c r="T73" t="s">
        <v>287</v>
      </c>
    </row>
    <row r="74" spans="1:20" x14ac:dyDescent="0.3">
      <c r="A74" t="s">
        <v>370</v>
      </c>
      <c r="B74" t="s">
        <v>106</v>
      </c>
      <c r="C74" t="s">
        <v>371</v>
      </c>
      <c r="D74" t="s">
        <v>85</v>
      </c>
      <c r="E74" t="s">
        <v>86</v>
      </c>
      <c r="F74" t="s">
        <v>100</v>
      </c>
      <c r="G74">
        <v>179900</v>
      </c>
      <c r="H74" t="s">
        <v>372</v>
      </c>
      <c r="I74" t="s">
        <v>373</v>
      </c>
      <c r="J74" t="s">
        <v>374</v>
      </c>
      <c r="K74" t="s">
        <v>110</v>
      </c>
      <c r="L74" t="s">
        <v>44</v>
      </c>
      <c r="M74" t="s">
        <v>111</v>
      </c>
      <c r="N74" t="s">
        <v>633</v>
      </c>
      <c r="O74" t="s">
        <v>54</v>
      </c>
      <c r="P74">
        <v>2000</v>
      </c>
      <c r="Q74">
        <v>2024</v>
      </c>
      <c r="R74">
        <v>202408</v>
      </c>
      <c r="S74" t="s">
        <v>351</v>
      </c>
      <c r="T74" t="s">
        <v>287</v>
      </c>
    </row>
    <row r="75" spans="1:20" x14ac:dyDescent="0.3">
      <c r="A75" t="s">
        <v>375</v>
      </c>
      <c r="B75" t="s">
        <v>21</v>
      </c>
      <c r="C75" t="s">
        <v>376</v>
      </c>
      <c r="D75" t="s">
        <v>66</v>
      </c>
      <c r="E75" t="s">
        <v>75</v>
      </c>
      <c r="F75" t="s">
        <v>25</v>
      </c>
      <c r="G75">
        <v>24900</v>
      </c>
      <c r="H75" t="s">
        <v>26</v>
      </c>
      <c r="I75" t="s">
        <v>377</v>
      </c>
      <c r="J75" t="s">
        <v>378</v>
      </c>
      <c r="K75" t="s">
        <v>29</v>
      </c>
      <c r="L75" t="s">
        <v>30</v>
      </c>
      <c r="M75" t="s">
        <v>31</v>
      </c>
      <c r="N75" t="s">
        <v>70</v>
      </c>
      <c r="O75" t="s">
        <v>304</v>
      </c>
      <c r="P75">
        <v>35000</v>
      </c>
      <c r="Q75">
        <v>2018</v>
      </c>
      <c r="R75">
        <v>202408</v>
      </c>
      <c r="S75" t="s">
        <v>351</v>
      </c>
      <c r="T75" t="s">
        <v>287</v>
      </c>
    </row>
    <row r="76" spans="1:20" x14ac:dyDescent="0.3">
      <c r="A76" t="s">
        <v>379</v>
      </c>
      <c r="B76" t="s">
        <v>37</v>
      </c>
      <c r="C76" t="s">
        <v>640</v>
      </c>
      <c r="D76" t="s">
        <v>66</v>
      </c>
      <c r="E76" t="s">
        <v>75</v>
      </c>
      <c r="F76" t="s">
        <v>25</v>
      </c>
      <c r="G76">
        <v>31500</v>
      </c>
      <c r="H76" t="s">
        <v>634</v>
      </c>
      <c r="I76" t="s">
        <v>380</v>
      </c>
      <c r="J76" t="s">
        <v>381</v>
      </c>
      <c r="K76" t="s">
        <v>43</v>
      </c>
      <c r="L76" t="s">
        <v>44</v>
      </c>
      <c r="M76" t="s">
        <v>31</v>
      </c>
      <c r="N76" t="s">
        <v>382</v>
      </c>
      <c r="O76" t="s">
        <v>383</v>
      </c>
      <c r="P76">
        <v>40000</v>
      </c>
      <c r="Q76">
        <v>2017</v>
      </c>
      <c r="R76">
        <v>202408</v>
      </c>
      <c r="S76" t="s">
        <v>351</v>
      </c>
      <c r="T76" t="s">
        <v>287</v>
      </c>
    </row>
    <row r="77" spans="1:20" x14ac:dyDescent="0.3">
      <c r="A77" t="s">
        <v>384</v>
      </c>
      <c r="B77" t="s">
        <v>48</v>
      </c>
      <c r="C77" t="s">
        <v>385</v>
      </c>
      <c r="D77" t="s">
        <v>66</v>
      </c>
      <c r="E77" t="s">
        <v>75</v>
      </c>
      <c r="F77" t="s">
        <v>25</v>
      </c>
      <c r="G77">
        <v>26900</v>
      </c>
      <c r="H77" t="s">
        <v>634</v>
      </c>
      <c r="I77" t="s">
        <v>386</v>
      </c>
      <c r="J77" t="s">
        <v>387</v>
      </c>
      <c r="K77" t="s">
        <v>124</v>
      </c>
      <c r="L77" t="s">
        <v>79</v>
      </c>
      <c r="M77" t="s">
        <v>31</v>
      </c>
      <c r="N77" t="s">
        <v>382</v>
      </c>
      <c r="O77" t="s">
        <v>63</v>
      </c>
      <c r="P77">
        <v>38000</v>
      </c>
      <c r="Q77">
        <v>2018</v>
      </c>
      <c r="R77">
        <v>202408</v>
      </c>
      <c r="S77" t="s">
        <v>351</v>
      </c>
      <c r="T77" t="s">
        <v>287</v>
      </c>
    </row>
    <row r="78" spans="1:20" x14ac:dyDescent="0.3">
      <c r="A78" t="s">
        <v>388</v>
      </c>
      <c r="B78" t="s">
        <v>57</v>
      </c>
      <c r="C78" t="s">
        <v>389</v>
      </c>
      <c r="D78" t="s">
        <v>66</v>
      </c>
      <c r="E78" t="s">
        <v>75</v>
      </c>
      <c r="F78" t="s">
        <v>25</v>
      </c>
      <c r="G78">
        <v>23500</v>
      </c>
      <c r="H78" t="s">
        <v>26</v>
      </c>
      <c r="I78" t="s">
        <v>390</v>
      </c>
      <c r="J78" t="s">
        <v>391</v>
      </c>
      <c r="K78" t="s">
        <v>61</v>
      </c>
      <c r="L78" t="s">
        <v>44</v>
      </c>
      <c r="M78" t="s">
        <v>31</v>
      </c>
      <c r="N78" t="s">
        <v>331</v>
      </c>
      <c r="O78" t="s">
        <v>71</v>
      </c>
      <c r="P78">
        <v>42000</v>
      </c>
      <c r="Q78">
        <v>2017</v>
      </c>
      <c r="R78">
        <v>202408</v>
      </c>
      <c r="S78" t="s">
        <v>351</v>
      </c>
      <c r="T78" t="s">
        <v>287</v>
      </c>
    </row>
    <row r="79" spans="1:20" x14ac:dyDescent="0.3">
      <c r="A79" t="s">
        <v>392</v>
      </c>
      <c r="B79" t="s">
        <v>73</v>
      </c>
      <c r="C79" t="s">
        <v>393</v>
      </c>
      <c r="D79" t="s">
        <v>66</v>
      </c>
      <c r="E79" t="s">
        <v>75</v>
      </c>
      <c r="F79" t="s">
        <v>25</v>
      </c>
      <c r="G79">
        <v>22900</v>
      </c>
      <c r="H79" t="s">
        <v>26</v>
      </c>
      <c r="I79" t="s">
        <v>394</v>
      </c>
      <c r="J79" t="s">
        <v>395</v>
      </c>
      <c r="K79" t="s">
        <v>78</v>
      </c>
      <c r="L79" t="s">
        <v>79</v>
      </c>
      <c r="M79" t="s">
        <v>31</v>
      </c>
      <c r="N79" t="s">
        <v>396</v>
      </c>
      <c r="O79" t="s">
        <v>54</v>
      </c>
      <c r="P79">
        <v>45000</v>
      </c>
      <c r="Q79">
        <v>2016</v>
      </c>
      <c r="R79">
        <v>202408</v>
      </c>
      <c r="S79" t="s">
        <v>351</v>
      </c>
      <c r="T79" t="s">
        <v>287</v>
      </c>
    </row>
    <row r="80" spans="1:20" x14ac:dyDescent="0.3">
      <c r="A80" t="s">
        <v>397</v>
      </c>
      <c r="B80" t="s">
        <v>83</v>
      </c>
      <c r="C80" t="s">
        <v>398</v>
      </c>
      <c r="D80" t="s">
        <v>66</v>
      </c>
      <c r="E80" t="s">
        <v>75</v>
      </c>
      <c r="F80" t="s">
        <v>25</v>
      </c>
      <c r="G80">
        <v>28900</v>
      </c>
      <c r="H80" t="s">
        <v>634</v>
      </c>
      <c r="I80" t="s">
        <v>399</v>
      </c>
      <c r="J80" t="s">
        <v>400</v>
      </c>
      <c r="K80" t="s">
        <v>89</v>
      </c>
      <c r="L80" t="s">
        <v>90</v>
      </c>
      <c r="M80" t="s">
        <v>31</v>
      </c>
      <c r="N80" t="s">
        <v>401</v>
      </c>
      <c r="O80" t="s">
        <v>33</v>
      </c>
      <c r="P80">
        <v>48000</v>
      </c>
      <c r="Q80">
        <v>2016</v>
      </c>
      <c r="R80">
        <v>202408</v>
      </c>
      <c r="S80" t="s">
        <v>351</v>
      </c>
      <c r="T80" t="s">
        <v>287</v>
      </c>
    </row>
    <row r="81" spans="1:20" x14ac:dyDescent="0.3">
      <c r="A81" t="s">
        <v>402</v>
      </c>
      <c r="B81" t="s">
        <v>93</v>
      </c>
      <c r="C81" t="s">
        <v>403</v>
      </c>
      <c r="D81" t="s">
        <v>66</v>
      </c>
      <c r="E81" t="s">
        <v>75</v>
      </c>
      <c r="F81" t="s">
        <v>25</v>
      </c>
      <c r="G81">
        <v>62900</v>
      </c>
      <c r="H81" t="s">
        <v>636</v>
      </c>
      <c r="I81" t="s">
        <v>404</v>
      </c>
      <c r="J81" t="s">
        <v>405</v>
      </c>
      <c r="K81" t="s">
        <v>96</v>
      </c>
      <c r="L81" t="s">
        <v>90</v>
      </c>
      <c r="M81" t="s">
        <v>31</v>
      </c>
      <c r="N81" t="s">
        <v>340</v>
      </c>
      <c r="O81" t="s">
        <v>46</v>
      </c>
      <c r="P81">
        <v>23000</v>
      </c>
      <c r="Q81">
        <v>2021</v>
      </c>
      <c r="R81">
        <v>202408</v>
      </c>
      <c r="S81" t="s">
        <v>351</v>
      </c>
      <c r="T81" t="s">
        <v>287</v>
      </c>
    </row>
    <row r="82" spans="1:20" x14ac:dyDescent="0.3">
      <c r="A82" t="s">
        <v>406</v>
      </c>
      <c r="B82" t="s">
        <v>98</v>
      </c>
      <c r="C82" t="s">
        <v>641</v>
      </c>
      <c r="D82" t="s">
        <v>23</v>
      </c>
      <c r="E82" t="s">
        <v>50</v>
      </c>
      <c r="F82" t="s">
        <v>100</v>
      </c>
      <c r="G82">
        <v>39900</v>
      </c>
      <c r="H82" t="s">
        <v>634</v>
      </c>
      <c r="I82" t="s">
        <v>407</v>
      </c>
      <c r="J82" t="s">
        <v>408</v>
      </c>
      <c r="K82" t="s">
        <v>103</v>
      </c>
      <c r="L82" t="s">
        <v>30</v>
      </c>
      <c r="M82" t="s">
        <v>111</v>
      </c>
      <c r="N82" t="s">
        <v>633</v>
      </c>
      <c r="O82" t="s">
        <v>81</v>
      </c>
      <c r="P82">
        <v>16000</v>
      </c>
      <c r="Q82">
        <v>2022</v>
      </c>
      <c r="R82">
        <v>202408</v>
      </c>
      <c r="S82" t="s">
        <v>351</v>
      </c>
      <c r="T82" t="s">
        <v>287</v>
      </c>
    </row>
    <row r="83" spans="1:20" x14ac:dyDescent="0.3">
      <c r="A83" t="s">
        <v>409</v>
      </c>
      <c r="B83" t="s">
        <v>21</v>
      </c>
      <c r="C83" t="s">
        <v>410</v>
      </c>
      <c r="D83" t="s">
        <v>66</v>
      </c>
      <c r="E83" t="s">
        <v>75</v>
      </c>
      <c r="F83" t="s">
        <v>25</v>
      </c>
      <c r="G83">
        <v>27900</v>
      </c>
      <c r="H83" t="s">
        <v>634</v>
      </c>
      <c r="I83" t="s">
        <v>411</v>
      </c>
      <c r="J83" t="s">
        <v>412</v>
      </c>
      <c r="K83" t="s">
        <v>29</v>
      </c>
      <c r="L83" t="s">
        <v>30</v>
      </c>
      <c r="M83" t="s">
        <v>31</v>
      </c>
      <c r="N83" t="s">
        <v>223</v>
      </c>
      <c r="O83" t="s">
        <v>71</v>
      </c>
      <c r="P83">
        <v>29000</v>
      </c>
      <c r="Q83">
        <v>2019</v>
      </c>
      <c r="R83">
        <v>202408</v>
      </c>
      <c r="S83" t="s">
        <v>351</v>
      </c>
      <c r="T83" t="s">
        <v>287</v>
      </c>
    </row>
    <row r="84" spans="1:20" x14ac:dyDescent="0.3">
      <c r="A84" t="s">
        <v>413</v>
      </c>
      <c r="B84" t="s">
        <v>37</v>
      </c>
      <c r="C84" t="s">
        <v>414</v>
      </c>
      <c r="D84" t="s">
        <v>66</v>
      </c>
      <c r="E84" t="s">
        <v>75</v>
      </c>
      <c r="F84" t="s">
        <v>25</v>
      </c>
      <c r="G84">
        <v>35800</v>
      </c>
      <c r="H84" t="s">
        <v>634</v>
      </c>
      <c r="I84" t="s">
        <v>415</v>
      </c>
      <c r="J84" t="s">
        <v>416</v>
      </c>
      <c r="K84" t="s">
        <v>43</v>
      </c>
      <c r="L84" t="s">
        <v>44</v>
      </c>
      <c r="M84" t="s">
        <v>31</v>
      </c>
      <c r="N84" t="s">
        <v>263</v>
      </c>
      <c r="O84" t="s">
        <v>54</v>
      </c>
      <c r="P84">
        <v>24000</v>
      </c>
      <c r="Q84">
        <v>2020</v>
      </c>
      <c r="R84">
        <v>202409</v>
      </c>
      <c r="S84" t="s">
        <v>417</v>
      </c>
      <c r="T84" t="s">
        <v>287</v>
      </c>
    </row>
    <row r="85" spans="1:20" x14ac:dyDescent="0.3">
      <c r="A85" t="s">
        <v>418</v>
      </c>
      <c r="B85" t="s">
        <v>48</v>
      </c>
      <c r="C85" t="s">
        <v>419</v>
      </c>
      <c r="D85" t="s">
        <v>66</v>
      </c>
      <c r="E85" t="s">
        <v>75</v>
      </c>
      <c r="F85" t="s">
        <v>25</v>
      </c>
      <c r="G85">
        <v>38500</v>
      </c>
      <c r="H85" t="s">
        <v>634</v>
      </c>
      <c r="I85" t="s">
        <v>420</v>
      </c>
      <c r="J85" t="s">
        <v>421</v>
      </c>
      <c r="K85" t="s">
        <v>124</v>
      </c>
      <c r="L85" t="s">
        <v>79</v>
      </c>
      <c r="M85" t="s">
        <v>31</v>
      </c>
      <c r="N85" t="s">
        <v>223</v>
      </c>
      <c r="O85" t="s">
        <v>63</v>
      </c>
      <c r="P85">
        <v>26000</v>
      </c>
      <c r="Q85">
        <v>2020</v>
      </c>
      <c r="R85">
        <v>202409</v>
      </c>
      <c r="S85" t="s">
        <v>417</v>
      </c>
      <c r="T85" t="s">
        <v>287</v>
      </c>
    </row>
    <row r="86" spans="1:20" x14ac:dyDescent="0.3">
      <c r="A86" t="s">
        <v>422</v>
      </c>
      <c r="B86" t="s">
        <v>57</v>
      </c>
      <c r="C86" t="s">
        <v>423</v>
      </c>
      <c r="D86" t="s">
        <v>66</v>
      </c>
      <c r="E86" t="s">
        <v>75</v>
      </c>
      <c r="F86" t="s">
        <v>25</v>
      </c>
      <c r="G86">
        <v>29800</v>
      </c>
      <c r="H86" t="s">
        <v>634</v>
      </c>
      <c r="I86" t="s">
        <v>424</v>
      </c>
      <c r="J86" t="s">
        <v>425</v>
      </c>
      <c r="K86" t="s">
        <v>61</v>
      </c>
      <c r="L86" t="s">
        <v>44</v>
      </c>
      <c r="M86" t="s">
        <v>31</v>
      </c>
      <c r="N86" t="s">
        <v>70</v>
      </c>
      <c r="O86" t="s">
        <v>33</v>
      </c>
      <c r="P86">
        <v>31000</v>
      </c>
      <c r="Q86">
        <v>2019</v>
      </c>
      <c r="R86">
        <v>202409</v>
      </c>
      <c r="S86" t="s">
        <v>417</v>
      </c>
      <c r="T86" t="s">
        <v>287</v>
      </c>
    </row>
    <row r="87" spans="1:20" x14ac:dyDescent="0.3">
      <c r="A87" t="s">
        <v>426</v>
      </c>
      <c r="B87" t="s">
        <v>73</v>
      </c>
      <c r="C87" t="s">
        <v>427</v>
      </c>
      <c r="D87" t="s">
        <v>66</v>
      </c>
      <c r="E87" t="s">
        <v>75</v>
      </c>
      <c r="F87" t="s">
        <v>25</v>
      </c>
      <c r="G87">
        <v>21900</v>
      </c>
      <c r="H87" t="s">
        <v>26</v>
      </c>
      <c r="I87" t="s">
        <v>428</v>
      </c>
      <c r="J87" t="s">
        <v>429</v>
      </c>
      <c r="K87" t="s">
        <v>78</v>
      </c>
      <c r="L87" t="s">
        <v>79</v>
      </c>
      <c r="M87" t="s">
        <v>31</v>
      </c>
      <c r="N87" t="s">
        <v>70</v>
      </c>
      <c r="O87" t="s">
        <v>170</v>
      </c>
      <c r="P87">
        <v>34000</v>
      </c>
      <c r="Q87">
        <v>2018</v>
      </c>
      <c r="R87">
        <v>202409</v>
      </c>
      <c r="S87" t="s">
        <v>417</v>
      </c>
      <c r="T87" t="s">
        <v>287</v>
      </c>
    </row>
    <row r="88" spans="1:20" x14ac:dyDescent="0.3">
      <c r="A88" t="s">
        <v>430</v>
      </c>
      <c r="B88" t="s">
        <v>83</v>
      </c>
      <c r="C88" t="s">
        <v>431</v>
      </c>
      <c r="D88" t="s">
        <v>66</v>
      </c>
      <c r="E88" t="s">
        <v>75</v>
      </c>
      <c r="F88" t="s">
        <v>25</v>
      </c>
      <c r="G88">
        <v>32500</v>
      </c>
      <c r="H88" t="s">
        <v>634</v>
      </c>
      <c r="I88" t="s">
        <v>432</v>
      </c>
      <c r="J88" t="s">
        <v>433</v>
      </c>
      <c r="K88" t="s">
        <v>89</v>
      </c>
      <c r="L88" t="s">
        <v>90</v>
      </c>
      <c r="M88" t="s">
        <v>31</v>
      </c>
      <c r="N88" t="s">
        <v>62</v>
      </c>
      <c r="O88" t="s">
        <v>81</v>
      </c>
      <c r="P88">
        <v>27000</v>
      </c>
      <c r="Q88">
        <v>2020</v>
      </c>
      <c r="R88">
        <v>202409</v>
      </c>
      <c r="S88" t="s">
        <v>417</v>
      </c>
      <c r="T88" t="s">
        <v>287</v>
      </c>
    </row>
    <row r="89" spans="1:20" x14ac:dyDescent="0.3">
      <c r="A89" t="s">
        <v>434</v>
      </c>
      <c r="B89" t="s">
        <v>93</v>
      </c>
      <c r="C89" t="s">
        <v>435</v>
      </c>
      <c r="D89" t="s">
        <v>66</v>
      </c>
      <c r="E89" t="s">
        <v>75</v>
      </c>
      <c r="F89" t="s">
        <v>25</v>
      </c>
      <c r="G89">
        <v>35200</v>
      </c>
      <c r="H89" t="s">
        <v>634</v>
      </c>
      <c r="I89" t="s">
        <v>436</v>
      </c>
      <c r="J89" t="s">
        <v>437</v>
      </c>
      <c r="K89" t="s">
        <v>96</v>
      </c>
      <c r="L89" t="s">
        <v>90</v>
      </c>
      <c r="M89" t="s">
        <v>31</v>
      </c>
      <c r="N89" t="s">
        <v>53</v>
      </c>
      <c r="O89" t="s">
        <v>71</v>
      </c>
      <c r="P89">
        <v>25000</v>
      </c>
      <c r="Q89">
        <v>2020</v>
      </c>
      <c r="R89">
        <v>202409</v>
      </c>
      <c r="S89" t="s">
        <v>417</v>
      </c>
      <c r="T89" t="s">
        <v>287</v>
      </c>
    </row>
    <row r="90" spans="1:20" x14ac:dyDescent="0.3">
      <c r="A90" t="s">
        <v>438</v>
      </c>
      <c r="B90" t="s">
        <v>106</v>
      </c>
      <c r="C90" t="s">
        <v>439</v>
      </c>
      <c r="D90" t="s">
        <v>23</v>
      </c>
      <c r="E90" t="s">
        <v>50</v>
      </c>
      <c r="F90" t="s">
        <v>100</v>
      </c>
      <c r="G90">
        <v>74900</v>
      </c>
      <c r="H90" t="s">
        <v>636</v>
      </c>
      <c r="I90" t="s">
        <v>440</v>
      </c>
      <c r="J90" t="s">
        <v>441</v>
      </c>
      <c r="K90" t="s">
        <v>110</v>
      </c>
      <c r="L90" t="s">
        <v>44</v>
      </c>
      <c r="M90" t="s">
        <v>111</v>
      </c>
      <c r="N90" t="s">
        <v>633</v>
      </c>
      <c r="O90" t="s">
        <v>46</v>
      </c>
      <c r="P90">
        <v>3000</v>
      </c>
      <c r="Q90">
        <v>2024</v>
      </c>
      <c r="R90">
        <v>202409</v>
      </c>
      <c r="S90" t="s">
        <v>417</v>
      </c>
      <c r="T90" t="s">
        <v>287</v>
      </c>
    </row>
    <row r="91" spans="1:20" x14ac:dyDescent="0.3">
      <c r="A91" t="s">
        <v>442</v>
      </c>
      <c r="B91" t="s">
        <v>21</v>
      </c>
      <c r="C91" t="s">
        <v>443</v>
      </c>
      <c r="D91" t="s">
        <v>23</v>
      </c>
      <c r="E91" t="s">
        <v>24</v>
      </c>
      <c r="F91" t="s">
        <v>25</v>
      </c>
      <c r="G91">
        <v>19900</v>
      </c>
      <c r="H91" t="s">
        <v>26</v>
      </c>
      <c r="I91" t="s">
        <v>444</v>
      </c>
      <c r="J91" t="s">
        <v>445</v>
      </c>
      <c r="K91" t="s">
        <v>29</v>
      </c>
      <c r="L91" t="s">
        <v>30</v>
      </c>
      <c r="M91" t="s">
        <v>31</v>
      </c>
      <c r="N91" t="s">
        <v>32</v>
      </c>
      <c r="O91" t="s">
        <v>33</v>
      </c>
      <c r="P91">
        <v>21000</v>
      </c>
      <c r="Q91">
        <v>2021</v>
      </c>
      <c r="R91">
        <v>202409</v>
      </c>
      <c r="S91" t="s">
        <v>417</v>
      </c>
      <c r="T91" t="s">
        <v>287</v>
      </c>
    </row>
    <row r="92" spans="1:20" x14ac:dyDescent="0.3">
      <c r="A92" t="s">
        <v>446</v>
      </c>
      <c r="B92" t="s">
        <v>37</v>
      </c>
      <c r="C92" t="s">
        <v>447</v>
      </c>
      <c r="D92" t="s">
        <v>23</v>
      </c>
      <c r="E92" t="s">
        <v>24</v>
      </c>
      <c r="F92" t="s">
        <v>25</v>
      </c>
      <c r="G92">
        <v>18500</v>
      </c>
      <c r="H92" t="s">
        <v>26</v>
      </c>
      <c r="I92" t="s">
        <v>448</v>
      </c>
      <c r="J92" t="s">
        <v>449</v>
      </c>
      <c r="K92" t="s">
        <v>43</v>
      </c>
      <c r="L92" t="s">
        <v>44</v>
      </c>
      <c r="M92" t="s">
        <v>31</v>
      </c>
      <c r="N92" t="s">
        <v>32</v>
      </c>
      <c r="O92" t="s">
        <v>63</v>
      </c>
      <c r="P92">
        <v>18000</v>
      </c>
      <c r="Q92">
        <v>2022</v>
      </c>
      <c r="R92">
        <v>202409</v>
      </c>
      <c r="S92" t="s">
        <v>417</v>
      </c>
      <c r="T92" t="s">
        <v>287</v>
      </c>
    </row>
    <row r="93" spans="1:20" x14ac:dyDescent="0.3">
      <c r="A93" t="s">
        <v>450</v>
      </c>
      <c r="B93" t="s">
        <v>48</v>
      </c>
      <c r="C93" t="s">
        <v>451</v>
      </c>
      <c r="D93" t="s">
        <v>23</v>
      </c>
      <c r="E93" t="s">
        <v>24</v>
      </c>
      <c r="F93" t="s">
        <v>25</v>
      </c>
      <c r="G93">
        <v>17800</v>
      </c>
      <c r="H93" t="s">
        <v>26</v>
      </c>
      <c r="I93" t="s">
        <v>452</v>
      </c>
      <c r="J93" t="s">
        <v>453</v>
      </c>
      <c r="K93" t="s">
        <v>124</v>
      </c>
      <c r="L93" t="s">
        <v>79</v>
      </c>
      <c r="M93" t="s">
        <v>31</v>
      </c>
      <c r="N93" t="s">
        <v>162</v>
      </c>
      <c r="O93" t="s">
        <v>54</v>
      </c>
      <c r="P93">
        <v>16000</v>
      </c>
      <c r="Q93">
        <v>2022</v>
      </c>
      <c r="R93">
        <v>202409</v>
      </c>
      <c r="S93" t="s">
        <v>417</v>
      </c>
      <c r="T93" t="s">
        <v>287</v>
      </c>
    </row>
    <row r="94" spans="1:20" x14ac:dyDescent="0.3">
      <c r="A94" t="s">
        <v>454</v>
      </c>
      <c r="B94" t="s">
        <v>57</v>
      </c>
      <c r="C94" t="s">
        <v>455</v>
      </c>
      <c r="D94" t="s">
        <v>244</v>
      </c>
      <c r="E94" t="s">
        <v>24</v>
      </c>
      <c r="F94" t="s">
        <v>25</v>
      </c>
      <c r="G94">
        <v>23900</v>
      </c>
      <c r="H94" t="s">
        <v>26</v>
      </c>
      <c r="I94" t="s">
        <v>456</v>
      </c>
      <c r="J94" t="s">
        <v>457</v>
      </c>
      <c r="K94" t="s">
        <v>61</v>
      </c>
      <c r="L94" t="s">
        <v>44</v>
      </c>
      <c r="M94" t="s">
        <v>31</v>
      </c>
      <c r="N94" t="s">
        <v>162</v>
      </c>
      <c r="O94" t="s">
        <v>383</v>
      </c>
      <c r="P94">
        <v>14000</v>
      </c>
      <c r="Q94">
        <v>2022</v>
      </c>
      <c r="R94">
        <v>202409</v>
      </c>
      <c r="S94" t="s">
        <v>417</v>
      </c>
      <c r="T94" t="s">
        <v>287</v>
      </c>
    </row>
    <row r="95" spans="1:20" x14ac:dyDescent="0.3">
      <c r="A95" t="s">
        <v>458</v>
      </c>
      <c r="B95" t="s">
        <v>73</v>
      </c>
      <c r="C95" t="s">
        <v>459</v>
      </c>
      <c r="D95" t="s">
        <v>66</v>
      </c>
      <c r="E95" t="s">
        <v>75</v>
      </c>
      <c r="F95" t="s">
        <v>25</v>
      </c>
      <c r="G95">
        <v>26800</v>
      </c>
      <c r="H95" t="s">
        <v>634</v>
      </c>
      <c r="I95" t="s">
        <v>460</v>
      </c>
      <c r="J95" t="s">
        <v>461</v>
      </c>
      <c r="K95" t="s">
        <v>78</v>
      </c>
      <c r="L95" t="s">
        <v>79</v>
      </c>
      <c r="M95" t="s">
        <v>31</v>
      </c>
      <c r="N95" t="s">
        <v>139</v>
      </c>
      <c r="O95" t="s">
        <v>304</v>
      </c>
      <c r="P95">
        <v>17000</v>
      </c>
      <c r="Q95">
        <v>2022</v>
      </c>
      <c r="R95">
        <v>202409</v>
      </c>
      <c r="S95" t="s">
        <v>417</v>
      </c>
      <c r="T95" t="s">
        <v>287</v>
      </c>
    </row>
    <row r="96" spans="1:20" x14ac:dyDescent="0.3">
      <c r="A96" t="s">
        <v>462</v>
      </c>
      <c r="B96" t="s">
        <v>83</v>
      </c>
      <c r="C96" t="s">
        <v>642</v>
      </c>
      <c r="D96" t="s">
        <v>66</v>
      </c>
      <c r="E96" t="s">
        <v>75</v>
      </c>
      <c r="F96" t="s">
        <v>25</v>
      </c>
      <c r="G96">
        <v>22900</v>
      </c>
      <c r="H96" t="s">
        <v>26</v>
      </c>
      <c r="I96" t="s">
        <v>463</v>
      </c>
      <c r="J96" t="s">
        <v>464</v>
      </c>
      <c r="K96" t="s">
        <v>89</v>
      </c>
      <c r="L96" t="s">
        <v>90</v>
      </c>
      <c r="M96" t="s">
        <v>31</v>
      </c>
      <c r="N96" t="s">
        <v>465</v>
      </c>
      <c r="O96" t="s">
        <v>46</v>
      </c>
      <c r="P96">
        <v>19000</v>
      </c>
      <c r="Q96">
        <v>2021</v>
      </c>
      <c r="R96">
        <v>202409</v>
      </c>
      <c r="S96" t="s">
        <v>417</v>
      </c>
      <c r="T96" t="s">
        <v>287</v>
      </c>
    </row>
    <row r="97" spans="1:20" x14ac:dyDescent="0.3">
      <c r="A97" t="s">
        <v>466</v>
      </c>
      <c r="B97" t="s">
        <v>93</v>
      </c>
      <c r="C97" t="s">
        <v>467</v>
      </c>
      <c r="D97" t="s">
        <v>23</v>
      </c>
      <c r="E97" t="s">
        <v>24</v>
      </c>
      <c r="F97" t="s">
        <v>25</v>
      </c>
      <c r="G97">
        <v>16500</v>
      </c>
      <c r="H97" t="s">
        <v>26</v>
      </c>
      <c r="I97" t="s">
        <v>468</v>
      </c>
      <c r="J97" t="s">
        <v>469</v>
      </c>
      <c r="K97" t="s">
        <v>96</v>
      </c>
      <c r="L97" t="s">
        <v>90</v>
      </c>
      <c r="M97" t="s">
        <v>31</v>
      </c>
      <c r="N97" t="s">
        <v>139</v>
      </c>
      <c r="O97" t="s">
        <v>63</v>
      </c>
      <c r="P97">
        <v>15000</v>
      </c>
      <c r="Q97">
        <v>2022</v>
      </c>
      <c r="R97">
        <v>202409</v>
      </c>
      <c r="S97" t="s">
        <v>417</v>
      </c>
      <c r="T97" t="s">
        <v>287</v>
      </c>
    </row>
    <row r="98" spans="1:20" x14ac:dyDescent="0.3">
      <c r="A98" t="s">
        <v>470</v>
      </c>
      <c r="B98" t="s">
        <v>98</v>
      </c>
      <c r="C98" t="s">
        <v>643</v>
      </c>
      <c r="D98" t="s">
        <v>244</v>
      </c>
      <c r="E98" t="s">
        <v>471</v>
      </c>
      <c r="F98" t="s">
        <v>100</v>
      </c>
      <c r="G98">
        <v>149900</v>
      </c>
      <c r="H98" t="s">
        <v>372</v>
      </c>
      <c r="I98" t="s">
        <v>472</v>
      </c>
      <c r="J98" t="s">
        <v>473</v>
      </c>
      <c r="K98" t="s">
        <v>103</v>
      </c>
      <c r="L98" t="s">
        <v>30</v>
      </c>
      <c r="M98" t="s">
        <v>120</v>
      </c>
      <c r="N98" t="s">
        <v>32</v>
      </c>
      <c r="O98" t="s">
        <v>33</v>
      </c>
      <c r="P98">
        <v>8000</v>
      </c>
      <c r="Q98">
        <v>2023</v>
      </c>
      <c r="R98">
        <v>202409</v>
      </c>
      <c r="S98" t="s">
        <v>417</v>
      </c>
      <c r="T98" t="s">
        <v>287</v>
      </c>
    </row>
    <row r="99" spans="1:20" x14ac:dyDescent="0.3">
      <c r="A99" t="s">
        <v>474</v>
      </c>
      <c r="B99" t="s">
        <v>21</v>
      </c>
      <c r="C99" t="s">
        <v>644</v>
      </c>
      <c r="D99" t="s">
        <v>66</v>
      </c>
      <c r="E99" t="s">
        <v>75</v>
      </c>
      <c r="F99" t="s">
        <v>25</v>
      </c>
      <c r="G99">
        <v>24900</v>
      </c>
      <c r="H99" t="s">
        <v>26</v>
      </c>
      <c r="I99" t="s">
        <v>475</v>
      </c>
      <c r="J99" t="s">
        <v>476</v>
      </c>
      <c r="K99" t="s">
        <v>29</v>
      </c>
      <c r="L99" t="s">
        <v>30</v>
      </c>
      <c r="M99" t="s">
        <v>31</v>
      </c>
      <c r="N99" t="s">
        <v>45</v>
      </c>
      <c r="O99" t="s">
        <v>81</v>
      </c>
      <c r="P99">
        <v>20000</v>
      </c>
      <c r="Q99">
        <v>2021</v>
      </c>
      <c r="R99">
        <v>202410</v>
      </c>
      <c r="S99" t="s">
        <v>477</v>
      </c>
      <c r="T99" t="s">
        <v>478</v>
      </c>
    </row>
    <row r="100" spans="1:20" x14ac:dyDescent="0.3">
      <c r="A100" t="s">
        <v>479</v>
      </c>
      <c r="B100" t="s">
        <v>37</v>
      </c>
      <c r="C100" t="s">
        <v>645</v>
      </c>
      <c r="D100" t="s">
        <v>66</v>
      </c>
      <c r="E100" t="s">
        <v>75</v>
      </c>
      <c r="F100" t="s">
        <v>25</v>
      </c>
      <c r="G100">
        <v>26500</v>
      </c>
      <c r="H100" t="s">
        <v>634</v>
      </c>
      <c r="I100" t="s">
        <v>480</v>
      </c>
      <c r="J100" t="s">
        <v>481</v>
      </c>
      <c r="K100" t="s">
        <v>43</v>
      </c>
      <c r="L100" t="s">
        <v>44</v>
      </c>
      <c r="M100" t="s">
        <v>31</v>
      </c>
      <c r="N100" t="s">
        <v>62</v>
      </c>
      <c r="O100" t="s">
        <v>71</v>
      </c>
      <c r="P100">
        <v>18000</v>
      </c>
      <c r="Q100">
        <v>2022</v>
      </c>
      <c r="R100">
        <v>202410</v>
      </c>
      <c r="S100" t="s">
        <v>477</v>
      </c>
      <c r="T100" t="s">
        <v>478</v>
      </c>
    </row>
    <row r="101" spans="1:20" x14ac:dyDescent="0.3">
      <c r="A101" t="s">
        <v>482</v>
      </c>
      <c r="B101" t="s">
        <v>48</v>
      </c>
      <c r="C101" t="s">
        <v>483</v>
      </c>
      <c r="D101" t="s">
        <v>66</v>
      </c>
      <c r="E101" t="s">
        <v>75</v>
      </c>
      <c r="F101" t="s">
        <v>25</v>
      </c>
      <c r="G101">
        <v>21800</v>
      </c>
      <c r="H101" t="s">
        <v>26</v>
      </c>
      <c r="I101" t="s">
        <v>484</v>
      </c>
      <c r="J101" t="s">
        <v>485</v>
      </c>
      <c r="K101" t="s">
        <v>124</v>
      </c>
      <c r="L101" t="s">
        <v>79</v>
      </c>
      <c r="M101" t="s">
        <v>31</v>
      </c>
      <c r="N101" t="s">
        <v>162</v>
      </c>
      <c r="O101" t="s">
        <v>304</v>
      </c>
      <c r="P101">
        <v>16000</v>
      </c>
      <c r="Q101">
        <v>2022</v>
      </c>
      <c r="R101">
        <v>202410</v>
      </c>
      <c r="S101" t="s">
        <v>477</v>
      </c>
      <c r="T101" t="s">
        <v>478</v>
      </c>
    </row>
    <row r="102" spans="1:20" x14ac:dyDescent="0.3">
      <c r="A102" t="s">
        <v>486</v>
      </c>
      <c r="B102" t="s">
        <v>57</v>
      </c>
      <c r="C102" t="s">
        <v>487</v>
      </c>
      <c r="D102" t="s">
        <v>66</v>
      </c>
      <c r="E102" t="s">
        <v>75</v>
      </c>
      <c r="F102" t="s">
        <v>25</v>
      </c>
      <c r="G102">
        <v>24500</v>
      </c>
      <c r="H102" t="s">
        <v>26</v>
      </c>
      <c r="I102" t="s">
        <v>488</v>
      </c>
      <c r="J102" t="s">
        <v>489</v>
      </c>
      <c r="K102" t="s">
        <v>61</v>
      </c>
      <c r="L102" t="s">
        <v>44</v>
      </c>
      <c r="M102" t="s">
        <v>31</v>
      </c>
      <c r="N102" t="s">
        <v>62</v>
      </c>
      <c r="O102" t="s">
        <v>33</v>
      </c>
      <c r="P102">
        <v>15000</v>
      </c>
      <c r="Q102">
        <v>2022</v>
      </c>
      <c r="R102">
        <v>202410</v>
      </c>
      <c r="S102" t="s">
        <v>477</v>
      </c>
      <c r="T102" t="s">
        <v>478</v>
      </c>
    </row>
    <row r="103" spans="1:20" x14ac:dyDescent="0.3">
      <c r="A103" t="s">
        <v>490</v>
      </c>
      <c r="B103" t="s">
        <v>73</v>
      </c>
      <c r="C103" t="s">
        <v>491</v>
      </c>
      <c r="D103" t="s">
        <v>66</v>
      </c>
      <c r="E103" t="s">
        <v>75</v>
      </c>
      <c r="F103" t="s">
        <v>25</v>
      </c>
      <c r="G103">
        <v>27900</v>
      </c>
      <c r="H103" t="s">
        <v>634</v>
      </c>
      <c r="I103" t="s">
        <v>492</v>
      </c>
      <c r="J103" t="s">
        <v>493</v>
      </c>
      <c r="K103" t="s">
        <v>78</v>
      </c>
      <c r="L103" t="s">
        <v>79</v>
      </c>
      <c r="M103" t="s">
        <v>31</v>
      </c>
      <c r="N103" t="s">
        <v>494</v>
      </c>
      <c r="O103" t="s">
        <v>54</v>
      </c>
      <c r="P103">
        <v>13000</v>
      </c>
      <c r="Q103">
        <v>2023</v>
      </c>
      <c r="R103">
        <v>202410</v>
      </c>
      <c r="S103" t="s">
        <v>477</v>
      </c>
      <c r="T103" t="s">
        <v>478</v>
      </c>
    </row>
    <row r="104" spans="1:20" x14ac:dyDescent="0.3">
      <c r="A104" t="s">
        <v>495</v>
      </c>
      <c r="B104" t="s">
        <v>83</v>
      </c>
      <c r="C104" t="s">
        <v>496</v>
      </c>
      <c r="D104" t="s">
        <v>66</v>
      </c>
      <c r="E104" t="s">
        <v>75</v>
      </c>
      <c r="F104" t="s">
        <v>25</v>
      </c>
      <c r="G104">
        <v>23900</v>
      </c>
      <c r="H104" t="s">
        <v>26</v>
      </c>
      <c r="I104" t="s">
        <v>497</v>
      </c>
      <c r="J104" t="s">
        <v>498</v>
      </c>
      <c r="K104" t="s">
        <v>89</v>
      </c>
      <c r="L104" t="s">
        <v>90</v>
      </c>
      <c r="M104" t="s">
        <v>31</v>
      </c>
      <c r="N104" t="s">
        <v>465</v>
      </c>
      <c r="O104" t="s">
        <v>170</v>
      </c>
      <c r="P104">
        <v>14000</v>
      </c>
      <c r="Q104">
        <v>2022</v>
      </c>
      <c r="R104">
        <v>202410</v>
      </c>
      <c r="S104" t="s">
        <v>477</v>
      </c>
      <c r="T104" t="s">
        <v>478</v>
      </c>
    </row>
    <row r="105" spans="1:20" x14ac:dyDescent="0.3">
      <c r="A105" t="s">
        <v>499</v>
      </c>
      <c r="B105" t="s">
        <v>93</v>
      </c>
      <c r="C105" t="s">
        <v>500</v>
      </c>
      <c r="D105" t="s">
        <v>66</v>
      </c>
      <c r="E105" t="s">
        <v>75</v>
      </c>
      <c r="F105" t="s">
        <v>25</v>
      </c>
      <c r="G105">
        <v>25800</v>
      </c>
      <c r="H105" t="s">
        <v>634</v>
      </c>
      <c r="I105" t="s">
        <v>501</v>
      </c>
      <c r="J105" t="s">
        <v>355</v>
      </c>
      <c r="K105" t="s">
        <v>96</v>
      </c>
      <c r="L105" t="s">
        <v>90</v>
      </c>
      <c r="M105" t="s">
        <v>31</v>
      </c>
      <c r="N105" t="s">
        <v>494</v>
      </c>
      <c r="O105" t="s">
        <v>46</v>
      </c>
      <c r="P105">
        <v>17000</v>
      </c>
      <c r="Q105">
        <v>2022</v>
      </c>
      <c r="R105">
        <v>202410</v>
      </c>
      <c r="S105" t="s">
        <v>477</v>
      </c>
      <c r="T105" t="s">
        <v>478</v>
      </c>
    </row>
    <row r="106" spans="1:20" x14ac:dyDescent="0.3">
      <c r="A106" t="s">
        <v>502</v>
      </c>
      <c r="B106" t="s">
        <v>106</v>
      </c>
      <c r="C106" t="s">
        <v>503</v>
      </c>
      <c r="D106" t="s">
        <v>23</v>
      </c>
      <c r="E106" t="s">
        <v>50</v>
      </c>
      <c r="F106" t="s">
        <v>100</v>
      </c>
      <c r="G106">
        <v>64900</v>
      </c>
      <c r="H106" t="s">
        <v>636</v>
      </c>
      <c r="I106" t="s">
        <v>504</v>
      </c>
      <c r="J106" t="s">
        <v>505</v>
      </c>
      <c r="K106" t="s">
        <v>110</v>
      </c>
      <c r="L106" t="s">
        <v>44</v>
      </c>
      <c r="M106" t="s">
        <v>111</v>
      </c>
      <c r="N106" t="s">
        <v>633</v>
      </c>
      <c r="O106" t="s">
        <v>54</v>
      </c>
      <c r="P106">
        <v>2500</v>
      </c>
      <c r="Q106">
        <v>2024</v>
      </c>
      <c r="R106">
        <v>202410</v>
      </c>
      <c r="S106" t="s">
        <v>477</v>
      </c>
      <c r="T106" t="s">
        <v>478</v>
      </c>
    </row>
    <row r="107" spans="1:20" x14ac:dyDescent="0.3">
      <c r="A107" t="s">
        <v>506</v>
      </c>
      <c r="B107" t="s">
        <v>21</v>
      </c>
      <c r="C107" t="s">
        <v>507</v>
      </c>
      <c r="D107" t="s">
        <v>23</v>
      </c>
      <c r="E107" t="s">
        <v>50</v>
      </c>
      <c r="F107" t="s">
        <v>25</v>
      </c>
      <c r="G107">
        <v>33500</v>
      </c>
      <c r="H107" t="s">
        <v>634</v>
      </c>
      <c r="I107" t="s">
        <v>508</v>
      </c>
      <c r="J107" t="s">
        <v>509</v>
      </c>
      <c r="K107" t="s">
        <v>29</v>
      </c>
      <c r="L107" t="s">
        <v>30</v>
      </c>
      <c r="M107" t="s">
        <v>120</v>
      </c>
      <c r="N107" t="s">
        <v>32</v>
      </c>
      <c r="O107" t="s">
        <v>46</v>
      </c>
      <c r="P107">
        <v>11000</v>
      </c>
      <c r="Q107">
        <v>2023</v>
      </c>
      <c r="R107">
        <v>202410</v>
      </c>
      <c r="S107" t="s">
        <v>477</v>
      </c>
      <c r="T107" t="s">
        <v>478</v>
      </c>
    </row>
    <row r="108" spans="1:20" x14ac:dyDescent="0.3">
      <c r="A108" t="s">
        <v>510</v>
      </c>
      <c r="B108" t="s">
        <v>37</v>
      </c>
      <c r="C108" t="s">
        <v>511</v>
      </c>
      <c r="D108" t="s">
        <v>23</v>
      </c>
      <c r="E108" t="s">
        <v>50</v>
      </c>
      <c r="F108" t="s">
        <v>25</v>
      </c>
      <c r="G108">
        <v>58500</v>
      </c>
      <c r="H108" t="s">
        <v>635</v>
      </c>
      <c r="I108" t="s">
        <v>512</v>
      </c>
      <c r="J108" t="s">
        <v>513</v>
      </c>
      <c r="K108" t="s">
        <v>43</v>
      </c>
      <c r="L108" t="s">
        <v>44</v>
      </c>
      <c r="M108" t="s">
        <v>514</v>
      </c>
      <c r="N108" t="s">
        <v>633</v>
      </c>
      <c r="O108" t="s">
        <v>33</v>
      </c>
      <c r="P108">
        <v>5000</v>
      </c>
      <c r="Q108">
        <v>2024</v>
      </c>
      <c r="R108">
        <v>202410</v>
      </c>
      <c r="S108" t="s">
        <v>477</v>
      </c>
      <c r="T108" t="s">
        <v>478</v>
      </c>
    </row>
    <row r="109" spans="1:20" x14ac:dyDescent="0.3">
      <c r="A109" t="s">
        <v>515</v>
      </c>
      <c r="B109" t="s">
        <v>48</v>
      </c>
      <c r="C109" t="s">
        <v>516</v>
      </c>
      <c r="D109" t="s">
        <v>23</v>
      </c>
      <c r="E109" t="s">
        <v>50</v>
      </c>
      <c r="F109" t="s">
        <v>25</v>
      </c>
      <c r="G109">
        <v>31900</v>
      </c>
      <c r="H109" t="s">
        <v>634</v>
      </c>
      <c r="I109" t="s">
        <v>517</v>
      </c>
      <c r="J109" t="s">
        <v>518</v>
      </c>
      <c r="K109" t="s">
        <v>124</v>
      </c>
      <c r="L109" t="s">
        <v>79</v>
      </c>
      <c r="M109" t="s">
        <v>111</v>
      </c>
      <c r="N109" t="s">
        <v>633</v>
      </c>
      <c r="O109" t="s">
        <v>170</v>
      </c>
      <c r="P109">
        <v>9000</v>
      </c>
      <c r="Q109">
        <v>2023</v>
      </c>
      <c r="R109">
        <v>202410</v>
      </c>
      <c r="S109" t="s">
        <v>477</v>
      </c>
      <c r="T109" t="s">
        <v>478</v>
      </c>
    </row>
    <row r="110" spans="1:20" x14ac:dyDescent="0.3">
      <c r="A110" t="s">
        <v>519</v>
      </c>
      <c r="B110" t="s">
        <v>57</v>
      </c>
      <c r="C110" t="s">
        <v>520</v>
      </c>
      <c r="D110" t="s">
        <v>23</v>
      </c>
      <c r="E110" t="s">
        <v>50</v>
      </c>
      <c r="F110" t="s">
        <v>25</v>
      </c>
      <c r="G110">
        <v>29800</v>
      </c>
      <c r="H110" t="s">
        <v>634</v>
      </c>
      <c r="I110" t="s">
        <v>521</v>
      </c>
      <c r="J110" t="s">
        <v>522</v>
      </c>
      <c r="K110" t="s">
        <v>61</v>
      </c>
      <c r="L110" t="s">
        <v>44</v>
      </c>
      <c r="M110" t="s">
        <v>111</v>
      </c>
      <c r="N110" t="s">
        <v>633</v>
      </c>
      <c r="O110" t="s">
        <v>81</v>
      </c>
      <c r="P110">
        <v>7000</v>
      </c>
      <c r="Q110">
        <v>2023</v>
      </c>
      <c r="R110">
        <v>202410</v>
      </c>
      <c r="S110" t="s">
        <v>477</v>
      </c>
      <c r="T110" t="s">
        <v>478</v>
      </c>
    </row>
    <row r="111" spans="1:20" x14ac:dyDescent="0.3">
      <c r="A111" t="s">
        <v>523</v>
      </c>
      <c r="B111" t="s">
        <v>73</v>
      </c>
      <c r="C111" t="s">
        <v>646</v>
      </c>
      <c r="D111" t="s">
        <v>66</v>
      </c>
      <c r="E111" t="s">
        <v>75</v>
      </c>
      <c r="F111" t="s">
        <v>25</v>
      </c>
      <c r="G111">
        <v>45900</v>
      </c>
      <c r="H111" t="s">
        <v>635</v>
      </c>
      <c r="I111" t="s">
        <v>524</v>
      </c>
      <c r="J111" t="s">
        <v>525</v>
      </c>
      <c r="K111" t="s">
        <v>78</v>
      </c>
      <c r="L111" t="s">
        <v>79</v>
      </c>
      <c r="M111" t="s">
        <v>120</v>
      </c>
      <c r="N111" t="s">
        <v>62</v>
      </c>
      <c r="O111" t="s">
        <v>71</v>
      </c>
      <c r="P111">
        <v>6000</v>
      </c>
      <c r="Q111">
        <v>2024</v>
      </c>
      <c r="R111">
        <v>202410</v>
      </c>
      <c r="S111" t="s">
        <v>477</v>
      </c>
      <c r="T111" t="s">
        <v>478</v>
      </c>
    </row>
    <row r="112" spans="1:20" x14ac:dyDescent="0.3">
      <c r="A112" t="s">
        <v>526</v>
      </c>
      <c r="B112" t="s">
        <v>83</v>
      </c>
      <c r="C112" t="s">
        <v>527</v>
      </c>
      <c r="D112" t="s">
        <v>85</v>
      </c>
      <c r="E112" t="s">
        <v>86</v>
      </c>
      <c r="F112" t="s">
        <v>25</v>
      </c>
      <c r="G112">
        <v>55900</v>
      </c>
      <c r="H112" t="s">
        <v>635</v>
      </c>
      <c r="I112" t="s">
        <v>528</v>
      </c>
      <c r="J112" t="s">
        <v>529</v>
      </c>
      <c r="K112" t="s">
        <v>89</v>
      </c>
      <c r="L112" t="s">
        <v>90</v>
      </c>
      <c r="M112" t="s">
        <v>111</v>
      </c>
      <c r="N112" t="s">
        <v>633</v>
      </c>
      <c r="O112" t="s">
        <v>33</v>
      </c>
      <c r="P112">
        <v>4000</v>
      </c>
      <c r="Q112">
        <v>2024</v>
      </c>
      <c r="R112">
        <v>202410</v>
      </c>
      <c r="S112" t="s">
        <v>477</v>
      </c>
      <c r="T112" t="s">
        <v>478</v>
      </c>
    </row>
    <row r="113" spans="1:20" x14ac:dyDescent="0.3">
      <c r="A113" t="s">
        <v>530</v>
      </c>
      <c r="B113" t="s">
        <v>93</v>
      </c>
      <c r="C113" t="s">
        <v>531</v>
      </c>
      <c r="D113" t="s">
        <v>23</v>
      </c>
      <c r="E113" t="s">
        <v>50</v>
      </c>
      <c r="F113" t="s">
        <v>25</v>
      </c>
      <c r="G113">
        <v>26900</v>
      </c>
      <c r="H113" t="s">
        <v>634</v>
      </c>
      <c r="I113" t="s">
        <v>532</v>
      </c>
      <c r="J113" t="s">
        <v>533</v>
      </c>
      <c r="K113" t="s">
        <v>96</v>
      </c>
      <c r="L113" t="s">
        <v>90</v>
      </c>
      <c r="M113" t="s">
        <v>111</v>
      </c>
      <c r="N113" t="s">
        <v>633</v>
      </c>
      <c r="O113" t="s">
        <v>63</v>
      </c>
      <c r="P113">
        <v>8000</v>
      </c>
      <c r="Q113">
        <v>2023</v>
      </c>
      <c r="R113">
        <v>202410</v>
      </c>
      <c r="S113" t="s">
        <v>477</v>
      </c>
      <c r="T113" t="s">
        <v>478</v>
      </c>
    </row>
    <row r="114" spans="1:20" x14ac:dyDescent="0.3">
      <c r="A114" t="s">
        <v>534</v>
      </c>
      <c r="B114" t="s">
        <v>98</v>
      </c>
      <c r="C114" t="s">
        <v>647</v>
      </c>
      <c r="D114" t="s">
        <v>66</v>
      </c>
      <c r="E114" t="s">
        <v>75</v>
      </c>
      <c r="F114" t="s">
        <v>100</v>
      </c>
      <c r="G114">
        <v>83900</v>
      </c>
      <c r="H114" t="s">
        <v>636</v>
      </c>
      <c r="I114" t="s">
        <v>535</v>
      </c>
      <c r="J114" t="s">
        <v>536</v>
      </c>
      <c r="K114" t="s">
        <v>103</v>
      </c>
      <c r="L114" t="s">
        <v>30</v>
      </c>
      <c r="M114" t="s">
        <v>111</v>
      </c>
      <c r="N114" t="s">
        <v>633</v>
      </c>
      <c r="O114" t="s">
        <v>46</v>
      </c>
      <c r="P114">
        <v>5000</v>
      </c>
      <c r="Q114">
        <v>2024</v>
      </c>
      <c r="R114">
        <v>202411</v>
      </c>
      <c r="S114" t="s">
        <v>537</v>
      </c>
      <c r="T114" t="s">
        <v>478</v>
      </c>
    </row>
    <row r="115" spans="1:20" x14ac:dyDescent="0.3">
      <c r="A115" t="s">
        <v>538</v>
      </c>
      <c r="B115" t="s">
        <v>21</v>
      </c>
      <c r="C115" t="s">
        <v>539</v>
      </c>
      <c r="D115" t="s">
        <v>66</v>
      </c>
      <c r="E115" t="s">
        <v>75</v>
      </c>
      <c r="F115" t="s">
        <v>25</v>
      </c>
      <c r="G115">
        <v>47900</v>
      </c>
      <c r="H115" t="s">
        <v>635</v>
      </c>
      <c r="I115" t="s">
        <v>540</v>
      </c>
      <c r="J115" t="s">
        <v>541</v>
      </c>
      <c r="K115" t="s">
        <v>29</v>
      </c>
      <c r="L115" t="s">
        <v>30</v>
      </c>
      <c r="M115" t="s">
        <v>111</v>
      </c>
      <c r="N115" t="s">
        <v>633</v>
      </c>
      <c r="O115" t="s">
        <v>54</v>
      </c>
      <c r="P115">
        <v>3000</v>
      </c>
      <c r="Q115">
        <v>2024</v>
      </c>
      <c r="R115">
        <v>202411</v>
      </c>
      <c r="S115" t="s">
        <v>537</v>
      </c>
      <c r="T115" t="s">
        <v>478</v>
      </c>
    </row>
    <row r="116" spans="1:20" x14ac:dyDescent="0.3">
      <c r="A116" t="s">
        <v>542</v>
      </c>
      <c r="B116" t="s">
        <v>37</v>
      </c>
      <c r="C116" t="s">
        <v>648</v>
      </c>
      <c r="D116" t="s">
        <v>66</v>
      </c>
      <c r="E116" t="s">
        <v>75</v>
      </c>
      <c r="F116" t="s">
        <v>25</v>
      </c>
      <c r="G116">
        <v>42500</v>
      </c>
      <c r="H116" t="s">
        <v>635</v>
      </c>
      <c r="I116" t="s">
        <v>543</v>
      </c>
      <c r="J116" t="s">
        <v>544</v>
      </c>
      <c r="K116" t="s">
        <v>43</v>
      </c>
      <c r="L116" t="s">
        <v>44</v>
      </c>
      <c r="M116" t="s">
        <v>111</v>
      </c>
      <c r="N116" t="s">
        <v>633</v>
      </c>
      <c r="O116" t="s">
        <v>33</v>
      </c>
      <c r="P116">
        <v>4500</v>
      </c>
      <c r="Q116">
        <v>2024</v>
      </c>
      <c r="R116">
        <v>202411</v>
      </c>
      <c r="S116" t="s">
        <v>537</v>
      </c>
      <c r="T116" t="s">
        <v>478</v>
      </c>
    </row>
    <row r="117" spans="1:20" x14ac:dyDescent="0.3">
      <c r="A117" t="s">
        <v>545</v>
      </c>
      <c r="B117" t="s">
        <v>48</v>
      </c>
      <c r="C117" t="s">
        <v>546</v>
      </c>
      <c r="D117" t="s">
        <v>66</v>
      </c>
      <c r="E117" t="s">
        <v>75</v>
      </c>
      <c r="F117" t="s">
        <v>25</v>
      </c>
      <c r="G117">
        <v>43900</v>
      </c>
      <c r="H117" t="s">
        <v>635</v>
      </c>
      <c r="I117" t="s">
        <v>547</v>
      </c>
      <c r="J117" t="s">
        <v>548</v>
      </c>
      <c r="K117" t="s">
        <v>124</v>
      </c>
      <c r="L117" t="s">
        <v>79</v>
      </c>
      <c r="M117" t="s">
        <v>111</v>
      </c>
      <c r="N117" t="s">
        <v>633</v>
      </c>
      <c r="O117" t="s">
        <v>71</v>
      </c>
      <c r="P117">
        <v>3500</v>
      </c>
      <c r="Q117">
        <v>2024</v>
      </c>
      <c r="R117">
        <v>202411</v>
      </c>
      <c r="S117" t="s">
        <v>537</v>
      </c>
      <c r="T117" t="s">
        <v>478</v>
      </c>
    </row>
    <row r="118" spans="1:20" x14ac:dyDescent="0.3">
      <c r="A118" t="s">
        <v>549</v>
      </c>
      <c r="B118" t="s">
        <v>57</v>
      </c>
      <c r="C118" t="s">
        <v>649</v>
      </c>
      <c r="D118" t="s">
        <v>66</v>
      </c>
      <c r="E118" t="s">
        <v>75</v>
      </c>
      <c r="F118" t="s">
        <v>25</v>
      </c>
      <c r="G118">
        <v>44500</v>
      </c>
      <c r="H118" t="s">
        <v>635</v>
      </c>
      <c r="I118" t="s">
        <v>550</v>
      </c>
      <c r="J118" t="s">
        <v>551</v>
      </c>
      <c r="K118" t="s">
        <v>61</v>
      </c>
      <c r="L118" t="s">
        <v>44</v>
      </c>
      <c r="M118" t="s">
        <v>111</v>
      </c>
      <c r="N118" t="s">
        <v>633</v>
      </c>
      <c r="O118" t="s">
        <v>46</v>
      </c>
      <c r="P118">
        <v>5500</v>
      </c>
      <c r="Q118">
        <v>2023</v>
      </c>
      <c r="R118">
        <v>202411</v>
      </c>
      <c r="S118" t="s">
        <v>537</v>
      </c>
      <c r="T118" t="s">
        <v>478</v>
      </c>
    </row>
    <row r="119" spans="1:20" x14ac:dyDescent="0.3">
      <c r="A119" t="s">
        <v>552</v>
      </c>
      <c r="B119" t="s">
        <v>73</v>
      </c>
      <c r="C119" t="s">
        <v>553</v>
      </c>
      <c r="D119" t="s">
        <v>66</v>
      </c>
      <c r="E119" t="s">
        <v>75</v>
      </c>
      <c r="F119" t="s">
        <v>25</v>
      </c>
      <c r="G119">
        <v>47800</v>
      </c>
      <c r="H119" t="s">
        <v>635</v>
      </c>
      <c r="I119" t="s">
        <v>554</v>
      </c>
      <c r="J119" t="s">
        <v>555</v>
      </c>
      <c r="K119" t="s">
        <v>78</v>
      </c>
      <c r="L119" t="s">
        <v>79</v>
      </c>
      <c r="M119" t="s">
        <v>31</v>
      </c>
      <c r="N119" t="s">
        <v>80</v>
      </c>
      <c r="O119" t="s">
        <v>81</v>
      </c>
      <c r="P119">
        <v>12000</v>
      </c>
      <c r="Q119">
        <v>2023</v>
      </c>
      <c r="R119">
        <v>202411</v>
      </c>
      <c r="S119" t="s">
        <v>537</v>
      </c>
      <c r="T119" t="s">
        <v>478</v>
      </c>
    </row>
    <row r="120" spans="1:20" x14ac:dyDescent="0.3">
      <c r="A120" t="s">
        <v>556</v>
      </c>
      <c r="B120" t="s">
        <v>83</v>
      </c>
      <c r="C120" t="s">
        <v>557</v>
      </c>
      <c r="D120" t="s">
        <v>85</v>
      </c>
      <c r="E120" t="s">
        <v>86</v>
      </c>
      <c r="F120" t="s">
        <v>25</v>
      </c>
      <c r="G120">
        <v>24900</v>
      </c>
      <c r="H120" t="s">
        <v>26</v>
      </c>
      <c r="I120" t="s">
        <v>558</v>
      </c>
      <c r="J120" t="s">
        <v>559</v>
      </c>
      <c r="K120" t="s">
        <v>89</v>
      </c>
      <c r="L120" t="s">
        <v>90</v>
      </c>
      <c r="M120" t="s">
        <v>31</v>
      </c>
      <c r="N120" t="s">
        <v>62</v>
      </c>
      <c r="O120" t="s">
        <v>304</v>
      </c>
      <c r="P120">
        <v>11000</v>
      </c>
      <c r="Q120">
        <v>2023</v>
      </c>
      <c r="R120">
        <v>202411</v>
      </c>
      <c r="S120" t="s">
        <v>537</v>
      </c>
      <c r="T120" t="s">
        <v>478</v>
      </c>
    </row>
    <row r="121" spans="1:20" x14ac:dyDescent="0.3">
      <c r="A121" t="s">
        <v>560</v>
      </c>
      <c r="B121" t="s">
        <v>93</v>
      </c>
      <c r="C121" t="s">
        <v>561</v>
      </c>
      <c r="D121" t="s">
        <v>244</v>
      </c>
      <c r="E121" t="s">
        <v>245</v>
      </c>
      <c r="F121" t="s">
        <v>25</v>
      </c>
      <c r="G121">
        <v>65900</v>
      </c>
      <c r="H121" t="s">
        <v>636</v>
      </c>
      <c r="I121" t="s">
        <v>562</v>
      </c>
      <c r="J121" t="s">
        <v>563</v>
      </c>
      <c r="K121" t="s">
        <v>96</v>
      </c>
      <c r="L121" t="s">
        <v>90</v>
      </c>
      <c r="M121" t="s">
        <v>31</v>
      </c>
      <c r="N121" t="s">
        <v>564</v>
      </c>
      <c r="O121" t="s">
        <v>63</v>
      </c>
      <c r="P121">
        <v>7000</v>
      </c>
      <c r="Q121">
        <v>2023</v>
      </c>
      <c r="R121">
        <v>202411</v>
      </c>
      <c r="S121" t="s">
        <v>537</v>
      </c>
      <c r="T121" t="s">
        <v>478</v>
      </c>
    </row>
    <row r="122" spans="1:20" x14ac:dyDescent="0.3">
      <c r="A122" t="s">
        <v>565</v>
      </c>
      <c r="B122" t="s">
        <v>106</v>
      </c>
      <c r="C122" t="s">
        <v>566</v>
      </c>
      <c r="D122" t="s">
        <v>23</v>
      </c>
      <c r="E122" t="s">
        <v>50</v>
      </c>
      <c r="F122" t="s">
        <v>100</v>
      </c>
      <c r="G122">
        <v>129900</v>
      </c>
      <c r="H122" t="s">
        <v>637</v>
      </c>
      <c r="I122" t="s">
        <v>567</v>
      </c>
      <c r="J122" t="s">
        <v>568</v>
      </c>
      <c r="K122" t="s">
        <v>110</v>
      </c>
      <c r="L122" t="s">
        <v>44</v>
      </c>
      <c r="M122" t="s">
        <v>111</v>
      </c>
      <c r="N122" t="s">
        <v>633</v>
      </c>
      <c r="O122" t="s">
        <v>71</v>
      </c>
      <c r="P122">
        <v>1500</v>
      </c>
      <c r="Q122">
        <v>2024</v>
      </c>
      <c r="R122">
        <v>202411</v>
      </c>
      <c r="S122" t="s">
        <v>537</v>
      </c>
      <c r="T122" t="s">
        <v>478</v>
      </c>
    </row>
    <row r="123" spans="1:20" x14ac:dyDescent="0.3">
      <c r="A123" t="s">
        <v>569</v>
      </c>
      <c r="B123" t="s">
        <v>21</v>
      </c>
      <c r="C123" t="s">
        <v>570</v>
      </c>
      <c r="D123" t="s">
        <v>244</v>
      </c>
      <c r="E123" t="s">
        <v>245</v>
      </c>
      <c r="F123" t="s">
        <v>25</v>
      </c>
      <c r="G123">
        <v>32900</v>
      </c>
      <c r="H123" t="s">
        <v>634</v>
      </c>
      <c r="I123" t="s">
        <v>571</v>
      </c>
      <c r="J123" t="s">
        <v>572</v>
      </c>
      <c r="K123" t="s">
        <v>29</v>
      </c>
      <c r="L123" t="s">
        <v>30</v>
      </c>
      <c r="M123" t="s">
        <v>31</v>
      </c>
      <c r="N123" t="s">
        <v>62</v>
      </c>
      <c r="O123" t="s">
        <v>33</v>
      </c>
      <c r="P123">
        <v>8000</v>
      </c>
      <c r="Q123">
        <v>2023</v>
      </c>
      <c r="R123">
        <v>202411</v>
      </c>
      <c r="S123" t="s">
        <v>537</v>
      </c>
      <c r="T123" t="s">
        <v>478</v>
      </c>
    </row>
    <row r="124" spans="1:20" x14ac:dyDescent="0.3">
      <c r="A124" t="s">
        <v>573</v>
      </c>
      <c r="B124" t="s">
        <v>37</v>
      </c>
      <c r="C124" t="s">
        <v>650</v>
      </c>
      <c r="D124" t="s">
        <v>244</v>
      </c>
      <c r="E124" t="s">
        <v>245</v>
      </c>
      <c r="F124" t="s">
        <v>25</v>
      </c>
      <c r="G124">
        <v>31500</v>
      </c>
      <c r="H124" t="s">
        <v>634</v>
      </c>
      <c r="I124" t="s">
        <v>574</v>
      </c>
      <c r="J124" t="s">
        <v>575</v>
      </c>
      <c r="K124" t="s">
        <v>43</v>
      </c>
      <c r="L124" t="s">
        <v>44</v>
      </c>
      <c r="M124" t="s">
        <v>31</v>
      </c>
      <c r="N124" t="s">
        <v>70</v>
      </c>
      <c r="O124" t="s">
        <v>383</v>
      </c>
      <c r="P124">
        <v>6000</v>
      </c>
      <c r="Q124">
        <v>2023</v>
      </c>
      <c r="R124">
        <v>202411</v>
      </c>
      <c r="S124" t="s">
        <v>537</v>
      </c>
      <c r="T124" t="s">
        <v>478</v>
      </c>
    </row>
    <row r="125" spans="1:20" x14ac:dyDescent="0.3">
      <c r="A125" t="s">
        <v>576</v>
      </c>
      <c r="B125" t="s">
        <v>48</v>
      </c>
      <c r="C125" t="s">
        <v>577</v>
      </c>
      <c r="D125" t="s">
        <v>244</v>
      </c>
      <c r="E125" t="s">
        <v>245</v>
      </c>
      <c r="F125" t="s">
        <v>25</v>
      </c>
      <c r="G125">
        <v>41900</v>
      </c>
      <c r="H125" t="s">
        <v>635</v>
      </c>
      <c r="I125" t="s">
        <v>578</v>
      </c>
      <c r="J125" t="s">
        <v>579</v>
      </c>
      <c r="K125" t="s">
        <v>124</v>
      </c>
      <c r="L125" t="s">
        <v>79</v>
      </c>
      <c r="M125" t="s">
        <v>31</v>
      </c>
      <c r="N125" t="s">
        <v>146</v>
      </c>
      <c r="O125" t="s">
        <v>54</v>
      </c>
      <c r="P125">
        <v>4000</v>
      </c>
      <c r="Q125">
        <v>2024</v>
      </c>
      <c r="R125">
        <v>202411</v>
      </c>
      <c r="S125" t="s">
        <v>537</v>
      </c>
      <c r="T125" t="s">
        <v>478</v>
      </c>
    </row>
    <row r="126" spans="1:20" x14ac:dyDescent="0.3">
      <c r="A126" t="s">
        <v>580</v>
      </c>
      <c r="B126" t="s">
        <v>57</v>
      </c>
      <c r="C126" t="s">
        <v>581</v>
      </c>
      <c r="D126" t="s">
        <v>23</v>
      </c>
      <c r="E126" t="s">
        <v>50</v>
      </c>
      <c r="F126" t="s">
        <v>25</v>
      </c>
      <c r="G126">
        <v>34500</v>
      </c>
      <c r="H126" t="s">
        <v>634</v>
      </c>
      <c r="I126" t="s">
        <v>582</v>
      </c>
      <c r="J126" t="s">
        <v>583</v>
      </c>
      <c r="K126" t="s">
        <v>61</v>
      </c>
      <c r="L126" t="s">
        <v>44</v>
      </c>
      <c r="M126" t="s">
        <v>31</v>
      </c>
      <c r="N126" t="s">
        <v>62</v>
      </c>
      <c r="O126" t="s">
        <v>63</v>
      </c>
      <c r="P126">
        <v>5000</v>
      </c>
      <c r="Q126">
        <v>2024</v>
      </c>
      <c r="R126">
        <v>202411</v>
      </c>
      <c r="S126" t="s">
        <v>537</v>
      </c>
      <c r="T126" t="s">
        <v>478</v>
      </c>
    </row>
    <row r="127" spans="1:20" x14ac:dyDescent="0.3">
      <c r="A127" t="s">
        <v>584</v>
      </c>
      <c r="B127" t="s">
        <v>73</v>
      </c>
      <c r="C127" t="s">
        <v>585</v>
      </c>
      <c r="D127" t="s">
        <v>66</v>
      </c>
      <c r="E127" t="s">
        <v>75</v>
      </c>
      <c r="F127" t="s">
        <v>25</v>
      </c>
      <c r="G127">
        <v>61900</v>
      </c>
      <c r="H127" t="s">
        <v>636</v>
      </c>
      <c r="I127" t="s">
        <v>586</v>
      </c>
      <c r="J127" t="s">
        <v>587</v>
      </c>
      <c r="K127" t="s">
        <v>78</v>
      </c>
      <c r="L127" t="s">
        <v>79</v>
      </c>
      <c r="M127" t="s">
        <v>31</v>
      </c>
      <c r="N127" t="s">
        <v>322</v>
      </c>
      <c r="O127" t="s">
        <v>71</v>
      </c>
      <c r="P127">
        <v>8000</v>
      </c>
      <c r="Q127">
        <v>2023</v>
      </c>
      <c r="R127">
        <v>202411</v>
      </c>
      <c r="S127" t="s">
        <v>537</v>
      </c>
      <c r="T127" t="s">
        <v>478</v>
      </c>
    </row>
    <row r="128" spans="1:20" x14ac:dyDescent="0.3">
      <c r="A128" t="s">
        <v>588</v>
      </c>
      <c r="B128" t="s">
        <v>83</v>
      </c>
      <c r="C128" t="s">
        <v>589</v>
      </c>
      <c r="D128" t="s">
        <v>66</v>
      </c>
      <c r="E128" t="s">
        <v>75</v>
      </c>
      <c r="F128" t="s">
        <v>25</v>
      </c>
      <c r="G128">
        <v>29800</v>
      </c>
      <c r="H128" t="s">
        <v>634</v>
      </c>
      <c r="I128" t="s">
        <v>590</v>
      </c>
      <c r="J128" t="s">
        <v>591</v>
      </c>
      <c r="K128" t="s">
        <v>89</v>
      </c>
      <c r="L128" t="s">
        <v>90</v>
      </c>
      <c r="M128" t="s">
        <v>31</v>
      </c>
      <c r="N128" t="s">
        <v>32</v>
      </c>
      <c r="O128" t="s">
        <v>170</v>
      </c>
      <c r="P128">
        <v>9000</v>
      </c>
      <c r="Q128">
        <v>2023</v>
      </c>
      <c r="R128">
        <v>202411</v>
      </c>
      <c r="S128" t="s">
        <v>537</v>
      </c>
      <c r="T128" t="s">
        <v>478</v>
      </c>
    </row>
    <row r="129" spans="1:20" x14ac:dyDescent="0.3">
      <c r="A129" t="s">
        <v>592</v>
      </c>
      <c r="B129" t="s">
        <v>93</v>
      </c>
      <c r="C129" t="s">
        <v>593</v>
      </c>
      <c r="D129" t="s">
        <v>244</v>
      </c>
      <c r="E129" t="s">
        <v>245</v>
      </c>
      <c r="F129" t="s">
        <v>25</v>
      </c>
      <c r="G129">
        <v>106900</v>
      </c>
      <c r="H129" t="s">
        <v>637</v>
      </c>
      <c r="I129" t="s">
        <v>594</v>
      </c>
      <c r="J129" t="s">
        <v>595</v>
      </c>
      <c r="K129" t="s">
        <v>96</v>
      </c>
      <c r="L129" t="s">
        <v>90</v>
      </c>
      <c r="M129" t="s">
        <v>31</v>
      </c>
      <c r="N129" t="s">
        <v>596</v>
      </c>
      <c r="O129" t="s">
        <v>304</v>
      </c>
      <c r="P129">
        <v>2000</v>
      </c>
      <c r="Q129">
        <v>2024</v>
      </c>
      <c r="R129">
        <v>202412</v>
      </c>
      <c r="S129" t="s">
        <v>597</v>
      </c>
      <c r="T129" t="s">
        <v>478</v>
      </c>
    </row>
    <row r="130" spans="1:20" x14ac:dyDescent="0.3">
      <c r="A130" t="s">
        <v>598</v>
      </c>
      <c r="B130" t="s">
        <v>98</v>
      </c>
      <c r="C130" t="s">
        <v>599</v>
      </c>
      <c r="D130" t="s">
        <v>23</v>
      </c>
      <c r="E130" t="s">
        <v>50</v>
      </c>
      <c r="F130" t="s">
        <v>100</v>
      </c>
      <c r="G130">
        <v>69900</v>
      </c>
      <c r="H130" t="s">
        <v>636</v>
      </c>
      <c r="I130" t="s">
        <v>600</v>
      </c>
      <c r="J130" t="s">
        <v>601</v>
      </c>
      <c r="K130" t="s">
        <v>103</v>
      </c>
      <c r="L130" t="s">
        <v>30</v>
      </c>
      <c r="M130" t="s">
        <v>31</v>
      </c>
      <c r="N130" t="s">
        <v>146</v>
      </c>
      <c r="O130" t="s">
        <v>46</v>
      </c>
      <c r="P130">
        <v>6000</v>
      </c>
      <c r="Q130">
        <v>2023</v>
      </c>
      <c r="R130">
        <v>202412</v>
      </c>
      <c r="S130" t="s">
        <v>597</v>
      </c>
      <c r="T130" t="s">
        <v>478</v>
      </c>
    </row>
    <row r="131" spans="1:20" x14ac:dyDescent="0.3">
      <c r="A131" t="s">
        <v>602</v>
      </c>
      <c r="B131" t="s">
        <v>21</v>
      </c>
      <c r="C131" t="s">
        <v>603</v>
      </c>
      <c r="D131" t="s">
        <v>23</v>
      </c>
      <c r="E131" t="s">
        <v>50</v>
      </c>
      <c r="F131" t="s">
        <v>25</v>
      </c>
      <c r="G131">
        <v>42900</v>
      </c>
      <c r="H131" t="s">
        <v>635</v>
      </c>
      <c r="I131" t="s">
        <v>604</v>
      </c>
      <c r="J131" t="s">
        <v>605</v>
      </c>
      <c r="K131" t="s">
        <v>29</v>
      </c>
      <c r="L131" t="s">
        <v>30</v>
      </c>
      <c r="M131" t="s">
        <v>31</v>
      </c>
      <c r="N131" t="s">
        <v>62</v>
      </c>
      <c r="O131" t="s">
        <v>63</v>
      </c>
      <c r="P131">
        <v>4000</v>
      </c>
      <c r="Q131">
        <v>2024</v>
      </c>
      <c r="R131">
        <v>202412</v>
      </c>
      <c r="S131" t="s">
        <v>597</v>
      </c>
      <c r="T131" t="s">
        <v>478</v>
      </c>
    </row>
    <row r="132" spans="1:20" x14ac:dyDescent="0.3">
      <c r="A132" t="s">
        <v>606</v>
      </c>
      <c r="B132" t="s">
        <v>37</v>
      </c>
      <c r="C132" t="s">
        <v>607</v>
      </c>
      <c r="D132" t="s">
        <v>244</v>
      </c>
      <c r="E132" t="s">
        <v>608</v>
      </c>
      <c r="F132" t="s">
        <v>25</v>
      </c>
      <c r="G132">
        <v>51900</v>
      </c>
      <c r="H132" t="s">
        <v>635</v>
      </c>
      <c r="I132" t="s">
        <v>609</v>
      </c>
      <c r="J132" t="s">
        <v>161</v>
      </c>
      <c r="K132" t="s">
        <v>43</v>
      </c>
      <c r="L132" t="s">
        <v>44</v>
      </c>
      <c r="M132" t="s">
        <v>31</v>
      </c>
      <c r="N132" t="s">
        <v>146</v>
      </c>
      <c r="O132" t="s">
        <v>33</v>
      </c>
      <c r="P132">
        <v>3000</v>
      </c>
      <c r="Q132">
        <v>2024</v>
      </c>
      <c r="R132">
        <v>202412</v>
      </c>
      <c r="S132" t="s">
        <v>597</v>
      </c>
      <c r="T132" t="s">
        <v>478</v>
      </c>
    </row>
    <row r="133" spans="1:20" x14ac:dyDescent="0.3">
      <c r="A133" t="s">
        <v>610</v>
      </c>
      <c r="B133" t="s">
        <v>48</v>
      </c>
      <c r="C133" t="s">
        <v>651</v>
      </c>
      <c r="D133" t="s">
        <v>244</v>
      </c>
      <c r="E133" t="s">
        <v>608</v>
      </c>
      <c r="F133" t="s">
        <v>25</v>
      </c>
      <c r="G133">
        <v>115900</v>
      </c>
      <c r="H133" t="s">
        <v>637</v>
      </c>
      <c r="I133" t="s">
        <v>611</v>
      </c>
      <c r="J133" t="s">
        <v>612</v>
      </c>
      <c r="K133" t="s">
        <v>124</v>
      </c>
      <c r="L133" t="s">
        <v>79</v>
      </c>
      <c r="M133" t="s">
        <v>31</v>
      </c>
      <c r="N133" t="s">
        <v>331</v>
      </c>
      <c r="O133" t="s">
        <v>71</v>
      </c>
      <c r="P133">
        <v>2500</v>
      </c>
      <c r="Q133">
        <v>2024</v>
      </c>
      <c r="R133">
        <v>202412</v>
      </c>
      <c r="S133" t="s">
        <v>597</v>
      </c>
      <c r="T133" t="s">
        <v>478</v>
      </c>
    </row>
    <row r="134" spans="1:20" x14ac:dyDescent="0.3">
      <c r="A134" t="s">
        <v>613</v>
      </c>
      <c r="B134" t="s">
        <v>57</v>
      </c>
      <c r="C134" t="s">
        <v>614</v>
      </c>
      <c r="D134" t="s">
        <v>23</v>
      </c>
      <c r="E134" t="s">
        <v>50</v>
      </c>
      <c r="F134" t="s">
        <v>25</v>
      </c>
      <c r="G134">
        <v>74900</v>
      </c>
      <c r="H134" t="s">
        <v>636</v>
      </c>
      <c r="I134" t="s">
        <v>615</v>
      </c>
      <c r="J134" t="s">
        <v>616</v>
      </c>
      <c r="K134" t="s">
        <v>61</v>
      </c>
      <c r="L134" t="s">
        <v>44</v>
      </c>
      <c r="M134" t="s">
        <v>31</v>
      </c>
      <c r="N134" t="s">
        <v>237</v>
      </c>
      <c r="O134" t="s">
        <v>54</v>
      </c>
      <c r="P134">
        <v>3500</v>
      </c>
      <c r="Q134">
        <v>2024</v>
      </c>
      <c r="R134">
        <v>202412</v>
      </c>
      <c r="S134" t="s">
        <v>597</v>
      </c>
      <c r="T134" t="s">
        <v>478</v>
      </c>
    </row>
    <row r="135" spans="1:20" x14ac:dyDescent="0.3">
      <c r="A135" t="s">
        <v>617</v>
      </c>
      <c r="B135" t="s">
        <v>73</v>
      </c>
      <c r="C135" t="s">
        <v>618</v>
      </c>
      <c r="D135" t="s">
        <v>66</v>
      </c>
      <c r="E135" t="s">
        <v>75</v>
      </c>
      <c r="F135" t="s">
        <v>25</v>
      </c>
      <c r="G135">
        <v>89900</v>
      </c>
      <c r="H135" t="s">
        <v>636</v>
      </c>
      <c r="I135" t="s">
        <v>619</v>
      </c>
      <c r="J135" t="s">
        <v>620</v>
      </c>
      <c r="K135" t="s">
        <v>78</v>
      </c>
      <c r="L135" t="s">
        <v>79</v>
      </c>
      <c r="M135" t="s">
        <v>31</v>
      </c>
      <c r="N135" t="s">
        <v>621</v>
      </c>
      <c r="O135" t="s">
        <v>81</v>
      </c>
      <c r="P135">
        <v>5000</v>
      </c>
      <c r="Q135">
        <v>2024</v>
      </c>
      <c r="R135">
        <v>202412</v>
      </c>
      <c r="S135" t="s">
        <v>597</v>
      </c>
      <c r="T135" t="s">
        <v>478</v>
      </c>
    </row>
    <row r="136" spans="1:20" x14ac:dyDescent="0.3">
      <c r="A136" t="s">
        <v>622</v>
      </c>
      <c r="B136" t="s">
        <v>83</v>
      </c>
      <c r="C136" t="s">
        <v>652</v>
      </c>
      <c r="D136" t="s">
        <v>244</v>
      </c>
      <c r="E136" t="s">
        <v>608</v>
      </c>
      <c r="F136" t="s">
        <v>25</v>
      </c>
      <c r="G136">
        <v>79900</v>
      </c>
      <c r="H136" t="s">
        <v>636</v>
      </c>
      <c r="I136" t="s">
        <v>623</v>
      </c>
      <c r="J136" t="s">
        <v>624</v>
      </c>
      <c r="K136" t="s">
        <v>89</v>
      </c>
      <c r="L136" t="s">
        <v>90</v>
      </c>
      <c r="M136" t="s">
        <v>31</v>
      </c>
      <c r="N136" t="s">
        <v>625</v>
      </c>
      <c r="O136" t="s">
        <v>63</v>
      </c>
      <c r="P136">
        <v>1000</v>
      </c>
      <c r="Q136">
        <v>2024</v>
      </c>
      <c r="R136">
        <v>202412</v>
      </c>
      <c r="S136" t="s">
        <v>597</v>
      </c>
      <c r="T136" t="s">
        <v>478</v>
      </c>
    </row>
    <row r="137" spans="1:20" x14ac:dyDescent="0.3">
      <c r="A137" t="s">
        <v>626</v>
      </c>
      <c r="B137" t="s">
        <v>93</v>
      </c>
      <c r="C137" t="s">
        <v>653</v>
      </c>
      <c r="D137" t="s">
        <v>244</v>
      </c>
      <c r="E137" t="s">
        <v>608</v>
      </c>
      <c r="F137" t="s">
        <v>25</v>
      </c>
      <c r="G137">
        <v>62900</v>
      </c>
      <c r="H137" t="s">
        <v>636</v>
      </c>
      <c r="I137" t="s">
        <v>627</v>
      </c>
      <c r="J137" t="s">
        <v>628</v>
      </c>
      <c r="K137" t="s">
        <v>96</v>
      </c>
      <c r="L137" t="s">
        <v>90</v>
      </c>
      <c r="M137" t="s">
        <v>31</v>
      </c>
      <c r="N137" t="s">
        <v>564</v>
      </c>
      <c r="O137" t="s">
        <v>383</v>
      </c>
      <c r="P137">
        <v>1500</v>
      </c>
      <c r="Q137">
        <v>2024</v>
      </c>
      <c r="R137">
        <v>202412</v>
      </c>
      <c r="S137" t="s">
        <v>597</v>
      </c>
      <c r="T137" t="s">
        <v>478</v>
      </c>
    </row>
    <row r="138" spans="1:20" x14ac:dyDescent="0.3">
      <c r="A138" t="s">
        <v>629</v>
      </c>
      <c r="B138" t="s">
        <v>106</v>
      </c>
      <c r="C138" t="s">
        <v>630</v>
      </c>
      <c r="D138" t="s">
        <v>244</v>
      </c>
      <c r="E138" t="s">
        <v>311</v>
      </c>
      <c r="F138" t="s">
        <v>100</v>
      </c>
      <c r="G138">
        <v>199900</v>
      </c>
      <c r="H138" t="s">
        <v>372</v>
      </c>
      <c r="I138" t="s">
        <v>631</v>
      </c>
      <c r="J138" t="s">
        <v>632</v>
      </c>
      <c r="K138" t="s">
        <v>110</v>
      </c>
      <c r="L138" t="s">
        <v>44</v>
      </c>
      <c r="M138" t="s">
        <v>111</v>
      </c>
      <c r="N138" t="s">
        <v>633</v>
      </c>
      <c r="O138" t="s">
        <v>63</v>
      </c>
      <c r="P138">
        <v>500</v>
      </c>
      <c r="Q138">
        <v>2024</v>
      </c>
      <c r="R138">
        <v>202412</v>
      </c>
      <c r="S138" t="s">
        <v>597</v>
      </c>
      <c r="T138" t="s">
        <v>478</v>
      </c>
    </row>
  </sheetData>
  <conditionalFormatting sqref="A1:A1048576">
    <cfRule type="duplicateValues" dxfId="9" priority="3"/>
  </conditionalFormatting>
  <conditionalFormatting sqref="J1:J1048576">
    <cfRule type="duplicateValues" dxfId="7" priority="2"/>
  </conditionalFormatting>
  <conditionalFormatting sqref="I1 I139:I1048576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1F76-13F4-4C60-A913-8E877C64E45D}">
  <dimension ref="A1:F5"/>
  <sheetViews>
    <sheetView workbookViewId="0">
      <selection activeCell="G1" sqref="G1"/>
    </sheetView>
  </sheetViews>
  <sheetFormatPr defaultRowHeight="14.4" x14ac:dyDescent="0.3"/>
  <cols>
    <col min="1" max="1" width="11" customWidth="1"/>
    <col min="2" max="2" width="9.88671875" customWidth="1"/>
    <col min="6" max="6" width="18.33203125" customWidth="1"/>
  </cols>
  <sheetData>
    <row r="1" spans="1:6" x14ac:dyDescent="0.3">
      <c r="A1" t="s">
        <v>657</v>
      </c>
      <c r="B1" t="s">
        <v>35</v>
      </c>
      <c r="C1" t="s">
        <v>141</v>
      </c>
      <c r="D1" t="s">
        <v>287</v>
      </c>
      <c r="E1" t="s">
        <v>478</v>
      </c>
      <c r="F1" t="s">
        <v>658</v>
      </c>
    </row>
    <row r="2" spans="1:6" x14ac:dyDescent="0.3">
      <c r="A2" t="s">
        <v>30</v>
      </c>
      <c r="B2">
        <f>SUMIFS(data!$G$2:$G$138, data!$L$2:$L$138,"Northeast",data!$T$2:$T$138, "Q1")</f>
        <v>126100</v>
      </c>
      <c r="C2">
        <f>SUMIFS(data!$G$2:$G$138, data!$L$2:$L$138,"Northeast",data!$T$2:$T$138, "Q2")</f>
        <v>337200</v>
      </c>
      <c r="D2">
        <f>SUMIFS(data!$G$2:$G$138, data!$L$2:$L$138,"Northeast",data!$T$2:$T$138, "Q3")</f>
        <v>552800</v>
      </c>
      <c r="E2">
        <f>SUMIFS(data!$G$2:$G$138, data!$L$2:$L$138,"Northeast",data!$T$2:$T$138, "Q4")</f>
        <v>335900</v>
      </c>
      <c r="F2">
        <f>SUMIF(data!$L$2:$L$138, "Northeast", data!$G$2:$G$138)</f>
        <v>1352000</v>
      </c>
    </row>
    <row r="3" spans="1:6" x14ac:dyDescent="0.3">
      <c r="A3" t="s">
        <v>90</v>
      </c>
      <c r="B3">
        <f>SUMIFS(data!$G$2:$G$138, data!$L$2:$L$138,"Midwest",data!$T$2:$T$138, "Q1")</f>
        <v>112000</v>
      </c>
      <c r="C3">
        <f>SUMIFS(data!$G$2:$G$138, data!$L$2:$L$138,"Midwest",data!$T$2:$T$138, "Q2")</f>
        <v>303001</v>
      </c>
      <c r="D3">
        <f>SUMIFS(data!$G$2:$G$138, data!$L$2:$L$138,"Midwest",data!$T$2:$T$138, "Q3")</f>
        <v>330200</v>
      </c>
      <c r="E3">
        <f>SUMIFS(data!$G$2:$G$138, data!$L$2:$L$138,"Midwest",data!$T$2:$T$138, "Q4")</f>
        <v>502800</v>
      </c>
      <c r="F3">
        <f>SUMIF(data!$L$2:$L$138, "Midwest", data!$G$2:$G$138)</f>
        <v>1248001</v>
      </c>
    </row>
    <row r="4" spans="1:6" x14ac:dyDescent="0.3">
      <c r="A4" t="s">
        <v>44</v>
      </c>
      <c r="B4">
        <f>SUMIFS(data!$G$2:$G$138, data!$L$2:$L$138,"West",data!$T$2:$T$138, "Q1")</f>
        <v>256600</v>
      </c>
      <c r="C4">
        <f>SUMIFS(data!$G$2:$G$138, data!$L$2:$L$138,"West",data!$T$2:$T$138, "Q2")</f>
        <v>543100</v>
      </c>
      <c r="D4">
        <f>SUMIFS(data!$G$2:$G$138, data!$L$2:$L$138,"West",data!$T$2:$T$138, "Q3")</f>
        <v>807801</v>
      </c>
      <c r="E4">
        <f>SUMIFS(data!$G$2:$G$138, data!$L$2:$L$138,"West",data!$T$2:$T$138, "Q4")</f>
        <v>813800</v>
      </c>
      <c r="F4">
        <f>SUMIF(data!$L$2:$L$138, "West", data!$G$2:$G$138)</f>
        <v>2421301</v>
      </c>
    </row>
    <row r="5" spans="1:6" x14ac:dyDescent="0.3">
      <c r="A5" t="s">
        <v>79</v>
      </c>
      <c r="B5">
        <f>SUMIFS(data!$G$2:$G$138, data!$L$2:$L$138,"South",data!$T$2:$T$138, "Q1")</f>
        <v>107600</v>
      </c>
      <c r="C5">
        <f>SUMIFS(data!$G$2:$G$138, data!$L$2:$L$138,"South",data!$T$2:$T$138, "Q2")</f>
        <v>225300</v>
      </c>
      <c r="D5">
        <f>SUMIFS(data!$G$2:$G$138, data!$L$2:$L$138,"South",data!$T$2:$T$138, "Q3")</f>
        <v>319200</v>
      </c>
      <c r="E5">
        <f>SUMIFS(data!$G$2:$G$138, data!$L$2:$L$138,"South",data!$T$2:$T$138, "Q4")</f>
        <v>528800</v>
      </c>
      <c r="F5">
        <f>SUMIF(data!$L$2:$L$138, "South", data!$G$2:$G$138)</f>
        <v>1180900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DEEA7-9E00-4922-883D-6302FCE29C7D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664</v>
      </c>
    </row>
    <row r="2" spans="1:1" x14ac:dyDescent="0.3">
      <c r="A2" t="s">
        <v>665</v>
      </c>
    </row>
    <row r="3" spans="1:1" x14ac:dyDescent="0.3">
      <c r="A3" t="s">
        <v>666</v>
      </c>
    </row>
    <row r="4" spans="1:1" x14ac:dyDescent="0.3">
      <c r="A4" t="s">
        <v>667</v>
      </c>
    </row>
    <row r="5" spans="1:1" x14ac:dyDescent="0.3">
      <c r="A5" t="s">
        <v>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by Category</vt:lpstr>
      <vt:lpstr>Sales Trend by Quarter</vt:lpstr>
      <vt:lpstr>Sales by Region</vt:lpstr>
      <vt:lpstr>Average Sales by Make_Model</vt:lpstr>
      <vt:lpstr>Business Recommendations</vt:lpstr>
      <vt:lpstr>data</vt:lpstr>
      <vt:lpstr>Summary Statistics</vt:lpstr>
      <vt:lpstr>Data Cleaning Steps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 s</cp:lastModifiedBy>
  <cp:revision/>
  <dcterms:created xsi:type="dcterms:W3CDTF">2025-06-11T20:38:48Z</dcterms:created>
  <dcterms:modified xsi:type="dcterms:W3CDTF">2025-10-22T22:51:20Z</dcterms:modified>
  <cp:category/>
  <cp:contentStatus/>
</cp:coreProperties>
</file>