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y" sheetId="1" r:id="rId4"/>
    <sheet state="visible" name="Cuisine" sheetId="2" r:id="rId5"/>
  </sheets>
  <definedNames>
    <definedName hidden="1" localSheetId="0" name="_xlnm._FilterDatabase">Activity!$C$1:$E$730</definedName>
    <definedName hidden="1" localSheetId="1" name="_xlnm._FilterDatabase">Cuisine!$C$1:$E$962</definedName>
  </definedNames>
  <calcPr/>
  <extLst>
    <ext uri="GoogleSheetsCustomDataVersion2">
      <go:sheetsCustomData xmlns:go="http://customooxmlschemas.google.com/" r:id="rId6" roundtripDataChecksum="LT7vxstbwKlWMgJPBIbycYmCHdqZnOXinvMfwWo+LNY="/>
    </ext>
  </extLst>
</workbook>
</file>

<file path=xl/sharedStrings.xml><?xml version="1.0" encoding="utf-8"?>
<sst xmlns="http://schemas.openxmlformats.org/spreadsheetml/2006/main" count="2155" uniqueCount="1509">
  <si>
    <t>name</t>
  </si>
  <si>
    <t>site</t>
  </si>
  <si>
    <t>type</t>
  </si>
  <si>
    <t>tag</t>
  </si>
  <si>
    <t>district</t>
  </si>
  <si>
    <t>phone</t>
  </si>
  <si>
    <t>full_address</t>
  </si>
  <si>
    <t>state</t>
  </si>
  <si>
    <t>rating</t>
  </si>
  <si>
    <t>reviews</t>
  </si>
  <si>
    <t>photo</t>
  </si>
  <si>
    <t>working_hours</t>
  </si>
  <si>
    <t>about</t>
  </si>
  <si>
    <t>range</t>
  </si>
  <si>
    <t>logo</t>
  </si>
  <si>
    <t>description</t>
  </si>
  <si>
    <t>location_link</t>
  </si>
  <si>
    <t>Lan Anh theatre</t>
  </si>
  <si>
    <t>Live music venue</t>
  </si>
  <si>
    <t>Theater</t>
  </si>
  <si>
    <t>+84 28 3862 7420</t>
  </si>
  <si>
    <t>291 Đ. Cách Mạng Tháng 8, Phường 12, Quận 10, Hồ Chí Minh, Vietnam</t>
  </si>
  <si>
    <t>District 10, Ho Chi Minh City</t>
  </si>
  <si>
    <t>https://lh5.googleusercontent.com/p/AF1QipNtQ2wdV7RMMRj1othJNVIdI_DEcMdKQlkpbmCU=w800-h500-k-no</t>
  </si>
  <si>
    <t>{"Amenities": {"Restaurant": true, "Restroom": true}, "Children": {"Good for kids": true}}</t>
  </si>
  <si>
    <t>https://www.google.com/maps/place/Lan+Anh+theatre/@10.7790161,106.6783732,14z/data=!4m8!1m2!2m1!1sLan+Anh+theatre!3m4!1s0x31752f27d1968611:0x7f9dc98fa3810e5b!8m2!3d10.7790161!4d106.6783732</t>
  </si>
  <si>
    <t>Trong Dong Theater</t>
  </si>
  <si>
    <t>+84 28 7306 0488</t>
  </si>
  <si>
    <t>12b Đ. Cách Mạng Tháng 8, Phường Bến Thành, Quận 1, Hồ Chí Minh, Vietnam</t>
  </si>
  <si>
    <t>District 1, Ho Chi Minh City</t>
  </si>
  <si>
    <t>https://lh5.googleusercontent.com/p/AF1QipN18a1u5pK99DHJQU9jFO7Mtgn0ZMH_Lhsq_FqW=w800-h500-k-no</t>
  </si>
  <si>
    <t>{}</t>
  </si>
  <si>
    <t>https://lh4.googleusercontent.com/-xpzyAXbIUak/AAAAAAAAAAI/AAAAAAAAAAA/CE_yz6aHVb8/s44-p-k-no-ns-nd/photo.jpg</t>
  </si>
  <si>
    <t>https://www.google.com/maps/place/Trong+Dong+Theater/@10.772653799999999,106.69222979999999,14z/data=!4m8!1m2!2m1!1sTrong+Dong+Theater!3m4!1s0x31752f3c728a65e5:0x1112755621dd427d!8m2!3d10.772653799999999!4d106.69222979999999</t>
  </si>
  <si>
    <t>Mây Sai Gon Live Stage</t>
  </si>
  <si>
    <t>http://maysaigon.net/</t>
  </si>
  <si>
    <t>Live music</t>
  </si>
  <si>
    <t>+84 961 656 601</t>
  </si>
  <si>
    <t>4 Phạm Ngọc Thạch, Bến Nghé, Quận 1, Hồ Chí Minh, Vietnam</t>
  </si>
  <si>
    <t>https://lh5.googleusercontent.com/p/AF1QipNvcOSiZEyeQFa3gssbZHmMDoJdUR5UlS8jqoI2=w800-h500-k-no</t>
  </si>
  <si>
    <t>{"Amenities": {"Restroom": true}}</t>
  </si>
  <si>
    <t>https://www.google.com/maps/place/M%C3%A2y+Sai+Gon+Live+Stage/@10.7816421,106.69752229999999,14z/data=!4m8!1m2!2m1!1sM%C3%A2y+Sai+Gon+Live+Stage!3m4!1s0x31752914de4cc04d:0x56c30c7754bec2e5!8m2!3d10.7816421!4d106.69752229999999</t>
  </si>
  <si>
    <t>CỘI Saigon</t>
  </si>
  <si>
    <t>https://www.instagram.com/coikissa.saigon/</t>
  </si>
  <si>
    <t>Jazz club</t>
  </si>
  <si>
    <t>Music</t>
  </si>
  <si>
    <t>+84 355 164 332</t>
  </si>
  <si>
    <t>77-79 Lý Tự Trọng, Phường Bến Thành, Quận 1, Hồ Chí Minh 670000, Vietnam</t>
  </si>
  <si>
    <t>https://lh5.googleusercontent.com/p/AF1QipNJN5cQR2XS4w9ofL3q7fsRio9I8mXOp_TN0SwJ=w800-h500-k-no</t>
  </si>
  <si>
    <t>{"Monday": "9AM-1AM", "Tuesday": "9AM-1AM", "Wednesday": "9AM-1AM", "Thursday": "9AM-1AM", "Friday": "9AM-1AM", "Saturday": "9AM-1AM", "Sunday": "9AM-1AM"}</t>
  </si>
  <si>
    <t>{"From the business": {"Identifies as women-owned": true}, "Service options": {"Outdoor seating": true, "Curbside pickup": true, "Onsite services": true, "Takeout": true, "Dine-in": true, "Delivery": false}, "Highlights": {"Great cocktails": true, "Live music": true, "Live performances": true}, "Accessibility": {"Wheelchair accessible entrance": false, "Wheelchair accessible parking lot": false}, "Offerings": {"Alcohol": true, "Beer": true, "Cocktails": true, "Dancing": true, "Food": true, "Food at bar": true, "Hard liquor": true, "Wine": true}, "Dining options": {"Seating": true}, "Amenities": {"Bar onsite": true, "Gender-neutral restroom": true, 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true}, "Pets": {"Dogs allowed": true}, "Other": {"LGBTQ+ friendly": true, "Identifies as women-owned": true}}</t>
  </si>
  <si>
    <t>$$</t>
  </si>
  <si>
    <t>https://lh6.googleusercontent.com/-46o0fViDpRU/AAAAAAAAAAI/AAAAAAAAAAA/oTRwXeQUkI4/s44-p-k-no-ns-nd/photo.jpg</t>
  </si>
  <si>
    <t>https://www.google.com/maps/place/C%E1%BB%98I+Saigon/@10.7745835,106.69803859999999,14z/data=!4m8!1m2!2m1!1sC%E1%BB%98I+Saigon!3m4!1s0x31752fe215814897:0x80f4662da36bef4c!8m2!3d10.7745835!4d106.69803859999999</t>
  </si>
  <si>
    <t>Soul Live Project</t>
  </si>
  <si>
    <t>+84 903 787 515</t>
  </si>
  <si>
    <t>216 Pasteur, Phường 6, Quận 3, Hồ Chí Minh 70000, Vietnam</t>
  </si>
  <si>
    <t>District 3, Ho Chi Minh City</t>
  </si>
  <si>
    <t>https://lh5.googleusercontent.com/p/AF1QipNy0pTSrSNXRyYgtKLKzLvnniuxawqCbxxRkVR0=w800-h500-k-no</t>
  </si>
  <si>
    <t>{"Monday": "9AM-10PM", "Tuesday": "9AM-10PM", "Wednesday": "9AM-10PM", "Thursday": "9AM-10PM", "Friday": "9AM-10PM", "Saturday": "8AM-10PM", "Sunday": "8AM-10PM"}</t>
  </si>
  <si>
    <t>{"Accessibility": {"Wheelchair accessible entrance": true, "Wheelchair accessible parking lot": true}, "Amenities": {"Restroom": true}, "Payments": {"Debit cards": true, "Credit cards": true}}</t>
  </si>
  <si>
    <t>https://www.google.com/maps/place/Soul+Live+Project/@10.783638999999999,106.692864,14z/data=!4m8!1m2!2m1!1sSoul+Live+Project!3m4!1s0x31752f314350a893:0x7a8afb3c3b9a9830!8m2!3d10.783638999999999!4d106.692864</t>
  </si>
  <si>
    <t>Acoustic Bar - Nam Kỳ Khởi Nghĩa</t>
  </si>
  <si>
    <t>+84 816 777 773</t>
  </si>
  <si>
    <t>384/17A Đ. Nam Kỳ Khởi Nghĩa, Phường 8, Quận 3, Hồ Chí Minh 700000, Vietnam</t>
  </si>
  <si>
    <t>https://lh5.googleusercontent.com/p/AF1QipMjwD3UgELjjfTRUqjewvB575QSugDyG8oSDCOk=w800-h500-k-no</t>
  </si>
  <si>
    <t>{"Monday": "7PM-12AM", "Tuesday": "7PM-12AM", "Wednesday": "7PM-12AM", "Thursday": "7PM-12AM", "Friday": "7PM-12AM", "Saturday": "7PM-12AM", "Sunday": "7PM-12AM"}</t>
  </si>
  <si>
    <t>{"Service options": {"No-contact delivery": true, "Dine-in": true, "Takeout": false}, "Highlights": {"Great cocktails": true, "Live music": true, "Live performances": true}, "Accessibility": {"Wheelchair accessible entrance": false, "Wheelchair accessible parking lot": false}, "Offerings": {"Alcohol": true, "Beer": true, "Cocktails": true, "Dancing": true, "Food": true, "Food at bar": true, "Hard liquor": true, "Wine": true}, "Amenities": {"Restroom": true}, "Atmosphere": {"Casual": true, "Cozy": true}, "Crowd": {"Groups": true, "LGBTQ+ friendly": true, "Transgender safespace": true}, "Planning": {"Accepts reservations": true}, "Payments": {"Credit cards": true}, "Parking": {"Free street parking": true, "Paid parking lot": true, "Parking": true, "Valet parking": true}, "Other": {"LGBTQ+ friendly": true}}</t>
  </si>
  <si>
    <t>https://lh4.googleusercontent.com/-V8GkHKaViks/AAAAAAAAAAI/AAAAAAAAAAA/J1ekInIcsqY/s44-p-k-no-ns-nd/photo.jpg</t>
  </si>
  <si>
    <t>https://www.google.com/maps/place/Acoustic+Bar+-+Nam+K%E1%BB%B3+Kh%E1%BB%9Fi+Ngh%C4%A9a/@10.7914336,106.683313,14z/data=!4m8!1m2!2m1!1sAcoustic+Bar+-+Nam+K%E1%BB%B3+Kh%E1%BB%9Fi+Ngh%C4%A9a!3m4!1s0x31752f662b59f1f5:0xb7e52d460bf013!8m2!3d10.7914336!4d106.683313</t>
  </si>
  <si>
    <t>Taste of The Soul</t>
  </si>
  <si>
    <t>https://tasteofthesoul.wmhaus.vn/</t>
  </si>
  <si>
    <t>+84 989 973 838</t>
  </si>
  <si>
    <t>8 Đ. Nguyễn Bỉnh Khiêm, Đa Kao, Quận 1, Hồ Chí Minh 70000, Vietnam</t>
  </si>
  <si>
    <t>https://lh5.googleusercontent.com/p/AF1QipP2ZwuuOh35Af7zRBNrM7AmM7oEJ1tIckVEs_TL=w800-h500-k-no</t>
  </si>
  <si>
    <t>{"Monday": "Closed", "Tuesday": "Closed", "Wednesday": "Closed", "Thursday": "Closed", "Friday": "6-11PM", "Saturday": "6-11PM", "Sunday": "Closed"}</t>
  </si>
  <si>
    <t>{"Highlights": {"Live performances": true}, "Accessibility": {"Wheelchair accessible restroom": true, "Assistive hearing loop": false, "Wheelchair accessible entrance": false, "Wheelchair accessible parking lot": false, "Wheelchair accessible seating": false}, "Amenities": {"Restaurant": true, "Restroom": true, "Wi-Fi": true}, "Crowd": {"Family-friendly": true, "LGBTQ+ friendly": true, "Transgender safespace": true}, "Other": {"LGBTQ+ friendly": true}}</t>
  </si>
  <si>
    <t>https://lh5.googleusercontent.com/-ULiJUPM5Gpg/AAAAAAAAAAI/AAAAAAAAAAA/PY8BP5tD5rs/s44-p-k-no-ns-nd/photo.jpg</t>
  </si>
  <si>
    <t>https://www.google.com/maps/place/Taste+of+The+Soul/@10.7901232,106.7025486,14z/data=!4m8!1m2!2m1!1sTaste+of+The+Soul!3m4!1s0x317529223e83550d:0xc818a9ed82e97f1a!8m2!3d10.7901232!4d106.7025486</t>
  </si>
  <si>
    <t>Canalis Club</t>
  </si>
  <si>
    <t>https://www.facebook.com/canalisclub.vn</t>
  </si>
  <si>
    <t>Disco club</t>
  </si>
  <si>
    <t>+84 828 264 264</t>
  </si>
  <si>
    <t>264 Đ. Nam Kỳ Khởi Nghĩa, Phường 8, Quận 3, Hồ Chí Minh, Vietnam</t>
  </si>
  <si>
    <t>https://lh5.googleusercontent.com/p/AF1QipMcMuAq3ELhjB6Wz_hmfbfd-DXtZP5kKinVWMWJ=w800-h500-k-no</t>
  </si>
  <si>
    <t>{"Monday": "8:30PM-3:30AM", "Tuesday": "8:30PM-3:30AM", "Wednesday": "8:30PM-3:30AM", "Thursday": "8:30PM-3:30AM", "Friday": "8:30PM-3:30AM", "Saturday": "8:30PM-3:30AM", "Sunday": "8:30PM-3:30AM"}</t>
  </si>
  <si>
    <t>{"Service options": {"Dine-in": true, "Delivery": false, "Takeout": false}, "Highlights": {"Great cocktails": true, "Live music": true, "Live performances": true}, "Accessibility": {"Wheelchair accessible entrance": false, "Wheelchair accessible parking lot": false}, "Offerings": {"Alcohol": true, "Beer": true, "Cocktails": true, "Dancing": true, "Food": true, "Food at bar": true, "Hard liquor": true, "Wine": true}, "Amenities": {"Restroom": true}, "Atmosphere": {"Cozy": true}, "Crowd": {"Groups": true}, "Planning": {"Accepts reservations": true}, "Payments": {"Credit cards": true, "Debit cards": true}, "Parking": {"Paid parking lot": true, "Parking": true}}</t>
  </si>
  <si>
    <t>https://lh3.googleusercontent.com/-WVZiK00GiPs/AAAAAAAAAAI/AAAAAAAAAAA/xAA6oNU4J4U/s44-p-k-no-ns-nd/photo.jpg</t>
  </si>
  <si>
    <t>https://www.google.com/maps/place/Canalis+Club/@10.787355699999999,106.6868219,14z/data=!4m8!1m2!2m1!1sCanalis+Club!3m4!1s0x31752f34252b50eb:0x7531a868debc46f2!8m2!3d10.787355699999999!4d106.6868219</t>
  </si>
  <si>
    <t>Music Land Q.Như</t>
  </si>
  <si>
    <t>Blues club</t>
  </si>
  <si>
    <t>+84 908 038 975</t>
  </si>
  <si>
    <t>77 Đ. Trần Bá Giao, Phường 5, Gò Vấp, Hồ Chí Minh, Vietnam</t>
  </si>
  <si>
    <t>Go Vap, Ho Chi Minh City</t>
  </si>
  <si>
    <t>https://lh5.googleusercontent.com/p/AF1QipOhuTLHXDkJov0ghiArBdzHA0TybiuJFO4mQMqN=w800-h500-k-no</t>
  </si>
  <si>
    <t>{"Monday": "Closed", "Tuesday": "Closed", "Wednesday": "Closed", "Thursday": "Closed", "Friday": "Closed", "Saturday": "Open 24 hours", "Sunday": "12PM-12AM"}</t>
  </si>
  <si>
    <t>{"Service options": {"No-contact delivery": true, "Delivery": true, "Dine-in": true}, "Offerings": {"Alcohol": true, "Food": true}, "Amenities": {"Restroom": true}, "Crowd": {"Groups": true}}</t>
  </si>
  <si>
    <t>https://lh3.googleusercontent.com/-IVN1BKJ_c0w/AAAAAAAAAAI/AAAAAAAAAAA/VN7huZzGifU/s44-p-k-no-ns-nd/photo.jpg</t>
  </si>
  <si>
    <t>https://www.google.com/maps/place/Music+Land+Q.Nh%C6%B0/@10.8300669,106.6912158,14z/data=!4m8!1m2!2m1!1sMusic+Land+Q.Nh%C6%B0!3m4!1s0x31752930b505fa6f:0x4377ed4e86244986!8m2!3d10.8300669!4d106.6912158</t>
  </si>
  <si>
    <t>Saxn'Art Club</t>
  </si>
  <si>
    <t>https://saxnartclub.com/</t>
  </si>
  <si>
    <t>+84 1900 068866</t>
  </si>
  <si>
    <t>BB4, 188 Nguyễn Văn Hưởng, P, Quận 2, Hồ Chí Minh 700000, Vietnam</t>
  </si>
  <si>
    <t>Quan 2, Ho Chi Minh City</t>
  </si>
  <si>
    <t>https://lh5.googleusercontent.com/p/AF1QipNhWjWGoy-RNp2UckeZ7o_u6nspQEPevFVVg9kB=w800-h500-k-no</t>
  </si>
  <si>
    <t>{"Monday": "8-11PM", "Tuesday": "8-11PM", "Wednesday": "8-11PM", "Thursday": "8-11PM", "Friday": "8-11PM", "Saturday": "8-11PM", "Sunday": "8-11PM"}</t>
  </si>
  <si>
    <t>{"Service options": {"Dine-in": true, "Delivery": false, "Takeout": false}, "Highlights": {"Great cocktails": true, "Live music": true, "Live performances": true}, "Offerings": {"Alcohol": true, "Beer": true, "Cocktails": true, "Food": true, "Hard liquor": true, "Wine": true}, "Amenities": {"Restroom": true}, "Atmosphere": {"Cozy": true}, "Crowd": {"Groups": true}, "Planning": {"Accepts reservations": true}}</t>
  </si>
  <si>
    <t>https://lh4.googleusercontent.com/-fYJxCXklcD4/AAAAAAAAAAI/AAAAAAAAAAA/K3PhjDDGxXk/s44-p-k-no-ns-nd/photo.jpg</t>
  </si>
  <si>
    <t>https://www.google.com/maps/place/Saxn%27Art+Club/@10.8163193,106.7297275,14z/data=!4m8!1m2!2m1!1sSaxn%27Art+Club!3m4!1s0x31752725630b16a3:0x44b57b321c71c31!8m2!3d10.8163193!4d106.7297275</t>
  </si>
  <si>
    <t>Dạ Lữ - Hát Với Nhau</t>
  </si>
  <si>
    <t>https://www.facebook.com/profile.php%3Fid%3D100092703393851%26mibextid%3DLQQJ4d</t>
  </si>
  <si>
    <t>Concert hall</t>
  </si>
  <si>
    <t>+84 822 794 979</t>
  </si>
  <si>
    <t>139 Thoại Ngọc Hầu, Hoà Thanh, Tân Phú, Hồ Chí Minh 72003, Vietnam</t>
  </si>
  <si>
    <t>Tân Phú, Ho Chi Minh City</t>
  </si>
  <si>
    <t>https://lh5.googleusercontent.com/p/AF1QipPLQdPlSBML4BmnFsWTma1FeY6BnXJvMdi07zWp=w800-h500-k-no</t>
  </si>
  <si>
    <t>{"Highlights": {"Live performances": true}, "Amenities": {"Restroom": true}, "Payments": {"Cash-only": true, "Credit cards": true}}</t>
  </si>
  <si>
    <t>https://lh6.googleusercontent.com/-28-KvA5Y43k/AAAAAAAAAAI/AAAAAAAAAAA/eBqd_m_6ovs/s44-p-k-no-ns-nd/photo.jpg</t>
  </si>
  <si>
    <t>https://www.google.com/maps/place/Da%CC%A3+L%C6%B0%CC%83+-+Ha%CC%81t+V%C6%A1%CC%81i+Nhau/@10.7808995,106.635035,14z/data=!4m8!1m2!2m1!1sDa%CC%A3+L%C6%B0%CC%83+-+Ha%CC%81t+V%C6%A1%CC%81i+Nhau!3m4!1s0x31752f5f67684f2b:0x6b7aa720c379bf66!8m2!3d10.7808995!4d106.635035</t>
  </si>
  <si>
    <t>1010's Studio</t>
  </si>
  <si>
    <t>https://www.facebook.com/1010.Network%3Fmibextid%3DZbWKwL</t>
  </si>
  <si>
    <t>+84 932 061 214</t>
  </si>
  <si>
    <t>1010 Network, Đ. Lê Văn Lương/724/69 ấp 5, Tổ 7, Nhà Bè, Hồ Chí Minh, Vietnam</t>
  </si>
  <si>
    <t>Nhà Bè, Ho Chi Minh City</t>
  </si>
  <si>
    <t>{"From the business": {"Identifies as women-owned": true}, "Amenities": {"Restroom": true}, "Other": {"Identifies as women-owned": true}}</t>
  </si>
  <si>
    <t>https://lh3.googleusercontent.com/-RPllMfadet4/AAAAAAAAAAI/AAAAAAAAAAA/SXhMkAmJmR0/s44-p-k-no-ns-nd/photo.jpg</t>
  </si>
  <si>
    <t>https://www.google.com/maps/place/1010%27s+Studio/@10.722022599999999,106.69273849999999,14z/data=!4m8!1m2!2m1!1s1010%27s+Studio!3m4!1s0x31752f83ba39efa3:0x89257936c15ff1c0!8m2!3d10.722022599999999!4d106.69273849999999</t>
  </si>
  <si>
    <t>A O Show - Lune Production</t>
  </si>
  <si>
    <t>https://www.luneproduction.com/</t>
  </si>
  <si>
    <t>Performing arts theater</t>
  </si>
  <si>
    <t>+84 845 181 188</t>
  </si>
  <si>
    <t>07 Công trường Lam Sơn, Bến Nghé, Quận 1, Hồ Chí Minh, Vietnam</t>
  </si>
  <si>
    <t>https://lh5.googleusercontent.com/p/AF1QipMVfp-G0bornTdr_ejFGW1MvVkrH03sd6CJr-qT=w800-h500-k-no</t>
  </si>
  <si>
    <t>{"Highlights": {"Live performances": true}, "Amenities": {"Restaurant": false}, "Payments": {"Credit cards": true, "Debit cards": true, "NFC mobile payments": true}, "Children": {"Good for kids": true}}</t>
  </si>
  <si>
    <t>https://lh3.googleusercontent.com/-T7AiABQ-xsg/AAAAAAAAAAI/AAAAAAAAAAA/liOldtDjPgk/s44-p-k-no-ns-nd/photo.jpg</t>
  </si>
  <si>
    <t>https://www.google.com/maps/place/A+O+Show+-+Lune+Production/@10.7765627,106.7030791,14z/data=!4m8!1m2!2m1!1sA+O+Show+-+Lune+Production!3m4!1s0x31752f9f2de773eb:0xcf58e55deaa28dec!8m2!3d10.7765627!4d106.7030791</t>
  </si>
  <si>
    <t>Câu lạc bộ khiêu vũ, hát với nhau Điểm Hẹn</t>
  </si>
  <si>
    <t>https://www.facebook.com/khieuvudiemhen</t>
  </si>
  <si>
    <t>+84 398 166 360</t>
  </si>
  <si>
    <t>Đ. Võ Văn Ngân, Linh Chiểu, Thủ Đức, Hồ Chí Minh, Vietnam</t>
  </si>
  <si>
    <t>Thủ Đức, Ho Chi Minh City</t>
  </si>
  <si>
    <t>https://lh5.googleusercontent.com/p/AF1QipPiKq_8GgwxMUa58dje-mUbGNx30YrxYDGgkWg=w800-h500-k-no</t>
  </si>
  <si>
    <t>{"Monday": "7-10:30PM", "Tuesday": "7-10:30PM", "Wednesday": "7-10:30PM", "Thursday": "7-10:30PM", "Friday": "7-10:30PM", "Saturday": "9AM-10:30PM", "Sunday": "7-10:30PM"}</t>
  </si>
  <si>
    <t>{"From the business": {"Identifies as women-owned": true}, "Amenities": {"Gender-neutral restroom": true, "Wi-Fi": true}, "Crowd": {"LGBTQ+ friendly": true, "Transgender safespace": true}, "Other": {"LGBTQ+ friendly": true, "Identifies as women-owned": true}}</t>
  </si>
  <si>
    <t>https://lh5.googleusercontent.com/-LSqdsgulPZM/AAAAAAAAAAI/AAAAAAAAAAA/BE4QwWCsCxA/s44-p-k-no-ns-nd/photo.jpg</t>
  </si>
  <si>
    <t>https://www.google.com/maps/place/C%C3%A2u+l%E1%BA%A1c+b%E1%BB%99+khi%C3%AAu+v%C5%A9%2C+h%C3%A1t+v%E1%BB%9Bi+nhau+%C4%90i%E1%BB%83m+H%E1%BA%B9n/@10.8515281,106.76091249999999,14z/data=!4m8!1m2!2m1!1sC%C3%A2u+l%E1%BA%A1c+b%E1%BB%99+khi%C3%AAu+v%C5%A9%2C+h%C3%A1t+v%E1%BB%9Bi+nhau+%C4%90i%E1%BB%83m+H%E1%BA%B9n!3m4!1s0x317527d169bd32ff:0x11d8c0eb5fa54e6c!8m2!3d10.8515281!4d106.76091249999999</t>
  </si>
  <si>
    <t>OpenShare (Live Acoustic)</t>
  </si>
  <si>
    <t>http://cafe.openshare.vn/</t>
  </si>
  <si>
    <t>+84 933 158 012</t>
  </si>
  <si>
    <t>158/12 Trần Huy Liệu, Phường 15, Phú Nhuận, Hồ Chí Minh, Vietnam</t>
  </si>
  <si>
    <t>Phú Nhuận, Ho Chi Minh City</t>
  </si>
  <si>
    <t>https://lh5.googleusercontent.com/p/AF1QipMvIRnTo6nTC5wYUx2Gg8JWCNs2-WtGhRmtTi-5=w800-h500-k-no</t>
  </si>
  <si>
    <t>{"Service options": {"Delivery": true, "Takeout": true, "Dine-in": true}, "Highlights": {"Live performances": true}, "Offerings": {"Alcohol": true, "Beer": true, "Cocktails": true, "Coffee": true}, "Amenities": {"Restroom": true}, "Crowd": {"Family-friendly": true}, "Payments": {"Cash-only": true}}</t>
  </si>
  <si>
    <t>https://lh6.googleusercontent.com/-LCyGHBIV8S8/AAAAAAAAAAI/AAAAAAAAAAA/mq3z5gwJVVo/s44-p-k-no-ns-nd/photo.jpg</t>
  </si>
  <si>
    <t>https://www.google.com/maps/place/OpenShare+%28Live+Acoustic%29/@10.798119699999999,106.67808079999999,14z/data=!4m8!1m2!2m1!1sOpenShare+%28Live+Acoustic%29!3m4!1s0x317528d64e65d753:0x781aff12a774928!8m2!3d10.798119699999999!4d106.67808079999999</t>
  </si>
  <si>
    <t>White Rabbit Amusement Park</t>
  </si>
  <si>
    <t>Theme park</t>
  </si>
  <si>
    <t>Outdoor</t>
  </si>
  <si>
    <t>+84 28 3977 1975</t>
  </si>
  <si>
    <t>875 Đ. Cách Mạng Tháng 8, Phường 15, Quận 10, Hồ Chí Minh, Vietnam</t>
  </si>
  <si>
    <t>https://lh5.googleusercontent.com/p/AF1QipMOOF0BYMtPvPgtNzxwrD115OS57zlcXojzAZe-=w800-h500-k-no</t>
  </si>
  <si>
    <t>{"Monday": "3-10PM", "Tuesday": "12AM-10PM", "Wednesday": "3-10PM", "Thursday": "3-10PM", "Friday": "3-10PM", "Saturday": "8AM-10PM", "Sunday": "8AM-10PM"}</t>
  </si>
  <si>
    <t>{"Accessibility": {"Wheelchair accessible entrance": true, "Wheelchair accessible parking lot": true, "Wheelchair accessible restroom": true}, "Amenities": {"Restaurant": true, "Restroom": true, "Wi-Fi": true}, "Children": {"Good for kids": true}, "Parking": {"Paid parking lot": true}}</t>
  </si>
  <si>
    <t>https://lh5.googleusercontent.com/-wTFxc-xhgQU/AAAAAAAAAAI/AAAAAAAAAAA/MYSw2sErNCQ/s44-p-k-no-ns-nd/photo.jpg</t>
  </si>
  <si>
    <t>https://www.google.com/maps/place/White+Rabbit+Amusement+Park/@10.785501499999999,106.66605299999999,14z/data=!4m8!1m2!2m1!1sWhite+Rabbit+Amusement+Park!3m4!1s0x31752ed1f53481f5:0x366adde0d5174734!8m2!3d10.785501499999999!4d106.66605299999999</t>
  </si>
  <si>
    <t>Suoi Tien Theme Park</t>
  </si>
  <si>
    <t>http://suoitien.com/</t>
  </si>
  <si>
    <t>Amusement park</t>
  </si>
  <si>
    <t>+84 28 3896 0260</t>
  </si>
  <si>
    <t>120 Song Hành Xa Lộ Hà Nội, Phường Tân Phú, Thủ Đức, Hồ Chí Minh, Vietnam</t>
  </si>
  <si>
    <t>https://lh5.googleusercontent.com/p/AF1QipPHnL_xyM5QaPk1mjQJOb_6cSIFK1uyEOLPhp-9=w800-h500-k-no</t>
  </si>
  <si>
    <t>{"Monday": "8AM-5PM", "Tuesday": "8AM-5PM", "Wednesday": "8AM-5PM", "Thursday": "8AM-5PM", "Friday": "8AM-5PM", "Saturday": "8AM-5PM", "Sunday": "8AM-5PM"}</t>
  </si>
  <si>
    <t>{"Accessibility": {"Wheelchair accessible entrance": true, "Wheelchair accessible parking lot": true, "Wheelchair accessible restroom": true, "Wheelchair accessible seating": true}, "Amenities": {"Baggage storage": true, "Gender-neutral restroom": true, "Restaurant": true, "Restroom": true, "Wi-Fi": true}, "Crowd": {"Family-friendly": true, "LGBTQ+ friendly": true, "Transgender safespace": true}, "Planning": {"Getting tickets in advance recommended": true}, "Children": {"Good for kids": true, "Playground": true}, "Parking": {"Paid parking lot": true}, "Other": {"LGBTQ+ friendly": true}}</t>
  </si>
  <si>
    <t>https://lh3.googleusercontent.com/-ajxuhufiFAw/AAAAAAAAAAI/AAAAAAAAAAA/E1_SyyYoJQ8/s44-p-k-no-ns-nd/photo.jpg</t>
  </si>
  <si>
    <t>Theme park featuring a range of rides &amp; water-based activities amid iconic Buddhist imagery.</t>
  </si>
  <si>
    <t>https://www.google.com/maps/place/Suoi+Tien+Theme+Park/@10.866186299999999,106.8031678,14z/data=!4m8!1m2!2m1!1sSuoi+Tien+Theme+Park!3m4!1s0x3175275bc75f790d:0xeff189fa708d0e16!8m2!3d10.866186299999999!4d106.8031678</t>
  </si>
  <si>
    <t>Dam Sen Cultural Park</t>
  </si>
  <si>
    <t>http://damsenpark.vn/</t>
  </si>
  <si>
    <t>+84 28 3963 2394</t>
  </si>
  <si>
    <t>3 Hòa Bình, Phường 3, Quận 11, Hồ Chí Minh 70000, Vietnam</t>
  </si>
  <si>
    <t>District 11, Ho Chi Minh City</t>
  </si>
  <si>
    <t>https://lh5.googleusercontent.com/p/AF1QipOjHrOFDrDe1gTN9hZJe0dZUEpFoCMnTXtoo5MU=w800-h500-k-no</t>
  </si>
  <si>
    <t>{"Monday": "8AM-5PM", "Tuesday": "Closed", "Wednesday": "8AM-5PM", "Thursday": "8AM-5PM", "Friday": "8AM-5PM", "Saturday": "8AM-7PM", "Sunday": "8AM-7PM"}</t>
  </si>
  <si>
    <t>{"Accessibility": {"Wheelchair accessible entrance": true, "Wheelchair accessible parking lot": true, "Wheelchair accessible restroom": true}, "Amenities": {"Restaurant": true, "Restroom": true}, "Planning": {"Getting tickets in advance recommended": true}, "Children": {"Good for kids": true}}</t>
  </si>
  <si>
    <t>https://lh4.googleusercontent.com/-AWnCH0BfsNE/AAAAAAAAAAI/AAAAAAAAAAA/LZm_8TWERc0/s44-p-k-no-ns-nd/photo.jpg</t>
  </si>
  <si>
    <t>https://www.google.com/maps/place/Dam+Sen+Cultural+Park/@10.766098,106.64189359999999,14z/data=!4m8!1m2!2m1!1sDam+Sen+Cultural+Park!3m4!1s0x31752e9747f2686b:0xd9b909a86e926ccb!8m2!3d10.766098!4d106.64189359999999</t>
  </si>
  <si>
    <t>Điểm Du Lịch Sinh Thái Dần Xây</t>
  </si>
  <si>
    <t>https://rungngapmancangio.org/</t>
  </si>
  <si>
    <t>Tour agency</t>
  </si>
  <si>
    <t>+84 979 567 258</t>
  </si>
  <si>
    <t>1541 Rừng Sác, An Thới Đông, Cần Giờ, Hồ Chí Minh, Vietnam</t>
  </si>
  <si>
    <t>Cần Giờ, Ho Chi Minh City</t>
  </si>
  <si>
    <t>https://lh5.googleusercontent.com/p/AF1QipP06PgQDNfiQy5e-9Fj3RxH0YF1NR1Xzjmn17Nn=w800-h500-k-no</t>
  </si>
  <si>
    <t>https://lh6.googleusercontent.com/-g4YZoolhZ0Q/AAAAAAAAAAI/AAAAAAAAAAA/j6wfYJFyBgA/s44-p-k-no-ns-nd/photo.jpg</t>
  </si>
  <si>
    <t>https://www.google.com/maps/place/%C4%90i%E1%BB%83m+Du+L%E1%BB%8Bch+Sinh+Th%C3%A1i+D%E1%BA%A7n+X%C3%A2y/@10.5011726,106.8676127,14z/data=!4m8!1m2!2m1!1s%C4%90i%E1%BB%83m+Du+L%E1%BB%8Bch+Sinh+Th%C3%A1i+D%E1%BA%A7n+X%C3%A2y!3m4!1s0x31754061b083f329:0x912801646ee59f4b!8m2!3d10.5011726!4d106.8676127</t>
  </si>
  <si>
    <t>Khu Du Lịch Sinh thái Vàm Sát - Ae888</t>
  </si>
  <si>
    <t>http://ae888.news/</t>
  </si>
  <si>
    <t>Resort hotel</t>
  </si>
  <si>
    <t>+84 706 598 530</t>
  </si>
  <si>
    <t>15A Group, Town, Lý Nhơn, Cần Giờ, Hồ Chí Minh, Vietnam</t>
  </si>
  <si>
    <t>https://lh5.googleusercontent.com/p/AF1QipMiaYpH5sQY1JZh-i9nwPLCBhgPNquffiBapswj=w800-h500-k-no</t>
  </si>
  <si>
    <t>https://lh4.googleusercontent.com/-GkRZTJsy2xQ/AAAAAAAAAAI/AAAAAAAAAAA/TSXznqEWkVY/s44-p-k-no-ns-nd/photo.jpg</t>
  </si>
  <si>
    <t>https://www.google.com/maps/place/Khu+Du+L%E1%BB%8Bch+Sinh+th%C3%A1i+V%C3%A0m+S%C3%A1t+-+Ae888/@10.489614099999999,106.7956002,14z/data=!4m8!1m2!2m1!1sKhu+Du+L%E1%BB%8Bch+Sinh+th%C3%A1i+V%C3%A0m+S%C3%A1t+-+Ae888!3m4!1s0x317527c6ea144a6d:0x6d69ae7945a77b1f!8m2!3d10.489614099999999!4d106.7956002</t>
  </si>
  <si>
    <t>War Remnants Museum</t>
  </si>
  <si>
    <t>https://baotangchungtichchientranh.vn/</t>
  </si>
  <si>
    <t>War museum</t>
  </si>
  <si>
    <t>Museum</t>
  </si>
  <si>
    <t>+84 28 3930 5587</t>
  </si>
  <si>
    <t>Phường 6, District 3, Ho Chi Minh City 700000, Vietnam</t>
  </si>
  <si>
    <t>https://lh5.googleusercontent.com/p/AF1QipPsmNgjaVE5O-5EYiqqqxl2DakzfxrzgtHOUTO2=w800-h500-k-no</t>
  </si>
  <si>
    <t>{"Monday": "7:30AM-5:30PM", "Tuesday": "7:30AM-5:30PM", "Wednesday": "7:30AM-5:30PM", "Thursday": "7:30AM-5:30PM", "Friday": "7:30AM-5:30PM", "Saturday": "7:30AM-5:30PM", "Sunday": "7:30AM-5:30PM"}</t>
  </si>
  <si>
    <t>{"Service options": {"Onsite services": true}, "Accessibility": {"Wheelchair accessible entrance": true, "Wheelchair accessible parking lot": true, "Wheelchair accessible restroom": true}, "Amenities": {"Gender-neutral restroom": true, "Restroom": true, "Wi-Fi": true, "Restaurant": false}, "Crowd": {"Family-friendly": true}, "Children": {"Good for kids": true}}</t>
  </si>
  <si>
    <t>https://lh6.googleusercontent.com/-3f0wgrfCVzA/AAAAAAAAAAI/AAAAAAAAAAA/chckVIUO6-g/s44-p-k-no-ns-nd/photo.jpg</t>
  </si>
  <si>
    <t>Memorial museum exhibiting photographs, weapons &amp; other objects from the Vietnam &amp; Indochina wars.</t>
  </si>
  <si>
    <t>https://www.google.com/maps/place/War+Remnants+Museum/@10.7795106,106.6920916,14z/data=!4m8!1m2!2m1!1sWar+Remnants+Museum!3m4!1s0x31752f30a23708cf:0x7cd94adf2b1474aa!8m2!3d10.7795106!4d106.6920916</t>
  </si>
  <si>
    <t>Monkey Island</t>
  </si>
  <si>
    <t>https://cangiotourist.com.vn/</t>
  </si>
  <si>
    <t>Tourist attraction</t>
  </si>
  <si>
    <t>+84 28 3987 6155</t>
  </si>
  <si>
    <t>Long Hòa, Cần Giờ, Ho Chi Minh City, Vietnam</t>
  </si>
  <si>
    <t>https://lh5.googleusercontent.com/p/AF1QipMjpW82fDffNohh2vyQ7xMtEMwaExaMQf8Psov7=w800-h500-k-no</t>
  </si>
  <si>
    <t>{"Monday": "8AM-4:30PM", "Tuesday": "8AM-4:30PM", "Wednesday": "8AM-4:30PM", "Thursday": "8AM-4:30PM", "Friday": "8AM-4:30PM", "Saturday": "8AM-4:30PM", "Sunday": "8AM-4:30PM"}</t>
  </si>
  <si>
    <t>{"Children": {"Good for kids": true}}</t>
  </si>
  <si>
    <t>https://lh6.googleusercontent.com/-1GHGzVhomKU/AAAAAAAAAAI/AAAAAAAAAAA/MNnOUS60nsM/s44-p-k-no-ns-nd/photo.jpg</t>
  </si>
  <si>
    <t>Scenic, swampy mangrove forest featuring wild crocodiles &amp; clever monkeys, along with a cafe.</t>
  </si>
  <si>
    <t>https://www.google.com/maps/place/Monkey+Island/@10.4094821,106.888644,14z/data=!4m8!1m2!2m1!1sMonkey+Island!3m4!1s0x3175426a66c18b13:0x4ac7d72562222c51!8m2!3d10.4094821!4d106.888644</t>
  </si>
  <si>
    <t>Air Force Museum</t>
  </si>
  <si>
    <t>Army museum</t>
  </si>
  <si>
    <t>+84 986 662 231</t>
  </si>
  <si>
    <t>87 Thăng Long, Phường 4, Tân Bình, Hồ Chí Minh, Vietnam</t>
  </si>
  <si>
    <t>Tân Bình, Ho Chi Minh City</t>
  </si>
  <si>
    <t>https://lh5.googleusercontent.com/p/AF1QipPCbDN9WV1K3c4w8BA6PERXuaWqtlojwQUSxyXX=w800-h500-k-no</t>
  </si>
  <si>
    <t>{"Monday": "7-11AM,2-4PM", "Tuesday": "7-11AM,2-4PM", "Wednesday": "7-11AM,2-4PM", "Thursday": "7-11AM,2-4PM", "Friday": "7-11AM,2-4PM", "Saturday": "7-11AM,2-4PM", "Sunday": "7-11AM,2-4PM"}</t>
  </si>
  <si>
    <t>{"Accessibility": {"Wheelchair accessible entrance": true, "Wheelchair accessible parking lot": true, "Wheelchair accessible restroom": true}, "Amenities": {"Restroom": true, "Restaurant": false}, "Children": {"Good for kids": true}}</t>
  </si>
  <si>
    <t>https://lh3.googleusercontent.com/-g-OL8DovCbE/AAAAAAAAAAI/AAAAAAAAAAA/XwRCO5ldlOE/s44-p-k-no-ns-nd/photo.jpg</t>
  </si>
  <si>
    <t>Vietnamese Air Force museum with military history exhibits, uniform &amp; weaponry displays &amp; aircraft.</t>
  </si>
  <si>
    <t>https://www.google.com/maps/place/Air+Force+Museum/@10.805250599999999,106.6606996,14z/data=!4m8!1m2!2m1!1sAir+Force+Museum!3m4!1s0x3175293ba924d33b:0x84d7787e747388e4!8m2!3d10.805250599999999!4d106.6606996</t>
  </si>
  <si>
    <t>HCMC History Museum</t>
  </si>
  <si>
    <t>https://www.baotanglichsutphcm.com.vn/</t>
  </si>
  <si>
    <t>History museum</t>
  </si>
  <si>
    <t>+84 28 3825 8783</t>
  </si>
  <si>
    <t>2 Đ. Nguyễn Bỉnh Khiêm, Bến Nghé, Quận 1, Hồ Chí Minh, Vietnam</t>
  </si>
  <si>
    <t>https://lh3.googleusercontent.com/gps-proxy/ALd4DhH8eEnMmllSaaRHBEjrmRZE8kL-G87uGW80OG4w95OTKsj_HzGPoErOCSo_CyEOBRq9wLvqcmQXZvdOfWwvWB1bKtv5b8mKOMTTJwUw8VTwYQ0zXQYj9tcsLghFKLidISp1iGQgIIrs_QNKlAPFkPltidMPQt1gpwfM4damrNJlSbdVc9uhOeTFCA=w800-h500-k-no</t>
  </si>
  <si>
    <t>{"Monday": "Closed", "Tuesday": "8-11:30AM,1-5PM", "Wednesday": "8-11:30AM,1-5PM", "Thursday": "8-11:30AM,1-5PM", "Friday": "8-11:30AM,1-5PM", "Saturday": "8-11:30AM,1-5PM", "Sunday": "8-11:30AM,1-5PM"}</t>
  </si>
  <si>
    <t>{"Service options": {"Onsite services": true}, "Accessibility": {"Wheelchair accessible entrance": true, "Wheelchair accessible parking lot": true, "Wheelchair accessible restroom": true, "Wheelchair accessible seating": true}, "Amenities": {"Gender-neutral restroom": true, "Restroom": true, "Restaurant": false}, "Crowd": {"Family-friendly": true}, "Children": {"Good for kids": true}}</t>
  </si>
  <si>
    <t>https://lh5.googleusercontent.com/-bXunDq2VZ5s/AAAAAAAAAAI/AAAAAAAAAAA/vA7RmhlHjts/s44-p-k-no-ns-nd/photo.jpg</t>
  </si>
  <si>
    <t>Vietnamese artifacts &amp; artworks from prehistoric to modern times in a large Chinese-style complex.</t>
  </si>
  <si>
    <t>https://www.google.com/maps/place/HCMC+History+Museum/@10.788075,106.7047291,14z/data=!4m8!1m2!2m1!1sHCMC+History+Museum!3m4!1s0x31752f4b45abfae5:0x251b097f25b4f595!8m2!3d10.788075!4d106.7047291</t>
  </si>
  <si>
    <t>Sân Pickleball Thanh Tuan</t>
  </si>
  <si>
    <t>Sports club</t>
  </si>
  <si>
    <t>Sport</t>
  </si>
  <si>
    <t>+84 918 396 789</t>
  </si>
  <si>
    <t>XFGP+798, Ấp Bàu Tre 2, Củ Chi, Hồ Chí Minh 70000, Vietnam</t>
  </si>
  <si>
    <t>Củ Chi, Ho Chi Minh City</t>
  </si>
  <si>
    <t>https://lh5.googleusercontent.com/p/AF1QipMhHxYN8mB5-9mo8b7-TUjexm3e_cmSEsSkz-N1=w800-h500-k-no</t>
  </si>
  <si>
    <t>{"Monday": "5AM-10PM", "Tuesday": "5AM-10PM", "Wednesday": "5AM-10PM", "Thursday": "5AM-10PM", "Friday": "5AM-10PM", "Saturday": "5AM-10PM", "Sunday": "5AM-10PM"}</t>
  </si>
  <si>
    <t>https://lh4.googleusercontent.com/-sxQZbWqKJuo/AAAAAAAAAAI/AAAAAAAAAAA/jA4JPPmuBT0/s44-p-k-no-ns-nd/photo.jpg</t>
  </si>
  <si>
    <t>https://www.google.com/maps/place/S%C3%A2n+Pickleball+Thanh+Tuan/@10.9760014,106.4861404,14z/data=!4m8!1m2!2m1!1sS%C3%A2n+Pickleball+Thanh+Tuan!3m4!1s0x310b2da166cc9c85:0xe7e71eb0cb5cc0bd!8m2!3d10.9760014!4d106.4861404</t>
  </si>
  <si>
    <t>Hoi tennis cu chi</t>
  </si>
  <si>
    <t>Tennis court</t>
  </si>
  <si>
    <t>+84 983 688 300</t>
  </si>
  <si>
    <t>Tân An Hội, Củ Chi, Ho Chi Minh City, Vietnam</t>
  </si>
  <si>
    <t>https://lh5.googleusercontent.com/p/AF1QipP5FzkEvSXah6l4ScVyYOepvQQ8OXxlEDbnhhUN=w800-h500-k-no</t>
  </si>
  <si>
    <t>https://lh4.googleusercontent.com/-GvGxeMyg6Zo/AAAAAAAAAAI/AAAAAAAAAAA/4AyMKGYvZt0/s44-p-k-no-ns-nd/photo.jpg</t>
  </si>
  <si>
    <t>https://www.google.com/maps/place/Hoi+tennis+cu+chi/@10.962327499999999,106.47938459999999,14z/data=!4m8!1m2!2m1!1sHoi+tennis+cu+chi!3m4!1s0x310b2b9b0711cd77:0x53eacd483c8b470!8m2!3d10.962327499999999!4d106.47938459999999</t>
  </si>
  <si>
    <t>Badminton Courts</t>
  </si>
  <si>
    <t>Badminton court</t>
  </si>
  <si>
    <t>+84 909 885 216</t>
  </si>
  <si>
    <t>202 Đ. Hoàng Văn Thụ, Phường 9, Phú Nhuận, Hồ Chí Minh, Vietnam</t>
  </si>
  <si>
    <t>https://lh5.googleusercontent.com/p/AF1QipPMoTqh3XVIhszs7kckhTgtvaUIaGYT6ORr2clk=w800-h500-k-no</t>
  </si>
  <si>
    <t>https://www.google.com/maps/place/Badminton+Courts/@10.8011286,106.6682852,14z/data=!4m8!1m2!2m1!1sBadminton+Courts!3m4!1s0x31752907a26bc5cd:0x22d25c0922a796d7!8m2!3d10.8011286!4d106.6682852</t>
  </si>
  <si>
    <t>Sân cầu lông Kiến Thiết - badminton club</t>
  </si>
  <si>
    <t>+84 794 398 686</t>
  </si>
  <si>
    <t>Khu Viso Kiến Thiết cũ, 50 Dân Chủ, Hiệp Phú, Quận 9, Hồ Chí Minh, Vietnam</t>
  </si>
  <si>
    <t>District 9, Ho Chi Minh City</t>
  </si>
  <si>
    <t>https://lh5.googleusercontent.com/p/AF1QipNgcMvHooGv3cG505CEd-b9IGEPK0hjAmwWGyJm=w800-h500-k-no</t>
  </si>
  <si>
    <t>https://lh5.googleusercontent.com/-6hxVuwTWt-c/AAAAAAAAAAI/AAAAAAAAAAA/74J2qBZ1efY/s44-p-k-no-ns-nd/photo.jpg</t>
  </si>
  <si>
    <t>https://www.google.com/maps/place/S%C3%A2n+c%E1%BA%A7u+l%C3%B4ng+Ki%E1%BA%BFn+Thi%E1%BA%BFt+-+badminton+club/@10.8413556,106.77638119999999,14z/data=!4m8!1m2!2m1!1sS%C3%A2n+c%E1%BA%A7u+l%C3%B4ng+Ki%E1%BA%BFn+Thi%E1%BA%BFt+-+badminton+club!3m4!1s0x31752741fb59bc4b:0x6b783595a87784b6!8m2!3d10.8413556!4d106.77638119999999</t>
  </si>
  <si>
    <t>Phong Son Marie Curie</t>
  </si>
  <si>
    <t>https://www.facebook.com/TrungTamTheThaoPhongSon.Official</t>
  </si>
  <si>
    <t>+84 901 554 955</t>
  </si>
  <si>
    <t>26 Lê Quý Đôn, Phường Võ Thị Sáu, Quận 3, Hồ Chí Minh, Vietnam</t>
  </si>
  <si>
    <t>https://lh5.googleusercontent.com/p/AF1QipOeqBeFLPclxNRChn5sOfd_q526X1sSzf7RzGAb=w800-h500-k-no</t>
  </si>
  <si>
    <t>{"Monday": "5-10PM", "Tuesday": "5-10PM", "Wednesday": "5-10PM", "Thursday": "5-10PM", "Friday": "5-10PM", "Saturday": "6AM-10PM", "Sunday": "6AM-10PM"}</t>
  </si>
  <si>
    <t>https://www.google.com/maps/place/Phong+Son+Marie+Curie/@10.7819577,106.69029809999999,14z/data=!4m8!1m2!2m1!1sPhong+Son+Marie+Curie!3m4!1s0x31752f31ae206531:0x1ba48b5400811f98!8m2!3d10.7819577!4d106.69029809999999</t>
  </si>
  <si>
    <t>Badminton VINAVIT</t>
  </si>
  <si>
    <t>http://www.vnbadminton.com/threads/tuyen-thanh-vien-san-cau-long-vinavit-quan-6-danh-357-tu-19h-21h.25426/</t>
  </si>
  <si>
    <t>+84 908 447 778</t>
  </si>
  <si>
    <t>số 2 Số 29, Khu V, Quận 6, Hồ Chí Minh, Vietnam</t>
  </si>
  <si>
    <t>District 6, Ho Chi Minh City</t>
  </si>
  <si>
    <t>https://lh5.googleusercontent.com/p/AF1QipPg570INmnfGsICJoduSagFVRy52qLEKrmy-9tR=w800-h500-k-no</t>
  </si>
  <si>
    <t>{"Monday": "5AM-11PM", "Tuesday": "5AM-11PM", "Wednesday": "5AM-11PM", "Thursday": "5AM-11PM", "Friday": "5AM-11PM", "Saturday": "5AM-11PM", "Sunday": "5AM-11PM"}</t>
  </si>
  <si>
    <t>https://www.google.com/maps/place/Badminton+VINAVIT/@10.7416252,106.622757,14z/data=!4m8!1m2!2m1!1sBadminton+VINAVIT!3m4!1s0x31752dd0d63cb415:0x50719f00fbf890be!8m2!3d10.7416252!4d106.622757</t>
  </si>
  <si>
    <t>Be Badminton - Sân Cầu Lông</t>
  </si>
  <si>
    <t>https://datlich.alobo.vn/san/sport_be_badminton</t>
  </si>
  <si>
    <t>+84 773 333 371</t>
  </si>
  <si>
    <t>262/1 Đ. Quang Trung, Phường 10, Gò Vấp, Hồ Chí Minh, Vietnam</t>
  </si>
  <si>
    <t>https://lh5.googleusercontent.com/p/AF1QipOPKPPboIjcgIGwt5tlnH2_numfu6DB2azi6wJ_=w800-h500-k-no</t>
  </si>
  <si>
    <t>{"Monday": "5AM-11:30PM", "Tuesday": "5AM-11:30PM", "Wednesday": "5AM-11:30PM", "Thursday": "5AM-11:30PM", "Friday": "5AM-11:30PM", "Saturday": "5AM-11:30PM", "Sunday": "5AM-11:30PM"}</t>
  </si>
  <si>
    <t>https://lh4.googleusercontent.com/-1hjjwzWQGSI/AAAAAAAAAAI/AAAAAAAAAAA/aZNIL8TtfrM/s44-p-k-no-ns-nd/photo.jpg</t>
  </si>
  <si>
    <t>https://www.google.com/maps/place/Be+Badminton+-+S%C3%A2n+C%E1%BA%A7u+L%C3%B4ng/@10.8303397,106.6705384,14z/data=!4m8!1m2!2m1!1sBe+Badminton+-+S%C3%A2n+C%E1%BA%A7u+L%C3%B4ng!3m4!1s0x31752900570f9f77:0xeb96dc1eb1be2b71!8m2!3d10.8303397!4d106.6705384</t>
  </si>
  <si>
    <t>Horizon Badminton</t>
  </si>
  <si>
    <t>Badminton club</t>
  </si>
  <si>
    <t>+84 931 335 214</t>
  </si>
  <si>
    <t>709 Lê Đình Chi, Lê Minh Xuân, Bình Chánh, Hồ Chí Minh 700000, Vietnam</t>
  </si>
  <si>
    <t>Bình Chánh, Ho Chi Minh City</t>
  </si>
  <si>
    <t>https://lh5.googleusercontent.com/p/AF1QipOLsfgWTyjOn-Svuvml-M_1mjR8YZWDcHCLfjc2=w800-h500-k-no</t>
  </si>
  <si>
    <t>https://lh3.googleusercontent.com/-9mLUp9Knw7A/AAAAAAAAAAI/AAAAAAAAAAA/B0HkCiQoM8o/s44-p-k-no-ns-nd/photo.jpg</t>
  </si>
  <si>
    <t>https://www.google.com/maps/place/Horizon+Badminton/@10.7746669,106.52930119999999,14z/data=!4m8!1m2!2m1!1sHorizon+Badminton!3m4!1s0x310ad3a6fe773ba7:0xd122f1a73f4255ac!8m2!3d10.7746669!4d106.52930119999999</t>
  </si>
  <si>
    <t>Museum of Ho Chi Minh City</t>
  </si>
  <si>
    <t>https://hcmc-museum.edu.vn/</t>
  </si>
  <si>
    <t>+84 28 3829 9741</t>
  </si>
  <si>
    <t>65 Lý Tự Trọng, Bến Nghé, Quận 1, Hồ Chí Minh, Vietnam</t>
  </si>
  <si>
    <t>https://lh5.googleusercontent.com/p/AF1QipMO8V1FyFFuFR0qy3ijSN94t3snNjw80O_nC2Ka=w800-h500-k-no</t>
  </si>
  <si>
    <t>{"Service options": {"Onsite services": true}, "Accessibility": {"Wheelchair accessible entrance": true, "Wheelchair accessible parking lot": true, "Wheelchair accessible restroom": true}, "Amenities": {"Restroom": true, "Restaurant": false}, "Children": {"Good for kids": true}}</t>
  </si>
  <si>
    <t>https://www.google.com/maps/place/Museum+of+Ho+Chi+Minh+City/@10.7759656,106.69964759999999,14z/data=!4m8!1m2!2m1!1sMuseum+of+Ho+Chi+Minh+City!3m4!1s0x31752f7e127ee995:0x2dcb5bd0282bae73!8m2!3d10.7759656!4d106.69964759999999</t>
  </si>
  <si>
    <t>Saigon Sports Club</t>
  </si>
  <si>
    <t>http://www.saigonsportsclub.com/</t>
  </si>
  <si>
    <t>Sports complex</t>
  </si>
  <si>
    <t>+84 706 666 645</t>
  </si>
  <si>
    <t>514B Huỳnh Tấn Phát, Bình Thuận, Quận 7, Hồ Chí Minh 72914, Vietnam</t>
  </si>
  <si>
    <t>District 7, Ho Chi Minh City</t>
  </si>
  <si>
    <t>https://lh5.googleusercontent.com/p/AF1QipPuO_p6GNSroCAMgAFDePAm5J_C6d9XY-8BfF_e=w800-h500-k-no</t>
  </si>
  <si>
    <t>{"Monday": "6AM-9PM", "Tuesday": "6AM-9PM", "Wednesday": "6AM-9PM", "Thursday": "6AM-9PM", "Friday": "6AM-9PM", "Saturday": "6AM-9PM", "Sunday": "6AM-9PM"}</t>
  </si>
  <si>
    <t>{"Service options": {"Onsite services": true}, "Accessibility": {"Wheelchair accessible entrance": true, "Wheelchair accessible parking lot": true}, "Crowd": {"LGBTQ+ friendly": true, "Transgender safespace": true}, "Other": {"LGBTQ+ friendly": true}}</t>
  </si>
  <si>
    <t>https://lh4.googleusercontent.com/-9srDBlFCT8E/AAAAAAAAAAI/AAAAAAAAAAA/Kah38LVQpKo/s44-p-k-no-ns-nd/photo.jpg</t>
  </si>
  <si>
    <t>https://www.google.com/maps/place/Saigon+Sports+Club/@10.7395474,106.7289247,14z/data=!4m8!1m2!2m1!1sSaigon+Sports+Club!3m4!1s0x31752582003bfaf9:0xfaee1558d771b021!8m2!3d10.7395474!4d106.7289247</t>
  </si>
  <si>
    <t>Lan Anh Sports Club</t>
  </si>
  <si>
    <t>http://www.lananh.com.vn/</t>
  </si>
  <si>
    <t>https://lh5.googleusercontent.com/p/AF1QipPmXe9RLJBR2nFiGVg9JOoYoxEM3wdXbKwVDFvZ=w800-h500-k-no</t>
  </si>
  <si>
    <t>{"Monday": "6AM-10PM", "Tuesday": "6AM-10PM", "Wednesday": "6AM-10PM", "Thursday": "6AM-10PM", "Friday": "6AM-10PM", "Saturday": "6AM-10PM", "Sunday": "6AM-10PM"}</t>
  </si>
  <si>
    <t>{"Accessibility": {"Wheelchair accessible entrance": true, "Wheelchair accessible parking lot": true}}</t>
  </si>
  <si>
    <t>https://lh3.googleusercontent.com/-HiYMsugk51I/AAAAAAAAAAI/AAAAAAAAAAA/NySeXXGG9pk/s44-p-k-no-ns-nd/photo.jpg</t>
  </si>
  <si>
    <t>https://www.google.com/maps/place/Lan+Anh+Sports+Club/@10.778825999999999,106.67789719999999,14z/data=!4m8!1m2!2m1!1sLan+Anh+Sports+Club!3m4!1s0x31752f27e91c6389:0xb732d9de4bfe1646!8m2!3d10.778825999999999!4d106.67789719999999</t>
  </si>
  <si>
    <t>ViệtNam Pickleball CLB Saigon Q.1</t>
  </si>
  <si>
    <t>+84 906 999 969</t>
  </si>
  <si>
    <t>55B Đ. Nguyễn Thị Minh Khai, Phường Bến Thành, Quận 1, Hồ Chí Minh, Vietnam</t>
  </si>
  <si>
    <t>https://lh5.googleusercontent.com/p/AF1QipNf7vdsGITFQKc7mS7jKYqPYmJdpuTgmlOjkDPb=w800-h500-k-no</t>
  </si>
  <si>
    <t>{"Service options": {"Onsite services": true}, "Amenities": {"Gender-neutral restroom": true, "Restroom": true, "Wi-Fi": true, "Swimming pool": true}}</t>
  </si>
  <si>
    <t>https://lh3.googleusercontent.com/-bB100hcqgSI/AAAAAAAAAAI/AAAAAAAAAAA/48HVqD0TA7I/s44-p-k-no-ns-nd/photo.jpg</t>
  </si>
  <si>
    <t>https://www.google.com/maps/place/Vi%E1%BB%87tNam+Pickleball+CLB+Saigon+Q.1/@10.776508399999999,106.6930084,14z/data=!4m8!1m2!2m1!1sVi%E1%BB%87tNam+Pickleball+CLB+Saigon+Q.1!3m4!1s0x31752f1db5dbc213:0xd785f07d42912c21!8m2!3d10.776508399999999!4d106.6930084</t>
  </si>
  <si>
    <t>Saigon Squash (Squash court)</t>
  </si>
  <si>
    <t>Squash club</t>
  </si>
  <si>
    <t>+84 28 3822 2098</t>
  </si>
  <si>
    <t>5B Đ. Tôn Đức Thắng, Bến Nghé, Quận 1, Hồ Chí Minh, Vietnam</t>
  </si>
  <si>
    <t>https://lh5.googleusercontent.com/p/AF1QipOiOA6LPPWxe_ZJsMQn7ASyrAoAAudqvNnEVL0O=w800-h500-k-no</t>
  </si>
  <si>
    <t>{"Monday": "Open 24 hours", "Tuesday": "Open 24 hours", "Wednesday": "Open 24 hours", "Thursday": "Open 24 hours", "Friday": "Open 24 hours", "Saturday": "Open 24 hours", "Sunday": "Open 24 hours"}</t>
  </si>
  <si>
    <t>https://www.google.com/maps/place/Saigon+Squash+%28Squash+court%29/@10.7778023,106.7069393,14z/data=!4m8!1m2!2m1!1sSaigon+Squash+%28Squash+court%29!3m4!1s0x31752f7a563b8e19:0x1e4662cd5d65ba7d!8m2!3d10.7778023!4d106.7069393</t>
  </si>
  <si>
    <t>4T SPORT</t>
  </si>
  <si>
    <t>Table tennis club</t>
  </si>
  <si>
    <t>+84 836 666 990</t>
  </si>
  <si>
    <t>946 Đ. Trường Sa, Phường 13, Quận 3, Hồ Chí Minh 700000, Vietnam</t>
  </si>
  <si>
    <t>https://lh5.googleusercontent.com/p/AF1QipM7KV4IkK-1DhkcVc3wGGll-oXRdyibBs9ebUDe=w800-h500-k-no</t>
  </si>
  <si>
    <t>https://lh3.googleusercontent.com/-FM3zX3jx3ac/AAAAAAAAAAI/AAAAAAAAAAA/jvcvDWKMvdI/s44-p-k-no-ns-nd/photo.jpg</t>
  </si>
  <si>
    <t>https://www.google.com/maps/place/4T+SPORT/@10.7853935,106.6776192,14z/data=!4m8!1m2!2m1!1s4T+SPORT!3m4!1s0x31752f08cf1cb1c7:0x3cef2d0b96472bb9!8m2!3d10.7853935!4d106.6776192</t>
  </si>
  <si>
    <t>Nhà Thi Đấu Nam Sài Gòn - Trung tâm thể thao Victory</t>
  </si>
  <si>
    <t>Stadium</t>
  </si>
  <si>
    <t>+84 868 843 288</t>
  </si>
  <si>
    <t>157 Nguyễn Văn Quỳ, Phú Thuận, Quận 7, Hồ Chí Minh, Vietnam</t>
  </si>
  <si>
    <t>https://lh5.googleusercontent.com/p/AF1QipNGyuhKdMWAfboxFs0Qfg4u5lwRtL64nmTanbK2=w800-h500-k-no</t>
  </si>
  <si>
    <t>https://lh5.googleusercontent.com/-yXijEsvOJ7Y/AAAAAAAAAAI/AAAAAAAAAAA/2GNMWDnx48Q/s44-p-k-no-ns-nd/photo.jpg</t>
  </si>
  <si>
    <t>https://www.google.com/maps/place/Nh%C3%A0+Thi+%C4%90%E1%BA%A5u+Nam+S%C3%A0i+G%C3%B2n+-+Trung+t%C3%A2m+th%E1%BB%83+thao+Victory/@10.7420925,106.73815429999999,14z/data=!4m8!1m2!2m1!1sNh%C3%A0+Thi+%C4%90%E1%BA%A5u+Nam+S%C3%A0i+G%C3%B2n+-+Trung+t%C3%A2m+th%E1%BB%83+thao+Victory!3m4!1s0x317525007593b777:0x10cb825df4fa5866!8m2!3d10.7420925!4d106.73815429999999</t>
  </si>
  <si>
    <t>CLB Bắn Súng Thể Thao Sài Gòn - Sai Gon Shooting Club</t>
  </si>
  <si>
    <t>https://www.saigonshooting.com/</t>
  </si>
  <si>
    <t>Gun club</t>
  </si>
  <si>
    <t>+84 973 858 989</t>
  </si>
  <si>
    <t>Công Viên Văn Hóa Lê Thị Riêng Khu vui chơi Thỏ Trắng Cổng 2, đường Trường Sơn, Phường 15, Quận 10, Hồ Chí Minh, Vietnam</t>
  </si>
  <si>
    <t>https://lh5.googleusercontent.com/p/AF1QipM0ybwGFUJKVDzY6WDU6qYdmnBOHdDyNf6qCSdu=w800-h500-k-no</t>
  </si>
  <si>
    <t>{"Monday": "Closed", "Tuesday": "12AM-9:30PM", "Wednesday": "12AM-9:30PM", "Thursday": "12AM-9:30PM", "Friday": "12AM-9:30PM", "Saturday": "12AM-9:30PM", "Sunday": "12AM-9:30PM"}</t>
  </si>
  <si>
    <t>{"Service options": {"Onsite services": true}, "Accessibility": {"Wheelchair accessible seating": true}, "Amenities": {"Gender-neutral restroom": true, "Restroom": true, "Wi-Fi": true, "Swimming pool": true}, "Crowd": {"LGBTQ+ friendly": true, "Transgender safespace": true}, "Parking": {"Paid parking lot": true}, "Other": {"LGBTQ+ friendly": true}}</t>
  </si>
  <si>
    <t>https://lh6.googleusercontent.com/-7cquxCUh0Bg/AAAAAAAAAAI/AAAAAAAAAAA/5aL6fw-D47E/s44-p-k-no-ns-nd/photo.jpg</t>
  </si>
  <si>
    <t>https://www.google.com/maps/place/CLB+B%E1%BA%AFn+S%C3%BAng+Th%E1%BB%83+Thao+S%C3%A0i+G%C3%B2n+-+Sai+Gon+Shooting+Club/@10.7855396,106.6653532,14z/data=!4m8!1m2!2m1!1sCLB+B%E1%BA%AFn+S%C3%BAng+Th%E1%BB%83+Thao+S%C3%A0i+G%C3%B2n+-+Sai+Gon+Shooting+Club!3m4!1s0x31752fb724470fc9:0xd78d66f7abf9efe5!8m2!3d10.7855396!4d106.6653532</t>
  </si>
  <si>
    <t>GOAT Pickleball Cộng Hoà</t>
  </si>
  <si>
    <t>https://www.facebook.com/profile.php?id=61563332347815</t>
  </si>
  <si>
    <t>+84 902 320 902</t>
  </si>
  <si>
    <t>30 Phan Thúc Duyện nối dài, Tân Bình, Hồ Chí Minh 70000, Vietnam</t>
  </si>
  <si>
    <t>https://lh5.googleusercontent.com/p/AF1QipOOS0hfUwDJ_wmmAOTiA2xKR0QQFvQpVlaopV_R=w800-h500-k-no</t>
  </si>
  <si>
    <t>https://lh5.googleusercontent.com/-xAwb8O8r51k/AAAAAAAAAAI/AAAAAAAAAAA/P53hk9uyi9Y/s44-p-k-no-ns-nd/photo.jpg</t>
  </si>
  <si>
    <t>https://www.google.com/maps/place/GOAT+Pickleball+C%E1%BB%99ng+Ho%C3%A0/@10.8080948,106.6561229,14z/data=!4m8!1m2!2m1!1sGOAT+Pickleball+C%E1%BB%99ng+Ho%C3%A0!3m4!1s0x317529880fe7b7b7:0xd1fb01c7cafc0508!8m2!3d10.8080948!4d106.6561229</t>
  </si>
  <si>
    <t>GYM Nguyễn Hữu Cầu - Sân bóng mini Nguyễn Hữu Cầu</t>
  </si>
  <si>
    <t>https://www.facebook.com/GYMNGUYENHUUCAU</t>
  </si>
  <si>
    <t>+84 903 873 968</t>
  </si>
  <si>
    <t>Đ. Tô Ký, Mỹ Huề, Hóc Môn, Hồ Chí Minh, Vietnam</t>
  </si>
  <si>
    <t>Hóc Môn, Ho Chi Minh City</t>
  </si>
  <si>
    <t>https://lh5.googleusercontent.com/p/AF1QipPMDfV8IKka2WgAnLPlQoHGUodS516irMwtEZ41=w800-h500-k-no</t>
  </si>
  <si>
    <t>{"Monday": "5AM-9PM", "Tuesday": "5AM-9PM", "Wednesday": "5AM-9PM", "Thursday": "5AM-9PM", "Friday": "5AM-9PM", "Saturday": "5AM-9PM", "Sunday": "7AM-9PM"}</t>
  </si>
  <si>
    <t>{"Accessibility": {"Wheelchair accessible entrance": true, "Wheelchair accessible parking lot": true}, "Parking": {"Free parking lot": true, "Free street parking": true, "On-site parking": true}}</t>
  </si>
  <si>
    <t>https://lh3.googleusercontent.com/-iaOEdBAxlog/AAAAAAAAAAI/AAAAAAAAAAA/hbqA3FvQUNA/s44-p-k-no-ns-nd/photo.jpg</t>
  </si>
  <si>
    <t>https://www.google.com/maps/place/GYM+Nguy%E1%BB%85n+H%E1%BB%AFu+C%E1%BA%A7u+-+S%C3%A2n+b%C3%B3ng+mini+Nguy%E1%BB%85n+H%E1%BB%AFu+C%E1%BA%A7u/@10.867929199999999,106.61527609999999,14z/data=!4m8!1m2!2m1!1sGYM+Nguy%E1%BB%85n+H%E1%BB%AFu+C%E1%BA%A7u+-+S%C3%A2n+b%C3%B3ng+mini+Nguy%E1%BB%85n+H%E1%BB%AFu+C%E1%BA%A7u!3m4!1s0x31752b3950ccb665:0x7d8f6d130dd206d8!8m2!3d10.867929199999999!4d106.61527609999999</t>
  </si>
  <si>
    <t>GymKID Hồ Chí Minh</t>
  </si>
  <si>
    <t>http://gymkid.edu.vn/</t>
  </si>
  <si>
    <t>Gymnastics club</t>
  </si>
  <si>
    <t>+84 988 908 600</t>
  </si>
  <si>
    <t>Chung cư Screc 974A, Đ. Trường Sa, Phường 12, Quận 3, Hồ Chí Minh, Vietnam</t>
  </si>
  <si>
    <t>https://lh5.googleusercontent.com/p/AF1QipOQU78-u9JyMMuhSJQGAYv1TbmIsmui0KCvcyId=w800-h500-k-no</t>
  </si>
  <si>
    <t>{"Monday": "8AM-5PM", "Tuesday": "8AM-5PM", "Wednesday": "8AM-5PM", "Thursday": "8AM-5PM", "Friday": "8AM-5PM", "Saturday": "8AM-12PM,2-5PM", "Sunday": "9AM-12PM,2-5PM"}</t>
  </si>
  <si>
    <t>{"Service options": {"Onsite services": true}, "Accessibility": {"Wheelchair accessible restroom": false, "Wheelchair accessible seating": false}, "Amenities": {"Gender-neutral restroom": true, "Restroom": true, "Wi-Fi": true}, "Crowd": {"LGBTQ+ friendly": true}, "Planning": {"Membership required": true}, "Other": {"LGBTQ+ friendly": true}}</t>
  </si>
  <si>
    <t>https://lh5.googleusercontent.com/-srd0UQdo3-k/AAAAAAAAAAI/AAAAAAAAAAA/NUgZmc24EEQ/s44-p-k-no-ns-nd/photo.jpg</t>
  </si>
  <si>
    <t>https://www.google.com/maps/place/GymKID+H%E1%BB%93+Ch%C3%AD+Minh/@10.7866694,106.6752274,14z/data=!4m8!1m2!2m1!1sGymKID+H%E1%BB%93+Ch%C3%AD+Minh!3m4!1s0x31752f00720f017f:0x268b9d89789a7f1!8m2!3d10.7866694!4d106.6752274</t>
  </si>
  <si>
    <t>Saigon United Motorsports (SUM)</t>
  </si>
  <si>
    <t>http://www.sumracing.vn/</t>
  </si>
  <si>
    <t>Athletic club</t>
  </si>
  <si>
    <t>+84 848 883 335</t>
  </si>
  <si>
    <t>62/6 Đ. Lê Hữu Kiều, Phường Bình Trưng Tây, Quận 2, Hồ Chí Minh, Vietnam</t>
  </si>
  <si>
    <t>District 2, Ho Chi Minh City</t>
  </si>
  <si>
    <t>https://lh5.googleusercontent.com/p/AF1QipP1l6myNmiiGE5mbLHYcXzXOD3cBF0an6h5d85J=w800-h500-k-no</t>
  </si>
  <si>
    <t>https://lh6.googleusercontent.com/-XeSmnjNuqQ4/AAAAAAAAAAI/AAAAAAAAAAA/krOAXzTCahg/s44-p-k-no-ns-nd/photo.jpg</t>
  </si>
  <si>
    <t>https://www.google.com/maps/place/Saigon+United+Motorsports+%28SUM%29/@10.7847285,106.7546888,14z/data=!4m8!1m2!2m1!1sSaigon+United+Motorsports+%28SUM%29!3m4!1s0x317525811f989027:0x5886f46a953be5e!8m2!3d10.7847285!4d106.7546888</t>
  </si>
  <si>
    <t>California Fitness &amp; Yoga Quận Gò Vấp</t>
  </si>
  <si>
    <t>https://cali.vn/ho-chi-minh/california-fitness-yoga-quan-go-vap?utm_source=map</t>
  </si>
  <si>
    <t>Gym</t>
  </si>
  <si>
    <t>+84 28 7309 7999</t>
  </si>
  <si>
    <t>Saigon Mall, 2A Đ. Phan Văn Trị, Phường 10, Gò Vấp, Hồ Chí Minh 700000, Vietnam</t>
  </si>
  <si>
    <t>https://lh5.googleusercontent.com/p/AF1QipOgznkyNNRQeyB0ViAsA-AgziCEMrc2fVYgEBlF=w800-h500-k-no</t>
  </si>
  <si>
    <t>{"Monday": "6AM-11PM", "Tuesday": "6AM-11PM", "Wednesday": "6AM-11PM", "Thursday": "6AM-11PM", "Friday": "6AM-11PM", "Saturday": "8AM-10PM", "Sunday": "8AM-10PM"}</t>
  </si>
  <si>
    <t>{"Accessibility": {"Wheelchair accessible entrance": false}, "Amenities": {"Sauna": true}}</t>
  </si>
  <si>
    <t>https://lh6.googleusercontent.com/-nyGiclyQpiA/AAAAAAAAAAI/AAAAAAAAAAA/FPhvZCyD_uo/s44-p-k-no-ns-nd/photo.jpg</t>
  </si>
  <si>
    <t>https://www.google.com/maps/place/California+Fitness+%26+Yoga+Qu%E1%BA%ADn+G%C3%B2+V%E1%BA%A5p/@10.8313543,106.67697109999999,14z/data=!4m8!1m2!2m1!1sCalifornia+Fitness+%26+Yoga+Qu%E1%BA%ADn+G%C3%B2+V%E1%BA%A5p!3m4!1s0x317528ffd2c3c4a7:0x37d9090880f85fcd!8m2!3d10.8313543!4d106.67697109999999</t>
  </si>
  <si>
    <t>Vũ Võ Gym</t>
  </si>
  <si>
    <t>+84 932 678 404</t>
  </si>
  <si>
    <t>191 Đ. Song Hành, Tân Hưng Thuận, Quận 12, Hồ Chí Minh 70000, Vietnam</t>
  </si>
  <si>
    <t>District 12, Ho Chi Minh City</t>
  </si>
  <si>
    <t>https://lh5.googleusercontent.com/p/AF1QipPHLfQvHQO6AsXkkZgSscS_4bWouGR2Y2hG5nkA=w800-h500-k-no</t>
  </si>
  <si>
    <t>{"Monday": "5AM-9PM", "Tuesday": "5AM-9PM", "Wednesday": "5AM-9PM", "Thursday": "5AM-9PM", "Friday": "5AM-9PM", "Saturday": "5AM-9PM", "Sunday": "5AM-12PM"}</t>
  </si>
  <si>
    <t>https://lh3.googleusercontent.com/-VRsYoVC_ci0/AAAAAAAAAAI/AAAAAAAAAAA/cBQQTkohcQc/s44-p-k-no-ns-nd/photo.jpg</t>
  </si>
  <si>
    <t>https://www.google.com/maps/place/V%C5%A9+V%C3%B5+Gym/@10.8321513,106.6241261,14z/data=!4m8!1m2!2m1!1sV%C5%A9+V%C3%B5+Gym!3m4!1s0x31752b26a8f2a2a5:0xb399c15fa911e40b!8m2!3d10.8321513!4d106.6241261</t>
  </si>
  <si>
    <t>CrossFit Q7</t>
  </si>
  <si>
    <t>https://www.instagram.com/crossfitq7/</t>
  </si>
  <si>
    <t>514b Huỳnh Tấn Phát, Bình Thuận, Quận 7, Hồ Chí Minh 70000, Vietnam</t>
  </si>
  <si>
    <t>https://lh5.googleusercontent.com/p/AF1QipOLzlzHkDfHTgdiyq0a9X0B4QjSaP_u4frPErrO=w800-h500-k-no</t>
  </si>
  <si>
    <t>{"Monday": "5:30AM-9PM", "Tuesday": "5:30AM-9PM", "Wednesday": "5:30AM-9PM", "Thursday": "5:30AM-9PM", "Friday": "5:30AM-9PM", "Saturday": "6AM-9PM", "Sunday": "6AM-9PM"}</t>
  </si>
  <si>
    <t>{"Amenities": {"Sauna": true, "Swimming pool": true, "Wi-Fi": true}, "Crowd": {"LGBTQ+ friendly": true, "Transgender safespace": true}, "Other": {"LGBTQ+ friendly": true}}</t>
  </si>
  <si>
    <t>https://lh3.googleusercontent.com/-OMAHvbpD1Ik/AAAAAAAAAAI/AAAAAAAAAAA/ZG_pasd7HuM/s44-p-k-no-ns-nd/photo.jpg</t>
  </si>
  <si>
    <t>https://www.google.com/maps/place/CrossFit+Q7/@10.7393792,106.7292131,14z/data=!4m8!1m2!2m1!1sCrossFit+Q7!3m4!1s0x3175257eb25e99e1:0x9312361e4f5f7e4e!8m2!3d10.7393792!4d106.7292131</t>
  </si>
  <si>
    <t>MMA GYM</t>
  </si>
  <si>
    <t>https://mma-gym.vn/</t>
  </si>
  <si>
    <t>Fitness center</t>
  </si>
  <si>
    <t>+84 888 666 067</t>
  </si>
  <si>
    <t>554 Đ. Lê Trọng Tấn, Tây Thạnh, Tân Phú, Hồ Chí Minh 700000, Vietnam</t>
  </si>
  <si>
    <t>https://lh5.googleusercontent.com/p/AF1QipM5-ijCTPP7KeTuCZcMHTZ32ANqzuKEf9KTn4Aq=w800-h500-k-no</t>
  </si>
  <si>
    <t>{"Monday": "6AM-9:30PM", "Tuesday": "6AM-9:30PM", "Wednesday": "6AM-9:30PM", "Thursday": "6AM-9:30PM", "Friday": "6AM-9:30PM", "Saturday": "6AM-9:30PM", "Sunday": "6:30AM-9PM"}</t>
  </si>
  <si>
    <t>{"Accessibility": {"Wheelchair accessible entrance": false}, "Amenities": {"Gender-neutral restroom": true}}</t>
  </si>
  <si>
    <t>https://lh3.googleusercontent.com/-9M2W6PA0iIw/AAAAAAAAAAI/AAAAAAAAAAA/MM-iBSssg5E/s44-p-k-no-ns-nd/photo.jpg</t>
  </si>
  <si>
    <t>https://www.google.com/maps/place/MMA+GYM/@10.8114996,106.6106885,14z/data=!4m8!1m2!2m1!1sMMA+GYM!3m4!1s0x31752981dad1b95f:0xb09a10f1623d7cc4!8m2!3d10.8114996!4d106.6106885</t>
  </si>
  <si>
    <t>California Fitness &amp; Yoga Tan Binh District</t>
  </si>
  <si>
    <t>https://cali.vn/ho-chi-minh/pico-club/?utm_source=map</t>
  </si>
  <si>
    <t>+84 28 7109 1899</t>
  </si>
  <si>
    <t>Pico Plaza, 20 Cộng Hòa, Phường 4, Tân Bình, Hồ Chí Minh 700000, Vietnam</t>
  </si>
  <si>
    <t>https://lh5.googleusercontent.com/p/AF1QipMUK1zerOmcf9DZBZ21agjvtpxEXmX-dpax7ptl=w800-h500-k-no</t>
  </si>
  <si>
    <t>https://lh5.googleusercontent.com/-NdBpn7nbNHY/AAAAAAAAAAI/AAAAAAAAAAA/N42kOMKTlPc/s44-p-k-no-ns-nd/photo.jpg</t>
  </si>
  <si>
    <t>https://www.google.com/maps/place/California+Fitness+%26+Yoga+Tan+Binh+District/@10.8008975,106.65299979999999,14z/data=!4m8!1m2!2m1!1sCalifornia+Fitness+%26+Yoga+Tan+Binh+District!3m4!1s0x31752937d972487d:0xa83fe6cd00c629cb!8m2!3d10.8008975!4d106.65299979999999</t>
  </si>
  <si>
    <t>California Fitness &amp; Yoga District 11</t>
  </si>
  <si>
    <t>https://cali.vn/ho-chi-minh/flemington-diamond-club/?utm_source=map</t>
  </si>
  <si>
    <t>+84 28 7109 7889</t>
  </si>
  <si>
    <t>Parkson Flemington, Tầng 5, 184 Lê Đại Hành, Phường 15, Quận 11, Tp. Hồ Chí Minh, 700000, Vietnam</t>
  </si>
  <si>
    <t>https://lh5.googleusercontent.com/p/AF1QipN8rB0DsJzvT6oAf_xhjXYN-qDOikJQceh6Kc7o=w800-h500-k-no</t>
  </si>
  <si>
    <t>{"Amenities": {"Sauna": true}}</t>
  </si>
  <si>
    <t>https://lh4.googleusercontent.com/-9kGPmg-zXv8/AAAAAAAAAAI/AAAAAAAAAAA/95mRBQGRP0Y/s44-p-k-no-ns-nd/photo.jpg</t>
  </si>
  <si>
    <t>https://www.google.com/maps/place/California+Fitness+%26+Yoga+District+11/@10.7649898,106.6556854,14z/data=!4m8!1m2!2m1!1sCalifornia+Fitness+%26+Yoga+District+11!3m4!1s0x31752eeb79d2560d:0x73a9f62aa7a30cd!8m2!3d10.7649898!4d106.6556854</t>
  </si>
  <si>
    <t>25 FIT</t>
  </si>
  <si>
    <t>https://25fit.com/</t>
  </si>
  <si>
    <t>+84 1800 6176</t>
  </si>
  <si>
    <t>223 Phan Xích Long, Phường 2, Phú Nhuận, Hồ Chí Minh 70000, Vietnam</t>
  </si>
  <si>
    <t>https://lh5.googleusercontent.com/p/AF1QipPvlreBgzs803TFC0xZTA6nDPShNYGwqz1LJM8Y=w800-h500-k-no</t>
  </si>
  <si>
    <t>{"Monday": "6:30AM-8:30PM", "Tuesday": "6:30AM-8:30PM", "Wednesday": "6:30AM-8:30PM", "Thursday": "6:30AM-8:30PM", "Friday": "6:30AM-8:30PM", "Saturday": "6:30AM-8:30PM", "Sunday": "8AM-5:30PM"}</t>
  </si>
  <si>
    <t>https://lh6.googleusercontent.com/-zsfsYJFiBdg/AAAAAAAAAAI/AAAAAAAAAAA/d-Q4GS9mn1U/s44-p-k-no-ns-nd/photo.jpg</t>
  </si>
  <si>
    <t>https://www.google.com/maps/place/25+FIT/@10.797742999999999,106.69013439999999,14z/data=!4m8!1m2!2m1!1s25+FIT!3m4!1s0x31752936c1542e1d:0xc5175f49afeae14!8m2!3d10.797742999999999!4d106.69013439999999</t>
  </si>
  <si>
    <t>MOMENTUM Private Gym Tân Phú</t>
  </si>
  <si>
    <t>+84 28 7300 2003</t>
  </si>
  <si>
    <t>466/36 Đ. Tân Kỳ Tân Quý, Sơn Kỳ, Tân Phú, Hồ Chí Minh 700000, Vietnam</t>
  </si>
  <si>
    <t>https://lh5.googleusercontent.com/p/AF1QipPnDylNO2yLSgs0inbCPnDJ5U1_Zl3DBiWRON-g=w800-h500-k-no</t>
  </si>
  <si>
    <t>{"Monday": "7AM-10PM", "Tuesday": "7AM-10PM", "Wednesday": "7AM-10PM", "Thursday": "7AM-10PM", "Friday": "7AM-10PM", "Saturday": "7AM-10PM", "Sunday": "7AM-10PM"}</t>
  </si>
  <si>
    <t>{"Amenities": {"Child care": true, "Gender-neutral restroom": true, "Restroom": true, "Wi-Fi": true, "Swimming pool": true}, "Crowd": {"LGBTQ+ friendly": true, "Transgender safespace": true}, "Planning": {"Appointment required": true, "Membership required": true}, "Other": {"LGBTQ+ friendly": true}}</t>
  </si>
  <si>
    <t>https://lh5.googleusercontent.com/-EqN_yU2Hj04/AAAAAAAAAAI/AAAAAAAAAAA/zAo7mhXoTKs/s44-p-k-no-ns-nd/photo.jpg</t>
  </si>
  <si>
    <t>https://www.google.com/maps/place/MOMENTUM+Private+Gym+T%C3%A2n+Ph%C3%BA/@10.799436499999999,106.6155818,14z/data=!4m8!1m2!2m1!1sMOMENTUM+Private+Gym+T%C3%A2n+Ph%C3%BA!3m4!1s0x31752b14d2ec7571:0xf1d4bfbce3fcbd06!8m2!3d10.799436499999999!4d106.6155818</t>
  </si>
  <si>
    <t>Minh Anh Art Gallery - Handmade Oil Paintings - Custom Paintings</t>
  </si>
  <si>
    <t>https://www.minhanhartgallery.com/</t>
  </si>
  <si>
    <t>Art gallery</t>
  </si>
  <si>
    <t>Gallery</t>
  </si>
  <si>
    <t>+84 962 720 484</t>
  </si>
  <si>
    <t>101 Đ. Bùi Viện, Phường Phạm Ngũ Lão, Quận 1, Hồ Chí Minh, Vietnam</t>
  </si>
  <si>
    <t>https://lh5.googleusercontent.com/p/AF1QipOadtv5X2ipXpRRxIQY9STmsn5twP85wj_j3Ciu=w800-h500-k-no</t>
  </si>
  <si>
    <t>{"Monday": "9AM-10PM", "Tuesday": "9AM-10PM", "Wednesday": "9AM-10PM", "Thursday": "9AM-10PM", "Friday": "9AM-10PM", "Saturday": "9AM-10PM", "Sunday": "9AM-10PM"}</t>
  </si>
  <si>
    <t>{"Highlights": {"Live performances": true}, "Accessibility": {"Wheelchair accessible entrance": true, "Wheelchair accessible parking lot": true}, "Amenities": {"Restroom": true, "Wi-Fi": true}, "Children": {"Good for kids": true}}</t>
  </si>
  <si>
    <t>https://lh3.googleusercontent.com/-zhIjaB_a_5U/AAAAAAAAAAI/AAAAAAAAAAA/F0IADmdy0d8/s44-p-k-no-ns-nd/photo.jpg</t>
  </si>
  <si>
    <t>https://www.google.com/maps/place/Minh+Anh+Art+Gallery+-+Handmade+Oil+Paintings+-+Custom+Paintings/@10.7666799,106.69272799999999,14z/data=!4m8!1m2!2m1!1sMinh+Anh+Art+Gallery+-+Handmade+Oil+Paintings+-+Custom+Paintings!3m4!1s0x31752f161aabb501:0xdce5a8efe6dcaa1e!8m2!3d10.7666799!4d106.69272799999999</t>
  </si>
  <si>
    <t>Green Palm Gallery - Ho Chi Minh</t>
  </si>
  <si>
    <t>https://greenpalmgallery.com/</t>
  </si>
  <si>
    <t>+84 28 6650 7477</t>
  </si>
  <si>
    <t>49 Mạc Thị Bưởi, Bến Nghé, Quận 1, Hồ Chí Minh 70000, Vietnam</t>
  </si>
  <si>
    <t>https://lh5.googleusercontent.com/p/AF1QipObHFdMRQ1ERUsZLQpME6_pX8AyulUz6z-ebn9n=w800-h500-k-no</t>
  </si>
  <si>
    <t>{"Monday": "9AM-7PM", "Tuesday": "9AM-7PM", "Wednesday": "9AM-7PM", "Thursday": "9AM-7PM", "Friday": "9AM-7PM", "Saturday": "9AM-7PM", "Sunday": "9AM-7PM"}</t>
  </si>
  <si>
    <t>{"Amenities": {"Restroom": true, "Restaurant": false}, "Children": {"Good for kids": true}}</t>
  </si>
  <si>
    <t>https://lh4.googleusercontent.com/-stFNn4sGS50/AAAAAAAAAAI/AAAAAAAAAAA/LfZWT4ut558/s44-p-k-no-ns-nd/photo.jpg</t>
  </si>
  <si>
    <t>https://www.google.com/maps/place/Green+Palm+Gallery+-+Ho+Chi+Minh/@10.7750364,106.70469899999999,14z/data=!4m8!1m2!2m1!1sGreen+Palm+Gallery+-+Ho+Chi+Minh!3m4!1s0x31752f98fbf8aad9:0x4ddd80d63915e75e!8m2!3d10.7750364!4d106.70469899999999</t>
  </si>
  <si>
    <t>Galerie Quynh</t>
  </si>
  <si>
    <t>http://www.galeriequynh.com/</t>
  </si>
  <si>
    <t>+84 28 3822 7218</t>
  </si>
  <si>
    <t>118 Đ. Nguyễn Văn Thủ, Đa Kao, Quận 1, Hồ Chí Minh, Vietnam</t>
  </si>
  <si>
    <t>https://lh5.googleusercontent.com/p/AF1QipNfSlXdDhPMIOv2btoYoPnwSo-eUKIOtFT1QYiY=w800-h500-k-no</t>
  </si>
  <si>
    <t>{"Monday": "Closed", "Tuesday": "10AM-7PM", "Wednesday": "10AM-7PM", "Thursday": "10AM-7PM", "Friday": "10AM-7PM", "Saturday": "10AM-7PM", "Sunday": "Closed"}</t>
  </si>
  <si>
    <t>https://lh6.googleusercontent.com/-s-wWSnpfTQg/AAAAAAAAAAI/AAAAAAAAAAA/0d-k9DBFsxI/s44-p-k-no-ns-nd/photo.jpg</t>
  </si>
  <si>
    <t>Prominent modern art gallery featuring paintings, sculpture &amp; multimedia works by local artists.</t>
  </si>
  <si>
    <t>https://www.google.com/maps/place/Galerie+Quynh/@10.7884502,106.6975592,14z/data=!4m8!1m2!2m1!1sGalerie+Quynh!3m4!1s0x31752f143a284e07:0x5da2df4686611fd9!8m2!3d10.7884502!4d106.6975592</t>
  </si>
  <si>
    <t>Réhahn Gallery</t>
  </si>
  <si>
    <t>https://www.rehahnphotographer.com/</t>
  </si>
  <si>
    <t>+84 949 820 698</t>
  </si>
  <si>
    <t>74 Đ. Đồng Khởi, Bến Nghé, Quận 1, Hồ Chí Minh 711000, Vietnam</t>
  </si>
  <si>
    <t>https://lh5.googleusercontent.com/p/AF1QipOD5W8Ixtpfol4-o7LqK-T-5o-_XMyjlKAoVLHG=w800-h500-k-no</t>
  </si>
  <si>
    <t>{"Monday": "8:30AM-10PM", "Tuesday": "8:30AM-10PM", "Wednesday": "8:30AM-10PM", "Thursday": "8:30AM-10PM", "Friday": "8:30AM-10PM", "Saturday": "8:30AM-10PM", "Sunday": "8:30AM-10PM"}</t>
  </si>
  <si>
    <t>{"Amenities": {"Restroom": true, "Wi-Fi": true, "Restaurant": false}, "Children": {"Good for kids": true}}</t>
  </si>
  <si>
    <t>https://lh5.googleusercontent.com/-ZwFNIr6QNCw/AAAAAAAAAAI/AAAAAAAAAAA/BVxSAOS3dWg/s44-p-k-no-ns-nd/photo.jpg</t>
  </si>
  <si>
    <t>https://www.google.com/maps/place/R%C3%A9hahn+Gallery/@10.775262999999999,106.7042458,14z/data=!4m8!1m2!2m1!1sR%C3%A9hahn+Gallery!3m4!1s0x3175277873278a31:0x729cc7211528b62!8m2!3d10.775262999999999!4d106.7042458</t>
  </si>
  <si>
    <t>HAKIO - Let’s Art</t>
  </si>
  <si>
    <t>http://hakiogallery.com/</t>
  </si>
  <si>
    <t>+84 931 215 699</t>
  </si>
  <si>
    <t>38 Trần Cao Vân, Phường 6, Quận 3, Hồ Chí Minh, Vietnam</t>
  </si>
  <si>
    <t>https://lh5.googleusercontent.com/p/AF1QipPuAkxs09u189U4s4gVcKVk60rpNXAT8EMX--6R=w800-h500-k-no</t>
  </si>
  <si>
    <t>{"Monday": "8AM-5PM", "Tuesday": "8AM-5PM", "Wednesday": "8AM-5PM", "Thursday": "8AM-5PM", "Friday": "8AM-5PM", "Saturday": "8AM-5PM", "Sunday": "Closed"}</t>
  </si>
  <si>
    <t>{"Highlights": {"Live performances": true}, "Accessibility": {"Wheelchair accessible entrance": true, "Wheelchair accessible parking lot": true, "Wheelchair accessible seating": true}, "Amenities": {"Restroom": true, "Restaurant": false}, "Children": {"Discounts for kids": true, "Good for kids": true}}</t>
  </si>
  <si>
    <t>https://lh4.googleusercontent.com/-4apAiNt-hM8/AAAAAAAAAAI/AAAAAAAAAAA/3b6KHuAbeNo/s44-p-k-no-ns-nd/photo.jpg</t>
  </si>
  <si>
    <t>https://www.google.com/maps/place/HAKIO+-+Let%E2%80%99s+Art/@10.7835428,106.6961231,14z/data=!4m8!1m2!2m1!1sHAKIO+-+Let%E2%80%99s+Art!3m4!1s0x31752fe2b710ad67:0x22db04df8ee2c573!8m2!3d10.7835428!4d106.6961231</t>
  </si>
  <si>
    <t>Ben Thanh Gallery</t>
  </si>
  <si>
    <t>http://www.benthanhart.com/</t>
  </si>
  <si>
    <t>+84 28 3823 3001</t>
  </si>
  <si>
    <t>7 Đ. Nguyễn Thiệp, Bến Nghé, Quận 1, Hồ Chí Minh, Vietnam</t>
  </si>
  <si>
    <t>https://lh5.googleusercontent.com/p/AF1QipNE1bEATlBpKEBihju9-da5QHAicxNmu8Ohvmj5=w800-h500-k-no</t>
  </si>
  <si>
    <t>{"Monday": "8AM-6PM", "Tuesday": "8AM-6PM", "Wednesday": "8AM-6PM", "Thursday": "8AM-6PM", "Friday": "8AM-6PM", "Saturday": "8AM-6PM", "Sunday": "8AM-6PM"}</t>
  </si>
  <si>
    <t>{"Amenities": {"Restroom": true, "Restaurant": false}}</t>
  </si>
  <si>
    <t>https://www.google.com/maps/place/Ben+Thanh+Gallery/@10.775231999999999,106.703335,14z/data=!4m8!1m2!2m1!1sBen+Thanh+Gallery!3m4!1s0x31752f46f8b9f873:0xbdc1d89783aca34d!8m2!3d10.775231999999999!4d106.703335</t>
  </si>
  <si>
    <t>Annam Gallery</t>
  </si>
  <si>
    <t>http://annamgallery.com/</t>
  </si>
  <si>
    <t>+84 357 825 800</t>
  </si>
  <si>
    <t>371/4 Hai Bà Trưng, Phường 8, Quận 3, Hồ Chí Minh 70000, Vietnam</t>
  </si>
  <si>
    <t>https://lh5.googleusercontent.com/p/AF1QipMl8jnF8ip6BWilDfeYgERWC17pVGt6g78ixA0r=w800-h500-k-no</t>
  </si>
  <si>
    <t>{"Monday": "9AM-8PM", "Tuesday": "9AM-8PM", "Wednesday": "9AM-8PM", "Thursday": "9AM-8PM", "Friday": "9AM-8PM", "Saturday": "9AM-8PM", "Sunday": "9AM-8PM"}</t>
  </si>
  <si>
    <t>{"Accessibility": {"Wheelchair accessible restroom": true, "Wheelchair accessible seating": true}, "Amenities": {"Gender-neutral restroom": true}, "Crowd": {"LGBTQ+ friendly": true, "Transgender safespace": true}, "Other": {"LGBTQ+ friendly": true}}</t>
  </si>
  <si>
    <t>https://lh4.googleusercontent.com/-UC5gHF5lCUs/AAAAAAAAAAI/AAAAAAAAAAA/eQvWvHY-SMo/s44-p-k-no-ns-nd/photo.jpg</t>
  </si>
  <si>
    <t>https://www.google.com/maps/place/Annam+Gallery/@10.789895699999999,106.6888086,14z/data=!4m8!1m2!2m1!1sAnnam+Gallery!3m4!1s0x317529d7594bd015:0xe701fda6e9d17e66!8m2!3d10.789895699999999!4d106.6888086</t>
  </si>
  <si>
    <t>Lotus Gallery</t>
  </si>
  <si>
    <t>http://lotusgallery.vn/</t>
  </si>
  <si>
    <t>+84 346 986 368</t>
  </si>
  <si>
    <t>Khu Chế Xuất, Đ. D3/12-13 Tân Thuận, Tân Thuận Đông, Quận 7, Hồ Chí Minh 700000, Vietnam</t>
  </si>
  <si>
    <t>https://lh5.googleusercontent.com/p/AF1QipPJS2DXzIFD_um3BC8qddF9K5_5BOF_Xw3f_O3t=w800-h500-k-no</t>
  </si>
  <si>
    <t>{"Monday": "9AM-6PM", "Tuesday": "9AM-6PM", "Wednesday": "9AM-6PM", "Thursday": "9AM-6PM", "Friday": "9AM-6PM", "Saturday": "9AM-6PM", "Sunday": "9AM-6PM"}</t>
  </si>
  <si>
    <t>{"Amenities": {"Restroom": true, "Restaurant": false}, "Planning": {"Getting tickets in advance recommended": true}}</t>
  </si>
  <si>
    <t>https://lh6.googleusercontent.com/-zXJZHQM4am4/AAAAAAAAAAI/AAAAAAAAAAA/7kA63NBj_mA/s44-p-k-no-ns-nd/photo.jpg</t>
  </si>
  <si>
    <t>https://www.google.com/maps/place/Lotus+Gallery/@10.7509415,106.7345823,14z/data=!4m8!1m2!2m1!1sLotus+Gallery!3m4!1s0x31752f477048eb03:0x56b20293079b7578!8m2!3d10.7509415!4d106.7345823</t>
  </si>
  <si>
    <t>Vin Gallery</t>
  </si>
  <si>
    <t>http://vingallery.com/</t>
  </si>
  <si>
    <t>+84 889 209 420</t>
  </si>
  <si>
    <t>35/8 Nguyễn Văn Đậu, Street, Bình Thạnh, Hồ Chí Minh 70000, Vietnam</t>
  </si>
  <si>
    <t>Bình Thạnh, Ho Chi Minh City</t>
  </si>
  <si>
    <t>https://lh5.googleusercontent.com/p/AF1QipOUb6muVyv-zZqOjThmz_wuniujUOo8W14s3H4u=w800-h500-k-no</t>
  </si>
  <si>
    <t>{"Monday": "10AM-12:30PM,1:30-5PM", "Tuesday": "10AM-12:30PM,1:30-5PM", "Wednesday": "10AM-12:30PM,1:30-5PM", "Thursday": "10AM-12:30PM,1:30-5PM", "Friday": "10AM-12:30PM,1:30-5PM", "Saturday": "10AM-12:30PM,1:30-5PM", "Sunday": "Closed"}</t>
  </si>
  <si>
    <t>{"From the business": {"Identifies as women-owned": true}, "Accessibility": {"Wheelchair accessible entrance": false, "Wheelchair accessible parking lot": false}, "Amenities": {"Restroom": true, "Restaurant": false}, "Crowd": {"Family-friendly": true}, "Children": {"Good for kids": true}, "Other": {"Identifies as women-owned": true}}</t>
  </si>
  <si>
    <t>https://lh4.googleusercontent.com/-Z6liPKtxtuQ/AAAAAAAAAAI/AAAAAAAAAAA/lSM2Qnz1U7o/s44-p-k-no-ns-nd/photo.jpg</t>
  </si>
  <si>
    <t>https://www.google.com/maps/place/Vin+Gallery/@10.806222,106.68654199999999,14z/data=!4m8!1m2!2m1!1sVin+Gallery!3m4!1s0x31752619712a719f:0x7c7456559cb3ddeb!8m2!3d10.806222!4d106.68654199999999</t>
  </si>
  <si>
    <t>Ho Chi Minh City Museum of Fine Arts</t>
  </si>
  <si>
    <t>http://baotangmythuattphcm.com.vn/</t>
  </si>
  <si>
    <t>Art museum</t>
  </si>
  <si>
    <t>+84 28 3821 6331</t>
  </si>
  <si>
    <t>97 P. Đức Chính, Phường Nguyễn Thái Bình, Quận 1, Hồ Chí Minh, Vietnam</t>
  </si>
  <si>
    <t>https://lh5.googleusercontent.com/p/AF1QipNfNaNFfvUt6sQky9xU81XE6Z-TrhdfjyQhfFsR=w800-h500-k-no</t>
  </si>
  <si>
    <t>{"Service options": {"Onsite services": true}, "Accessibility": {"Wheelchair accessible restroom": true}, "Amenities": {"Restroom": true, "Restaurant": false}, "Children": {"Good for kids": true}}</t>
  </si>
  <si>
    <t>https://lh6.googleusercontent.com/-fKt2j05T_9w/AAAAAAAAAAI/AAAAAAAAAAA/l34Pe2Wlx6Y/s44-p-k-no-ns-nd/photo.jpg</t>
  </si>
  <si>
    <t>Classical to contemporary Vietnamese &amp; foreign artworks on display in an elegant colonial building.</t>
  </si>
  <si>
    <t>https://www.google.com/maps/place/Ho+Chi+Minh+City+Museum+of+Fine+Arts/@10.7698907,106.6993693,14z/data=!4m8!1m2!2m1!1sHo+Chi+Minh+City+Museum+of+Fine+Arts!3m4!1s0x31752f58aa8bb791:0x371f87bcdadb7e8f!8m2!3d10.7698907!4d106.6993693</t>
  </si>
  <si>
    <t>Vy Gallery</t>
  </si>
  <si>
    <t>https://vygallery.com/</t>
  </si>
  <si>
    <t>+84 915 086 611</t>
  </si>
  <si>
    <t>Vinhome Golden River, Aqua 3/004 ward, Bến Nghé, Quận 1, Hồ Chí Minh 700000, Vietnam</t>
  </si>
  <si>
    <t>https://lh5.googleusercontent.com/p/AF1QipNIyIfwlCnNMbzD5-HNwyyUC0l78v-Uhhf0ellK=w800-h500-k-no</t>
  </si>
  <si>
    <t>{"Monday": "Closed", "Tuesday": "9AM-7PM", "Wednesday": "9AM-7PM", "Thursday": "9AM-7PM", "Friday": "9AM-7PM", "Saturday": "9AM-7PM", "Sunday": "9AM-7PM"}</t>
  </si>
  <si>
    <t>{"From the business": {"Identifies as women-owned": true}, "Amenities": {"Restaurant": true, "Wi-Fi": true, "Restroom": false}, "Crowd": {"Family-friendly": true, "LGBTQ+ friendly": true, "Transgender safespace": true}, "Children": {"Good for kids": true}, "Other": {"LGBTQ+ friendly": true, "Identifies as women-owned": true}}</t>
  </si>
  <si>
    <t>https://lh3.googleusercontent.com/-g2iGmcPi-7k/AAAAAAAAAAI/AAAAAAAAAAA/sBdJxxo8qa4/s44-p-k-no-ns-nd/photo.jpg</t>
  </si>
  <si>
    <t>https://www.google.com/maps/place/Vy+Gallery/@10.786371299999999,106.71017359999999,14z/data=!4m8!1m2!2m1!1sVy+Gallery!3m4!1s0x3175293af542e8e3:0x7d973633ee9989dc!8m2!3d10.786371299999999!4d106.71017359999999</t>
  </si>
  <si>
    <t>Vietnam Art Gallery</t>
  </si>
  <si>
    <t>http://www.vietnampainting.vn/</t>
  </si>
  <si>
    <t>+84 906 263 063</t>
  </si>
  <si>
    <t>80 Nguyễn Huệ, Bến Nghé, Quận 1, Hồ Chí Minh, Vietnam</t>
  </si>
  <si>
    <t>https://lh5.googleusercontent.com/p/AF1QipN5jt4ydcCVcs0t5ddq9_-15fSrk87x0I4nMEE_=w800-h500-k-no</t>
  </si>
  <si>
    <t>{"Monday": "10AM-7PM", "Tuesday": "10AM-7PM", "Wednesday": "10AM-7PM", "Thursday": "10AM-7PM", "Friday": "10AM-7PM", "Saturday": "10AM-7PM", "Sunday": "10AM-7PM"}</t>
  </si>
  <si>
    <t>{"Amenities": {"Restroom": true}, "Children": {"Good for kids": true}}</t>
  </si>
  <si>
    <t>https://www.google.com/maps/place/Vietnam+Art+Gallery/@10.7752,106.70293099999999,14z/data=!4m8!1m2!2m1!1sVietnam+Art+Gallery!3m4!1s0x31752f46fe4baf3d:0xf1e816b2d4033dde!8m2!3d10.7752!4d106.70293099999999</t>
  </si>
  <si>
    <t>Bình Minh Art Gallery</t>
  </si>
  <si>
    <t>https://binhminh-artgallery.vn/</t>
  </si>
  <si>
    <t>+84 916 554 329</t>
  </si>
  <si>
    <t>29A Ngô Thời Nhiệm, Phường 6, Quận 3, Hồ Chí Minh 700000, Vietnam</t>
  </si>
  <si>
    <t>https://lh5.googleusercontent.com/p/AF1QipPomx_nQY1NbvEg6n4wHjyN1Wem_6MxC0Q8HnIr=w800-h500-k-no</t>
  </si>
  <si>
    <t>{"Monday": "8AM-6PM", "Tuesday": "8AM-6PM", "Wednesday": "8AM-6PM", "Thursday": "8AM-6PM", "Friday": "8AM-6PM", "Saturday": "8AM-6PM", "Sunday": "9AM-6PM"}</t>
  </si>
  <si>
    <t>https://lh4.googleusercontent.com/-Ap8JrgxW3dY/AAAAAAAAAAI/AAAAAAAAAAA/-FAMAOvFtH4/s44-p-k-no-ns-nd/photo.jpg</t>
  </si>
  <si>
    <t>https://www.google.com/maps/place/B%C3%ACnh+Minh+Art+Gallery/@10.7806157,106.69018,14z/data=!4m8!1m2!2m1!1sB%C3%ACnh+Minh+Art+Gallery!3m4!1s0x31752ff8bfc0adf5:0x7e80317fd50411d0!8m2!3d10.7806157!4d106.69018</t>
  </si>
  <si>
    <t>AZ Gallery</t>
  </si>
  <si>
    <t>Art studio</t>
  </si>
  <si>
    <t>+84 985 561 176</t>
  </si>
  <si>
    <t>Block A Chung cư Lavita Garden, Căn hộ A5, 17 Đ. Số 3, Thủ Đức, Hồ Chí Minh, Vietnam</t>
  </si>
  <si>
    <t>https://lh5.googleusercontent.com/p/AF1QipMwlpG3GbPzgadBQFW-FskvHgZHdluBu1tsxbE_=w800-h500-k-no</t>
  </si>
  <si>
    <t>{"Accessibility": {"Wheelchair accessible restroom": false, "Wheelchair accessible seating": false}, "Amenities": {"Gender-neutral restroom": true}, "Crowd": {"LGBTQ+ friendly": true, "Transgender safespace": true}, "Other": {"LGBTQ+ friendly": true}}</t>
  </si>
  <si>
    <t>https://lh3.googleusercontent.com/-dZO21D6wQEQ/AAAAAAAAAAI/AAAAAAAAAAA/-L_VY_jZ2ao/s44-p-k-no-ns-nd/photo.jpg</t>
  </si>
  <si>
    <t>https://www.google.com/maps/place/AZ+Gallery/@10.8338793,106.7617638,14z/data=!4m8!1m2!2m1!1sAZ+Gallery!3m4!1s0x31752f469ad0d31f:0x1888b6a094bbfb49!8m2!3d10.8338793!4d106.7617638</t>
  </si>
  <si>
    <t>Sàn Art</t>
  </si>
  <si>
    <t>http://san-art.org/</t>
  </si>
  <si>
    <t>+84 339 811 696</t>
  </si>
  <si>
    <t>132 Đ. Bến Vân Đồn, Phường 6, Quận 4, Hồ Chí Minh, Vietnam</t>
  </si>
  <si>
    <t>District 4, Ho Chi Minh City</t>
  </si>
  <si>
    <t>https://lh5.googleusercontent.com/p/AF1QipM2GrRLXXxVSA21rkygTLspyQuWrSavs4nE9Utk=w800-h500-k-no</t>
  </si>
  <si>
    <t>{"Monday": "Closed", "Tuesday": "11AM-6PM", "Wednesday": "11AM-6PM", "Thursday": "11AM-6PM", "Friday": "11AM-6PM", "Saturday": "11AM-6PM", "Sunday": "Closed"}</t>
  </si>
  <si>
    <t>https://lh6.googleusercontent.com/-J6NZT_pE1qg/AAAAAAAAAAI/AAAAAAAAAAA/SKAx6Ggra8c/s44-p-k-no-ns-nd/photo.jpg</t>
  </si>
  <si>
    <t>https://www.google.com/maps/place/S%C3%A0n+Art/@10.7636162,106.69981349999999,14z/data=!4m8!1m2!2m1!1sS%C3%A0n+Art!3m4!1s0x31752ff037c8952b:0x75cad93ba855a8a8!8m2!3d10.7636162!4d106.69981349999999</t>
  </si>
  <si>
    <t>TomuraLee Gallery</t>
  </si>
  <si>
    <t>https://tomuralee.vn/</t>
  </si>
  <si>
    <t>+84 969 121 006</t>
  </si>
  <si>
    <t>Đ. Số 1/24 Lương Định Của, Bình Khánh, Quận 2, Hồ Chí Minh 700000, Vietnam</t>
  </si>
  <si>
    <t>https://lh5.googleusercontent.com/p/AF1QipOm89mWqJ-J8FFdi6TWBcvZI96DtWENbsf0UyQC=w800-h500-k-no</t>
  </si>
  <si>
    <t>{"Monday": "9:30AM-6:30PM", "Tuesday": "9:30AM-6:30PM", "Wednesday": "9:30AM-6:30PM", "Thursday": "9:30AM-6:30PM", "Friday": "9:30AM-6:30PM", "Saturday": "9:30AM-6:30PM", "Sunday": "9:30AM-6:30PM"}</t>
  </si>
  <si>
    <t>https://lh5.googleusercontent.com/-kS_WxAu0wyk/AAAAAAAAAAI/AAAAAAAAAAA/Wq6e4zy_7bk/s44-p-k-no-ns-nd/photo.jpg</t>
  </si>
  <si>
    <t>https://www.google.com/maps/place/TomuraLee+Gallery/@10.784681899999999,106.7303154,14z/data=!4m8!1m2!2m1!1sTomuraLee+Gallery!3m4!1s0x3175250f3894da1d:0x73d02581cf89c552!8m2!3d10.784681899999999!4d106.7303154</t>
  </si>
  <si>
    <t>Art Gallery Sunshine</t>
  </si>
  <si>
    <t>https://www.facebook.com/artgallerysunshine</t>
  </si>
  <si>
    <t>+84 938 366 740</t>
  </si>
  <si>
    <t>40 Đ. Bùi Viện, Phường Phạm Ngũ Lão, Quận 1, Hồ Chí Minh, Vietnam</t>
  </si>
  <si>
    <t>https://lh5.googleusercontent.com/p/AF1QipNYMPDLbGs7wFoUESfnWIvZP8tRjXJjhZKOPb0i=w800-h500-k-no</t>
  </si>
  <si>
    <t>{"Monday": "10AM-10PM", "Tuesday": "10AM-10PM", "Wednesday": "10AM-10PM", "Thursday": "10AM-10PM", "Friday": "10AM-10PM", "Saturday": "10AM-10PM", "Sunday": "10AM-10PM"}</t>
  </si>
  <si>
    <t>https://lh3.googleusercontent.com/-NLznYb---ks/AAAAAAAAAAI/AAAAAAAAAAA/ts7CkP22dCI/s44-p-k-no-ns-nd/photo.jpg</t>
  </si>
  <si>
    <t>https://www.google.com/maps/place/Art+Gallery+Sunshine/@10.7677327,106.6944985,14z/data=!4m8!1m2!2m1!1sArt+Gallery+Sunshine!3m4!1s0x31752f164906f289:0xc62c3d0f216fb70!8m2!3d10.7677327!4d106.6944985</t>
  </si>
  <si>
    <t>Quang San Art Museum</t>
  </si>
  <si>
    <t>http://quangsanartmuseum.com.vn/</t>
  </si>
  <si>
    <t>+84 981 277 745</t>
  </si>
  <si>
    <t>189B/3, Nguyễn Văn Hưởng, Thảo Điền, Quận 2, Hồ Chí Minh 70000, Vietnam</t>
  </si>
  <si>
    <t>https://lh5.googleusercontent.com/p/AF1QipMwJJ3xeC5tm6p0x8pG3B7t-810k0oywV-T_GBG=w800-h500-k-no</t>
  </si>
  <si>
    <t>{"Monday": "Closed", "Tuesday": "9AM-4:30PM", "Wednesday": "9AM-4:30PM", "Thursday": "9AM-4:30PM", "Friday": "9AM-4:30PM", "Saturday": "9AM-4:30PM", "Sunday": "9AM-4:30PM"}</t>
  </si>
  <si>
    <t>{"Amenities": {"Restroom": true, "Restaurant": false}, "Crowd": {"Family-friendly": true}, "Children": {"Discounts for kids": true, "Good for kids": true}, "Parking": {"Free parking lot": true}}</t>
  </si>
  <si>
    <t>https://lh6.googleusercontent.com/-Zip2ZW_FLUc/AAAAAAAAAAI/AAAAAAAAAAA/0PkI8rEMYWw/s44-p-k-no-ns-nd/photo.jpg</t>
  </si>
  <si>
    <t>https://www.google.com/maps/place/Quang+San+Art+Museum/@10.818018,106.7301506,14z/data=!4m8!1m2!2m1!1sQuang+San+Art+Museum!3m4!1s0x317527e7b4979a8b:0x74afeee95b0eae85!8m2!3d10.818018!4d106.7301506</t>
  </si>
  <si>
    <t>Craig Thomas Gallery</t>
  </si>
  <si>
    <t>http://www.cthomasgallery.com/</t>
  </si>
  <si>
    <t>+84 903 888 431</t>
  </si>
  <si>
    <t>27i Đ. Trần Nhật Duật, Street, Quận 1, Hồ Chí Minh 700000, Vietnam</t>
  </si>
  <si>
    <t>https://lh5.googleusercontent.com/p/AF1QipPS7DhhnYBU12cwh3qdpj2HWL3IVlhh9--UbNXI=w800-h500-k-no</t>
  </si>
  <si>
    <t>https://lh4.googleusercontent.com/-xfDEMYVfJwk/AAAAAAAAAAI/AAAAAAAAAAA/dl8W4H4EmN0/s44-p-k-no-ns-nd/photo.jpg</t>
  </si>
  <si>
    <t>Resource for contemporary paintings, sculpture &amp; mixed-media works by Vietnamese artists.</t>
  </si>
  <si>
    <t>https://www.google.com/maps/place/Craig+Thomas+Gallery/@10.7929474,106.6898001,14z/data=!4m8!1m2!2m1!1sCraig+Thomas+Gallery!3m4!1s0x317528cdba7ad6f7:0x8d8d162440284f80!8m2!3d10.7929474!4d106.6898001</t>
  </si>
  <si>
    <t>SANN The House of Art</t>
  </si>
  <si>
    <t>https://www.sannarthouse.com/?utm_source=google</t>
  </si>
  <si>
    <t>+84 28 3636 0397</t>
  </si>
  <si>
    <t>92 Đ. Lê Thánh Tôn, Bến Nghé, Quận 1, Hồ Chí Minh 700000, Vietnam</t>
  </si>
  <si>
    <t>https://lh5.googleusercontent.com/p/AF1QipNOWHNmRreGblCoa0WrkbjhjxPOh6IXQw8oPHR-=w800-h500-k-no</t>
  </si>
  <si>
    <t>{"Monday": "8AM-6PM", "Tuesday": "8AM-6PM", "Wednesday": "8AM-6PM", "Thursday": "8AM-6PM", "Friday": "8AM-6PM", "Saturday": "8AM-6PM", "Sunday": "Closed"}</t>
  </si>
  <si>
    <t>https://lh3.googleusercontent.com/-__FKuxYQJbs/AAAAAAAAAAI/AAAAAAAAAAA/P16bYAZp6OM/s44-p-k-no-ns-nd/photo.jpg</t>
  </si>
  <si>
    <t>https://www.google.com/maps/place/SANN+The+House+of+Art/@10.7749889,106.7001032,14z/data=!4m8!1m2!2m1!1sSANN+The+House+of+Art!3m4!1s0x31752f7fa4cd113b:0x5e88ee28a37b8173!8m2!3d10.7749889!4d106.7001032</t>
  </si>
  <si>
    <t>Art Vietnam Gallery</t>
  </si>
  <si>
    <t>http://www.artvietnamgallery.com/</t>
  </si>
  <si>
    <t>+84 24 3927 2349</t>
  </si>
  <si>
    <t>QM7V+G6X, {{Province, Phường Cô Giang, Quận 1, Hồ Chí Minh, Vietnam</t>
  </si>
  <si>
    <t>https://www.google.com/maps/place/Art+Vietnam+Gallery/@10.763855,106.69310329999999,14z/data=!4m8!1m2!2m1!1sArt+Vietnam+Gallery!3m4!1s0x31752f1697062ea1:0x30329d015229e213!8m2!3d10.763855!4d106.69310329999999</t>
  </si>
  <si>
    <t>The Golden Dragon Water Puppet Theater</t>
  </si>
  <si>
    <t>http://www.goldendragonwaterpuppet.vn/</t>
  </si>
  <si>
    <t>+84 28 3930 2196</t>
  </si>
  <si>
    <t>https://lh5.googleusercontent.com/p/AF1QipMEENKM9Iw0CbY6X06kEZMnDmbNVvjXvbI18W9h=w800-h500-k-no</t>
  </si>
  <si>
    <t>{"Highlights": {"Live performances": true}, "Accessibility": {"Wheelchair accessible entrance": false}, "Amenities": {"Restaurant": false}, "Children": {"Good for kids": true}}</t>
  </si>
  <si>
    <t>https://lh3.googleusercontent.com/-dj0yQojbE90/AAAAAAAAAAI/AAAAAAAAAAA/S8pfN_HNKgg/s44-p-k-no-ns-nd/photo.jpg</t>
  </si>
  <si>
    <t>Colorful venue for Vietnamese puppet shows performed in water &amp; accompanied by live music.</t>
  </si>
  <si>
    <t>https://www.google.com/maps/place/The+Golden+Dragon+Water+Puppet+Theater/@10.776259699999999,106.69253739999999,14z/data=!4m8!1m2!2m1!1sThe+Golden+Dragon+Water+Puppet+Theater!3m4!1s0x31752f3a3655b15b:0x796b71dc9b13d70d!8m2!3d10.776259699999999!4d106.69253739999999</t>
  </si>
  <si>
    <t>Múa Rối Nước Sài Gòn</t>
  </si>
  <si>
    <t>https://www.facebook.com/MuaroinuocRongPhuongNam/</t>
  </si>
  <si>
    <t>Puppet theater</t>
  </si>
  <si>
    <t>+84 924 368 999</t>
  </si>
  <si>
    <t>Bên trong Bảo tàng Lịch sử, 2 Đ. Nguyễn Bỉnh Khiêm, Bến Nghé, Quận 1, Hồ Chí Minh 700000, Vietnam</t>
  </si>
  <si>
    <t>https://lh5.googleusercontent.com/p/AF1QipPC5pG8jv3Qr4Xtzj7PZHCG6smOmJwGvfHtYpVM=w800-h500-k-no</t>
  </si>
  <si>
    <t>{"Accessibility": {"Wheelchair accessible entrance": true, "Wheelchair accessible parking lot": true}, "Amenities": {"Gender-neutral restroom": true}, "Children": {"Good for kids": true}, "Parking": {"Paid parking lot": true}}</t>
  </si>
  <si>
    <t>https://lh6.googleusercontent.com/-EEUp1UDBdH4/AAAAAAAAAAI/AAAAAAAAAAA/a4NInvFrne4/s44-p-k-no-ns-nd/photo.jpg</t>
  </si>
  <si>
    <t>https://www.google.com/maps/place/M%C3%BAa+R%E1%BB%91i+N%C6%B0%E1%BB%9Bc+S%C3%A0i+G%C3%B2n/@10.7879895,106.70487999999999,14z/data=!4m8!1m2!2m1!1sM%C3%BAa+R%E1%BB%91i+N%C6%B0%E1%BB%9Bc+S%C3%A0i+G%C3%B2n!3m4!1s0x31752f4facb748dd:0x735f3dcc4f080714!8m2!3d10.7879895!4d106.70487999999999</t>
  </si>
  <si>
    <t>Water Puppetry</t>
  </si>
  <si>
    <t>No. 2 Nguyen Binh Khiem, Ben Nghe Ward, District 1 No. 2 Nguyen Binh Khiem, Ben Nghe Ward, Quận 1, Hồ Chí Minh 700000, Vietnam</t>
  </si>
  <si>
    <t>https://lh5.googleusercontent.com/p/AF1QipPLZkj1M1QM1zDm9RBKxua9A28Od1NotA6IQxIq=w800-h500-k-no</t>
  </si>
  <si>
    <t>{"Crowd": {"LGBTQ+ friendly": true, "Transgender safespace": true}, "Children": {"Good for kids": true}, "Parking": {"Paid parking lot": true}, "Other": {"LGBTQ+ friendly": true}}</t>
  </si>
  <si>
    <t>https://www.google.com/maps/place/Water+Puppetry/@10.7877937,106.7047056,14z/data=!4m8!1m2!2m1!1sWater+Puppetry!3m4!1s0x31752fa4dc551837:0xd5cb377d76f94877!8m2!3d10.7877937!4d106.7047056</t>
  </si>
  <si>
    <t>Hội Quán Chuồn Chuồn Giấy</t>
  </si>
  <si>
    <t>http://fb.com/nhomchuonchuongiay</t>
  </si>
  <si>
    <t>Amateur theater</t>
  </si>
  <si>
    <t>+84 902 930 806</t>
  </si>
  <si>
    <t>40 Đ. Đặng Văn Ngữ, Phường 10, Phú Nhuận, Hồ Chí Minh, Vietnam</t>
  </si>
  <si>
    <t>https://lh5.googleusercontent.com/p/AF1QipMUdKPVCHkz9z9EBi4QWGkdTsU1wjFbwemKsP1y=w800-h500-k-no</t>
  </si>
  <si>
    <t>{"Monday": "8AM-12PM", "Tuesday": "8AM-12PM", "Wednesday": "8AM-12PM", "Thursday": "8AM-12PM", "Friday": "8AM-12PM", "Saturday": "8AM-12PM", "Sunday": "8AM-12PM"}</t>
  </si>
  <si>
    <t>https://www.google.com/maps/place/H%E1%BB%99i+Qu%C3%A1n+Chu%E1%BB%93n+Chu%E1%BB%93n+Gi%E1%BA%A5y/@10.7952018,106.6696348,14z/data=!4m8!1m2!2m1!1sH%E1%BB%99i+Qu%C3%A1n+Chu%E1%BB%93n+Chu%E1%BB%93n+Gi%E1%BA%A5y!3m4!1s0x3175292c0df14e57:0x3d885e6d6e0f866d!8m2!3d10.7952018!4d106.6696348</t>
  </si>
  <si>
    <t>Sân Khấu Nhỏ Drama Theater</t>
  </si>
  <si>
    <t>+84 28 3824 2465</t>
  </si>
  <si>
    <t>5B Võ Văn Tần, Phường 6, Quận 3, Hồ Chí Minh, Vietnam</t>
  </si>
  <si>
    <t>https://lh5.googleusercontent.com/p/AF1QipNgbvMAxy7zcYVt9GjxjHkuU4fTvQf9baI9Kv88=w800-h500-k-no</t>
  </si>
  <si>
    <t>{"Amenities": {"Restaurant": false}, "Children": {"Good for kids": true}}</t>
  </si>
  <si>
    <t>https://lh6.googleusercontent.com/-l7FG9ALKgbM/AAAAAAAAAAI/AAAAAAAAAAA/6TKsulhuGK0/s44-p-k-no-ns-nd/photo.jpg</t>
  </si>
  <si>
    <t>https://www.google.com/maps/place/S%C3%A2n+Kh%E1%BA%A5u+Nh%E1%BB%8F+Drama+Theater/@10.7807097,106.69436329999999,14z/data=!4m8!1m2!2m1!1sS%C3%A2n+Kh%E1%BA%A5u+Nh%E1%BB%8F+Drama+Theater!3m4!1s0x31752f3728158f31:0x20ca21709b9371be!8m2!3d10.7807097!4d106.69436329999999</t>
  </si>
  <si>
    <t>Truc Mai Music House (Ngôi Nhà Âm Nhạc Trúc Mai)</t>
  </si>
  <si>
    <t>https://www.facebook.com/trucmaimusichouse/</t>
  </si>
  <si>
    <t>+84 903 176 988</t>
  </si>
  <si>
    <t>104 Phạm Viết Chánh, ward 19, Bình Thạnh, Hồ Chí Minh 700000, Vietnam</t>
  </si>
  <si>
    <t>https://lh5.googleusercontent.com/p/AF1QipNsOXMBpM559hUF2R7egTzvQgFTKRjR9zPDX0N3=w800-h500-k-no</t>
  </si>
  <si>
    <t>https://lh4.googleusercontent.com/-B67NojQEuAw/AAAAAAAAAAI/AAAAAAAAAAA/q8-P8TT7uKc/s44-p-k-no-ns-nd/photo.jpg</t>
  </si>
  <si>
    <t>https://www.google.com/maps/place/Truc+Mai+Music+House+%28Ng%C3%B4i+Nh%C3%A0+%C3%82m+Nh%E1%BA%A1c+Tr%C3%BAc+Mai%29/@10.789974599999999,106.7122361,14z/data=!4m8!1m2!2m1!1sTruc+Mai+Music+House+%28Ng%C3%B4i+Nh%C3%A0+%C3%82m+Nh%E1%BA%A1c+Tr%C3%BAc+Mai%29!3m4!1s0x317529131c7ece2f:0xb7a321b6d5b59e!8m2!3d10.789974599999999!4d106.7122361</t>
  </si>
  <si>
    <t>Nhà của Chivas tại Sài Gòn</t>
  </si>
  <si>
    <t>+84 909 319 299</t>
  </si>
  <si>
    <t>243/4 Đường số 25, phường 4, District 4, Ho Chi Minh City, Thành phố Hồ Chí Minh, Hồ Chí Minh, Vietnam</t>
  </si>
  <si>
    <t>https://lh6.googleusercontent.com/-qV3pLBQAkkE/AAAAAAAAAAI/AAAAAAAAAAA/G_kj4GxFFEA/s44-p-k-no-ns-nd/photo.jpg</t>
  </si>
  <si>
    <t>https://www.google.com/maps/place/Nh%C3%A0+c%E1%BB%A7a+Chivas+t%E1%BA%A1i+S%C3%A0i+G%C3%B2n/@10.7568402,106.7038249,14z/data=!4m8!1m2!2m1!1sNh%C3%A0+c%E1%BB%A7a+Chivas+t%E1%BA%A1i+S%C3%A0i+G%C3%B2n!3m4!1s0x31752f1b16baac3b:0x6df54ce3273f4bc7!8m2!3d10.7568402!4d106.7038249</t>
  </si>
  <si>
    <t>Galaxy Nguyễn Du</t>
  </si>
  <si>
    <t>https://galaxycine.vn/</t>
  </si>
  <si>
    <t>Movie theater</t>
  </si>
  <si>
    <t>+84 1900 2224</t>
  </si>
  <si>
    <t>116 Đ. Nguyễn Du, Phường Bến Thành, Quận 1, Hồ Chí Minh 700000, Vietnam</t>
  </si>
  <si>
    <t>https://lh5.googleusercontent.com/p/AF1QipOBlaeo3RyfEY0ZzKXbdYfXtJbcROjyWGu4HUiE=w800-h500-k-no</t>
  </si>
  <si>
    <t>{"Highlights": {"3D movies": true}, "Accessibility": {"Wheelchair accessible entrance": true, "Wheelchair accessible parking lot": true}, "Offerings": {"Food": true}, "Amenities": {"Restroom": true, "Restaurant": false}, "Payments": {"Credit cards": true, "Debit cards": true, "NFC mobile payments": true}, "Children": {"Good for kids": true}}</t>
  </si>
  <si>
    <t>https://lh4.googleusercontent.com/-sYCZw-63DsI/AAAAAAAAAAI/AAAAAAAAAAA/KhIXp0k6RZg/s44-p-k-no-ns-nd/photo.jpg</t>
  </si>
  <si>
    <t>https://www.google.com/maps/place/Galaxy+Nguy%E1%BB%85n+Du/@10.7731281,106.6931875,14z/data=!4m8!1m2!2m1!1sGalaxy+Nguy%E1%BB%85n+Du!3m4!1s0x31752f3c0189fa2b:0x6e75dc36d4dba07d!8m2!3d10.7731281!4d106.6931875</t>
  </si>
  <si>
    <t>Cu Chi Tunnel</t>
  </si>
  <si>
    <t>http://diadaocuchi.com.vn/</t>
  </si>
  <si>
    <t>Historical landmark</t>
  </si>
  <si>
    <t>+84 28 3794 8830</t>
  </si>
  <si>
    <t>Phú Hiệp, Củ Chi, Ho Chi Minh City, Vietnam</t>
  </si>
  <si>
    <t>https://lh5.googleusercontent.com/p/AF1QipMy4ZAE_MUnAXcz5_aOXEwfngxznMFHN5Bdl8n0=w800-h500-k-no</t>
  </si>
  <si>
    <t>{"Monday": "7AM-5PM", "Tuesday": "7AM-5PM", "Wednesday": "7AM-5PM", "Thursday": "7AM-5PM", "Friday": "7AM-5PM", "Saturday": "7AM-5PM", "Sunday": "7AM-5PM"}</t>
  </si>
  <si>
    <t>{"Service options": {"Onsite services": true}, "Accessibility": {"Wheelchair accessible entrance": true, "Wheelchair accessible parking lot": true}, "Amenities": {"Gender-neutral restroom": true}, "Crowd": {"LGBTQ+ friendly": true, "Transgender safespace": true}, "Children": {"Good for kids": true}, "Other": {"LGBTQ+ friendly": true}}</t>
  </si>
  <si>
    <t>https://lh5.googleusercontent.com/-oJCldPKePrA/AAAAAAAAAAI/AAAAAAAAAAA/DwGfcnYBxQM/s44-p-k-no-ns-nd/photo.jpg</t>
  </si>
  <si>
    <t>Sprawling underground tunnel complex used by Viet Cong soldiers, plus exhibits &amp; war memorials.</t>
  </si>
  <si>
    <t>https://www.google.com/maps/place/Cu+Chi+Tunnel/@11.141591,106.4615963,14z/data=!4m8!1m2!2m1!1sCu+Chi+Tunnel!3m4!1s0x310b32c0ee427529:0x98ada0b5e37b142f!8m2!3d11.141591!4d106.4615963</t>
  </si>
  <si>
    <t>Sân cầu lông Khánh Hồng</t>
  </si>
  <si>
    <t>+84 862 616 919</t>
  </si>
  <si>
    <t>34/9 Đ. số 34, P. Bình An, Quận 2, Hồ Chí Minh 71109, Vietnam</t>
  </si>
  <si>
    <t>https://lh5.googleusercontent.com/p/AF1QipMjS9POpeIuP9uvGeHStEikUTrDont1vGX_Xw7N=w800-h500-k-no</t>
  </si>
  <si>
    <t>{"Amenities": {"Gender-neutral restroom": true}, "Crowd": {"LGBTQ+ friendly": true, "Transgender safespace": true}, "Other": {"LGBTQ+ friendly": true}}</t>
  </si>
  <si>
    <t>https://lh5.googleusercontent.com/-m4yeCuEup6E/AAAAAAAAAAI/AAAAAAAAAAA/FtutdxmK7Is/s44-p-k-no-ns-nd/photo.jpg</t>
  </si>
  <si>
    <t>https://www.google.com/maps/place/S%C3%A2n+c%E1%BA%A7u+l%C3%B4ng+Kh%C3%A1nh+H%E1%BB%93ng/@10.788062799999999,106.7283095,14z/data=!4m8!1m2!2m1!1sS%C3%A2n+c%E1%BA%A7u+l%C3%B4ng+Kh%C3%A1nh+H%E1%BB%93ng!3m4!1s0x317527b36452f823:0xd67dd1057359b5a6!8m2!3d10.788062799999999!4d106.7283095</t>
  </si>
  <si>
    <t>Sân cầu lông KCN Hiệp Phước (Long Thới)</t>
  </si>
  <si>
    <t>+84 835 200 789</t>
  </si>
  <si>
    <t>MP3M+7JV, 224 Đ. Nguyễn Hữu Thọ, Ấp 3, Nhà Bè, Hồ Chí Minh, Vietnam</t>
  </si>
  <si>
    <t>https://www.google.com/maps/place/S%C3%A2n+c%E1%BA%A7u+l%C3%B4ng+KCN+Hi%E1%BB%87p+Ph%C6%B0%E1%BB%9Bc+%28Long+Th%E1%BB%9Bi%29/@10.6548714,106.73278069999999,14z/data=!4m8!1m2!2m1!1sS%C3%A2n+c%E1%BA%A7u+l%C3%B4ng+KCN+Hi%E1%BB%87p+Ph%C6%B0%E1%BB%9Bc+%28Long+Th%E1%BB%9Bi%29!3m4!1s0x31753b0006d38de1:0x1c03df7ebd511867!8m2!3d10.6548714!4d106.73278069999999</t>
  </si>
  <si>
    <t>Galaxy badminton</t>
  </si>
  <si>
    <t>+84 924 324 968</t>
  </si>
  <si>
    <t>10 Đ. Số 3, Phước Long A, Thủ Đức, Hồ Chí Minh, Vietnam</t>
  </si>
  <si>
    <t>https://lh5.googleusercontent.com/p/AF1QipOgXF-Jjm_tQJdzdVMT4w-SY8Pbizorbijvm2WZ=w800-h500-k-no</t>
  </si>
  <si>
    <t>{"Monday": "5AM-11PM", "Tuesday": "5AM-11PM", "Wednesday": "5AM-11PM", "Thursday": "5AM-11PM", "Friday": "5AM-11PM", "Saturday": "5:30AM-11PM", "Sunday": "Open 24 hours"}</t>
  </si>
  <si>
    <t>https://lh6.googleusercontent.com/-PW7k4zM_VmI/AAAAAAAAAAI/AAAAAAAAAAA/2nJBHizrvEs/s44-p-k-no-ns-nd/photo.jpg</t>
  </si>
  <si>
    <t>https://www.google.com/maps/place/Galaxy+badminton/@10.834704499999999,106.7644756,14z/data=!4m8!1m2!2m1!1sGalaxy+badminton!3m4!1s0x3175277ae995609b:0x2f597b21cb5aba8c!8m2!3d10.834704499999999!4d106.7644756</t>
  </si>
  <si>
    <t>PHƯƠNG TUYỀN Badminton Hall</t>
  </si>
  <si>
    <t>+84 933 103 775</t>
  </si>
  <si>
    <t>5 Đường D10, Phường Bình Trưng Tây, Quận 2, Hồ Chí Minh 700000, Vietnam</t>
  </si>
  <si>
    <t>https://lh5.googleusercontent.com/p/AF1QipPLquqgMpCJII3BqDBrs5rRCi7oX86F7WjYAl3i=w800-h500-k-no</t>
  </si>
  <si>
    <t>https://www.google.com/maps/place/PH%C6%AF%C6%A0NG+TUY%E1%BB%80N+Badminton+Hall/@10.7833278,106.7540404,14z/data=!4m8!1m2!2m1!1sPH%C6%AF%C6%A0NG+TUY%E1%BB%80N+Badminton+Hall!3m4!1s0x317525dbeda2096b:0x3a6392f2c56573aa!8m2!3d10.7833278!4d106.7540404</t>
  </si>
  <si>
    <t>CLB Cầu Lông Phú Mỹ</t>
  </si>
  <si>
    <t>+84 968 129 525</t>
  </si>
  <si>
    <t>30/1 Nguyễn Văn Quỳ, Phú Thuận, Quận 7, Hồ Chí Minh, Vietnam</t>
  </si>
  <si>
    <t>https://lh5.googleusercontent.com/p/AF1QipPbvhJ4lPgxiTlQDYin8nWOyUvuioV391ztGnKB=w800-h500-k-no</t>
  </si>
  <si>
    <t>{"Monday": "5AM-10:30PM", "Tuesday": "5AM-10:30PM", "Wednesday": "5AM-10:30PM", "Thursday": "5AM-10:30PM", "Friday": "5AM-10:30PM", "Saturday": "5AM-10:30PM", "Sunday": "5AM-10:30PM"}</t>
  </si>
  <si>
    <t>https://lh5.googleusercontent.com/-mRoN3uGFMbI/AAAAAAAAAAI/AAAAAAAAAAA/bw0xSg5Mc9c/s44-p-k-no-ns-nd/photo.jpg</t>
  </si>
  <si>
    <t>https://www.google.com/maps/place/CLB+C%E1%BA%A7u+L%C3%B4ng+Ph%C3%BA+M%E1%BB%B9/@10.7392184,106.74090539999999,14z/data=!4m8!1m2!2m1!1sCLB+C%E1%BA%A7u+L%C3%B4ng+Ph%C3%BA+M%E1%BB%B9!3m4!1s0x31752599aeeae077:0x85f6c0883642a6f7!8m2!3d10.7392184!4d106.74090539999999</t>
  </si>
  <si>
    <t>Sân Cầu Lông - Pickleball Kim Minh</t>
  </si>
  <si>
    <t>+84 975 336 878</t>
  </si>
  <si>
    <t>206/8A, Bình Quới, Phường 28, Bình Thạnh, Hồ Chí Minh 70000, Vietnam</t>
  </si>
  <si>
    <t>https://lh5.googleusercontent.com/p/AF1QipPlr4UnrbxzGtI2av_GX1VGEyf8FfgBtF6H4fay=w800-h500-k-no</t>
  </si>
  <si>
    <t>https://lh6.googleusercontent.com/-C1fylKImacI/AAAAAAAAAAI/AAAAAAAAAAA/d-QxvXPyg_I/s44-p-k-no-ns-nd/photo.jpg</t>
  </si>
  <si>
    <t>https://www.google.com/maps/place/S%C3%A2n+C%E1%BA%A7u+L%C3%B4ng+-+Pickleball+Kim+Minh/@10.8188471,106.7260652,14z/data=!4m8!1m2!2m1!1sS%C3%A2n+C%E1%BA%A7u+L%C3%B4ng+-+Pickleball+Kim+Minh!3m4!1s0x317527761877f735:0x4e6a98b37ffe8f15!8m2!3d10.8188471!4d106.7260652</t>
  </si>
  <si>
    <t>Sân cầu lông Kỳ Hòa</t>
  </si>
  <si>
    <t>http://ttbadminton.vn/</t>
  </si>
  <si>
    <t>+84 902 929 529</t>
  </si>
  <si>
    <t>238 Đ. 3 Tháng 2, Phường 12, Quận 10, Hồ Chí Minh 70000, Vietnam</t>
  </si>
  <si>
    <t>https://lh5.googleusercontent.com/p/AF1QipPQIKP9kQGHhk6r0Bz8Pf0I10yWAIK0ogHCKBaX=w800-h500-k-no</t>
  </si>
  <si>
    <t>https://lh6.googleusercontent.com/-h6zLdsJel2E/AAAAAAAAAAI/AAAAAAAAAAA/AEfyKVYiyUo/s44-p-k-no-ns-nd/photo.jpg</t>
  </si>
  <si>
    <t>https://www.google.com/maps/place/S%C3%A2n+c%E1%BA%A7u+l%C3%B4ng+K%E1%BB%B3+H%C3%B2a/@10.7734968,106.6733204,14z/data=!4m8!1m2!2m1!1sS%C3%A2n+c%E1%BA%A7u+l%C3%B4ng+K%E1%BB%B3+H%C3%B2a!3m4!1s0x31752f046839503d:0x989a482e18933239!8m2!3d10.7734968!4d106.6733204</t>
  </si>
  <si>
    <t>Phu Tho Badminton Court</t>
  </si>
  <si>
    <t>+84 28 2241 5040</t>
  </si>
  <si>
    <t>219 Lý Thường Kiệt, Phường 15, Quận 11, Hồ Chí Minh, Vietnam</t>
  </si>
  <si>
    <t>https://lh5.googleusercontent.com/p/AF1QipMzfDbCBxDeTvz8mwuD-FRJ5kho1Yp8oaJj3_d_=w800-h500-k-no</t>
  </si>
  <si>
    <t>https://www.google.com/maps/place/Phu+Tho+Badminton+Court/@10.7675886,106.65847769999999,14z/data=!4m8!1m2!2m1!1sPhu+Tho+Badminton+Court!3m4!1s0x31752ee9678bec99:0x7728268cc1ad5ea3!8m2!3d10.7675886!4d106.65847769999999</t>
  </si>
  <si>
    <t>Badminton courts 98</t>
  </si>
  <si>
    <t>+84 938 161 738</t>
  </si>
  <si>
    <t>98/ Đ. Trần Thị Trọng, Phường 15, Tân Bình, Hồ Chí Minh, Vietnam</t>
  </si>
  <si>
    <t>https://lh5.googleusercontent.com/p/AF1QipMC0OWnlrSOAF3YsVscGPzGyrz8FF1heg-nZJNP=w800-h500-k-no</t>
  </si>
  <si>
    <t>{"Monday": "6AM-11PM", "Tuesday": "6AM-11PM", "Wednesday": "6AM-11PM", "Thursday": "6AM-11PM", "Friday": "6AM-11PM", "Saturday": "6AM-11PM", "Sunday": "6AM-11PM"}</t>
  </si>
  <si>
    <t>https://www.google.com/maps/place/Badminton+courts+98/@10.8255865,106.6359921,14z/data=!4m8!1m2!2m1!1sBadminton+courts+98!3m4!1s0x3175297b4c6593b7:0x794cb6e48159850c!8m2!3d10.8255865!4d106.6359921</t>
  </si>
  <si>
    <t>Sân cầu lông New Star - New Star badminton club</t>
  </si>
  <si>
    <t>+84 937 616 466</t>
  </si>
  <si>
    <t>77 Đỗ Xuân Hợp, Phước Long B, Quận 9, Hồ Chí Minh, Vietnam</t>
  </si>
  <si>
    <t>https://lh5.googleusercontent.com/p/AF1QipNZZAq2ea4TTkkHGPcxtGxz-6_CSm557kIlCPeg=w800-h500-k-no</t>
  </si>
  <si>
    <t>https://lh3.googleusercontent.com/-SbuN1V3Sqzo/AAAAAAAAAAI/AAAAAAAAAAA/oid3PafULZQ/s44-p-k-no-ns-nd/photo.jpg</t>
  </si>
  <si>
    <t>https://www.google.com/maps/place/S%C3%A2n+c%E1%BA%A7u+l%C3%B4ng+New+Star+-+New+Star+badminton+club/@10.832034799999999,106.7676231,14z/data=!4m8!1m2!2m1!1sS%C3%A2n+c%E1%BA%A7u+l%C3%B4ng+New+Star+-+New+Star+badminton+club!3m4!1s0x3175276b4782186b:0x36403ea74deb8080!8m2!3d10.832034799999999!4d106.7676231</t>
  </si>
  <si>
    <t>KDL Sinh Thái Vàm Sát Cần GIờ</t>
  </si>
  <si>
    <t>http://vamsat.vn/</t>
  </si>
  <si>
    <t>+84 918 135 993</t>
  </si>
  <si>
    <t>FQQW+RC2, Lý Nhơn, Cần Giờ, Hồ Chí Minh, Vietnam</t>
  </si>
  <si>
    <t>https://lh5.googleusercontent.com/p/AF1QipO4ZC4OU0ScLl1ttKXu-NZQJxxZ0jlU0vwyWGJX=w800-h500-k-no</t>
  </si>
  <si>
    <t>{"Planning": {"Getting tickets in advance recommended": true}, "Children": {"Good for kids": true}}</t>
  </si>
  <si>
    <t>https://www.google.com/maps/place/KDL+Sinh+Th%C3%A1i+V%C3%A0m+S%C3%A1t+C%E1%BA%A7n+GI%E1%BB%9D/@10.4895195,106.7960196,14z/data=!4m8!1m2!2m1!1sKDL+Sinh+Th%C3%A1i+V%C3%A0m+S%C3%A1t+C%E1%BA%A7n+GI%E1%BB%9D!3m4!1s0x31754700700f8999:0xf730313292d7d0f9!8m2!3d10.4895195!4d106.7960196</t>
  </si>
  <si>
    <t>Tan Vietnamese badminton court</t>
  </si>
  <si>
    <t>http://caulong.ctytanviet.vn/</t>
  </si>
  <si>
    <t>+84 934 060 401</t>
  </si>
  <si>
    <t>234 Đ. Bình Long, Phú Thạnh, Tân Phú, Hồ Chí Minh, Vietnam</t>
  </si>
  <si>
    <t>https://lh5.googleusercontent.com/p/AF1QipNxGS7k13X36kQutSsO6fa442IoRgt7LnvftOSe=w800-h500-k-no</t>
  </si>
  <si>
    <t>{"Accessibility": {"Wheelchair accessible parking lot": false}}</t>
  </si>
  <si>
    <t>https://lh3.googleusercontent.com/-NTDuATh0qfQ/AAAAAAAAAAI/AAAAAAAAAAA/vXpVijHZ0ek/s44-p-k-no-ns-nd/photo.jpg</t>
  </si>
  <si>
    <t>https://www.google.com/maps/place/Tan+Vietnamese+badminton+court/@10.7828232,106.6194596,14z/data=!4m8!1m2!2m1!1sTan+Vietnamese+badminton+court!3m4!1s0x31752c052d55e0e1:0x55a968169cfd44b2!8m2!3d10.7828232!4d106.6194596</t>
  </si>
  <si>
    <t>Sân cầu lông K Sport</t>
  </si>
  <si>
    <t>https://facebook.com/ksporthcm</t>
  </si>
  <si>
    <t>+84 876 977 633</t>
  </si>
  <si>
    <t>38/2A Ấp Mỹ Hòa 1, Trung Chánh, Hóc Môn, Hồ Chí Minh 700000, Vietnam</t>
  </si>
  <si>
    <t>https://lh5.googleusercontent.com/p/AF1QipOkB7jjWvZVjgrvvowL0srb2dRZNaTc4J4wgk0K=w800-h500-k-no</t>
  </si>
  <si>
    <t>{"Monday": "6AM-11:30PM", "Tuesday": "6AM-11:30PM", "Wednesday": "6AM-11:30PM", "Thursday": "6AM-11:30PM", "Friday": "6AM-11:30PM", "Saturday": "6AM-11:30PM", "Sunday": "6AM-11:30PM"}</t>
  </si>
  <si>
    <t>https://lh3.googleusercontent.com/-cZHba6mXxkM/AAAAAAAAAAI/AAAAAAAAAAA/9frfepsMCYM/s44-p-k-no-ns-nd/photo.jpg</t>
  </si>
  <si>
    <t>https://www.google.com/maps/place/S%C3%A2n+c%E1%BA%A7u+l%C3%B4ng+K+Sport/@10.861392799999999,106.60620379999999,14z/data=!4m8!1m2!2m1!1sS%C3%A2n+c%E1%BA%A7u+l%C3%B4ng+K+Sport!3m4!1s0x31752be4b91a2ab1:0x180013becf35f3ff!8m2!3d10.861392799999999!4d106.60620379999999</t>
  </si>
  <si>
    <t>Sân cầu lông Tao Đàn - bong365.today</t>
  </si>
  <si>
    <t>http://binhluantv.today/</t>
  </si>
  <si>
    <t>+84 936 794 210</t>
  </si>
  <si>
    <t>01 Huyền Trân Công Chúa, Phường Bến Thành, Quận 1, Hồ Chí Minh, Vietnam</t>
  </si>
  <si>
    <t>https://lh5.googleusercontent.com/p/AF1QipMxvaRc3vT4FbwaxdOKr2WLdyLL9oxnEFDtKJZH=w800-h500-k-no</t>
  </si>
  <si>
    <t>https://lh5.googleusercontent.com/-f_-_YNiCaRQ/AAAAAAAAAAI/AAAAAAAAAAA/j7NStuh6k0s/s44-p-k-no-ns-nd/photo.jpg</t>
  </si>
  <si>
    <t>https://www.google.com/maps/place/S%C3%A2n+c%E1%BA%A7u+l%C3%B4ng+Tao+%C4%90%C3%A0n+-+bong365.today/@10.7747674,106.6947053,14z/data=!4m8!1m2!2m1!1sS%C3%A2n+c%E1%BA%A7u+l%C3%B4ng+Tao+%C4%90%C3%A0n+-+bong365.today!3m4!1s0x31752f390d1755bb:0xaebc332f513a97b5!8m2!3d10.7747674!4d106.6947053</t>
  </si>
  <si>
    <t>Sân Cầu Lông Tada Thanh Đa</t>
  </si>
  <si>
    <t>https://www.facebook.com/CauLongTada/</t>
  </si>
  <si>
    <t>+84 901 321 369</t>
  </si>
  <si>
    <t>15 Bình Quới, Phường 27, Bình Thạnh, Hồ Chí Minh 70000, Vietnam</t>
  </si>
  <si>
    <t>https://lh5.googleusercontent.com/p/AF1QipM-IVv4AfiR8lWtXEpP-zs08OS45WvBnf_Nz3zP=w800-h500-k-no</t>
  </si>
  <si>
    <t>https://lh6.googleusercontent.com/-Qi2kPLyr6Po/AAAAAAAAAAI/AAAAAAAAAAA/0k_DyRdIe8Y/s44-p-k-no-ns-nd/photo.jpg</t>
  </si>
  <si>
    <t>https://www.google.com/maps/place/S%C3%A2n+C%E1%BA%A7u+L%C3%B4ng+Tada+Thanh+%C4%90a/@10.8192094,106.7221278,14z/data=!4m8!1m2!2m1!1sS%C3%A2n+C%E1%BA%A7u+L%C3%B4ng+Tada+Thanh+%C4%90a!3m4!1s0x3175289d402dce11:0x724d98cf60c206dc!8m2!3d10.8192094!4d106.7221278</t>
  </si>
  <si>
    <t>Sân Cầu Lông Bình Triệu</t>
  </si>
  <si>
    <t>+84 978 814 917</t>
  </si>
  <si>
    <t>Số 8, Đường 20, Kp4, TP. Thủ Đức, Hồ Chí Minh, Vietnam</t>
  </si>
  <si>
    <t>https://lh5.googleusercontent.com/p/AF1QipMnZ1Flr7PKp6nNlAYCKmc4SuOBEDANI9nfJ_Ue=w800-h500-k-no</t>
  </si>
  <si>
    <t>https://lh3.googleusercontent.com/-kCJNxHw0fu8/AAAAAAAAAAI/AAAAAAAAAAA/wbFDFJJ6wP0/s44-p-k-no-ns-nd/photo.jpg</t>
  </si>
  <si>
    <t>https://www.google.com/maps/place/S%C3%A2n+C%E1%BA%A7u+L%C3%B4ng+B%C3%ACnh+Tri%E1%BB%87u/@10.8268848,106.72280099999999,14z/data=!4m8!1m2!2m1!1sS%C3%A2n+C%E1%BA%A7u+L%C3%B4ng+B%C3%ACnh+Tri%E1%BB%87u!3m4!1s0x317529b4178914b7:0x7614e6febe74bf59!8m2!3d10.8268848!4d106.72280099999999</t>
  </si>
  <si>
    <t>Panda Badminton</t>
  </si>
  <si>
    <t>+84 888 888 342</t>
  </si>
  <si>
    <t>65A Đ. Lô Tư, Bình Hưng Hoà A, Bình Tân, Hồ Chí Minh 00700, Vietnam</t>
  </si>
  <si>
    <t>Bình Tân, Ho Chi Minh City</t>
  </si>
  <si>
    <t>https://lh5.googleusercontent.com/p/AF1QipPd_G2GZZZYxaBbR9xTsiHyezbLcxSuLLjNXXu4=w800-h500-k-no</t>
  </si>
  <si>
    <t>{"Service options": {"Onsite services": true}, "Amenities": {"Gender-neutral restroom": true}}</t>
  </si>
  <si>
    <t>https://lh5.googleusercontent.com/-KubApxjlZRM/AAAAAAAAAAI/AAAAAAAAAAA/HSihDJI7DCo/s44-p-k-no-ns-nd/photo.jpg</t>
  </si>
  <si>
    <t>https://www.google.com/maps/place/Panda+Badminton/@10.7868716,106.6008761,14z/data=!4m8!1m2!2m1!1sPanda+Badminton!3m4!1s0x31752d3a10160651:0x2fd7adb8a706226c!8m2!3d10.7868716!4d106.6008761</t>
  </si>
  <si>
    <t>Sân cầu lông HAAN BADMINTON CLUB</t>
  </si>
  <si>
    <t>+84 937 240 692</t>
  </si>
  <si>
    <t>31A Đ. số 4, Kp 17, Bình Tân, Hồ Chí Minh, Vietnam</t>
  </si>
  <si>
    <t>https://lh5.googleusercontent.com/p/AF1QipNZSYV4njk-tF80BhAvt2vqLnUdhZcIbW4_RuQF=w800-h500-k-no</t>
  </si>
  <si>
    <t>https://lh6.googleusercontent.com/-MsEcb7PR-5U/AAAAAAAAAAI/AAAAAAAAAAA/aJMZ5Js2MB8/s44-p-k-no-ns-nd/photo.jpg</t>
  </si>
  <si>
    <t>https://www.google.com/maps/place/S%C3%A2n+c%E1%BA%A7u+l%C3%B4ng+HAAN+BADMINTON+CLUB/@10.7765705,106.61942739999999,14z/data=!4m8!1m2!2m1!1sS%C3%A2n+c%E1%BA%A7u+l%C3%B4ng+HAAN+BADMINTON+CLUB!3m4!1s0x31752d187026fa1f:0xce78469466fdaab9!8m2!3d10.7765705!4d106.61942739999999</t>
  </si>
  <si>
    <t>CM badminton court</t>
  </si>
  <si>
    <t>+84 903 848 495</t>
  </si>
  <si>
    <t>353 Đ. An Dương Vương, Phường 10, Quận 6, Hồ Chí Minh, Vietnam</t>
  </si>
  <si>
    <t>https://lh5.googleusercontent.com/p/AF1QipNL4BpY1tk-ggADnmG1Q-j5QmYUrTeUUGMmJWDZ=w800-h500-k-no</t>
  </si>
  <si>
    <t>https://lh4.googleusercontent.com/-Sxkq8rbvnSI/AAAAAAAAAAI/AAAAAAAAAAA/3YBa5fI7OJM/s44-p-k-no-ns-nd/photo.jpg</t>
  </si>
  <si>
    <t>https://www.google.com/maps/place/CM+badminton+court/@10.7392604,106.6222593,14z/data=!4m8!1m2!2m1!1sCM+badminton+court!3m4!1s0x31752dd0a5dd1939:0xf925542e5465ad51!8m2!3d10.7392604!4d106.6222593</t>
  </si>
  <si>
    <t>Sân Cầu Lông An Lộc - Badminton Club</t>
  </si>
  <si>
    <t>https://www.facebook.com/anlocbadmintonclub</t>
  </si>
  <si>
    <t>+84 986 874 201</t>
  </si>
  <si>
    <t>28 Đ. Nguyễn Thị Nhuần, Thạnh Lộc, Quận 12, Hồ Chí Minh 725000, Vietnam</t>
  </si>
  <si>
    <t>https://lh5.googleusercontent.com/p/AF1QipMN8Xk5HMS_gnK30LEJLBxVULd7TnIdx7jIDG8c=w800-h500-k-no</t>
  </si>
  <si>
    <t>{"Accessibility": {"Wheelchair accessible entrance": true, "Wheelchair accessible parking lot": true, "Wheelchair accessible restroom": true, "Wheelchair accessible seating": true, "Assistive hearing loop": false}, "Amenities": {"Gender-neutral restroom": true}, "Crowd": {"LGBTQ+ friendly": true, "Transgender safespace": true}, "Children": {"Discounts for kids": true, "Family discount": true}, "Other": {"LGBTQ+ friendly": true}}</t>
  </si>
  <si>
    <t>https://lh5.googleusercontent.com/-PQy5cSr4B5g/AAAAAAAAAAI/AAAAAAAAAAA/2nj5ytlkyjc/s44-p-k-no-ns-nd/photo.jpg</t>
  </si>
  <si>
    <t>https://www.google.com/maps/place/S%C3%A2n+C%E1%BA%A7u+L%C3%B4ng+An+L%E1%BB%99c+-+Badminton+Club/@10.8538553,106.68029039999999,14z/data=!4m8!1m2!2m1!1sS%C3%A2n+C%E1%BA%A7u+L%C3%B4ng+An+L%E1%BB%99c+-+Badminton+Club!3m4!1s0x31752961c648d9fb:0xd53e40f1e839c6d!8m2!3d10.8538553!4d106.68029039999999</t>
  </si>
  <si>
    <t>General Science Library of Ho Chi Minh City</t>
  </si>
  <si>
    <t>https://phucvu.thuvientphcm.gov.vn/</t>
  </si>
  <si>
    <t>Public library</t>
  </si>
  <si>
    <t>Library</t>
  </si>
  <si>
    <t>84 28 3822 5055</t>
  </si>
  <si>
    <t>69 Lý Tự Trọng, Phường Bến Thành, Quận 1, Hồ Chí Minh, Vietnam</t>
  </si>
  <si>
    <t>{"Monday": "7:30AM-7PM", "Tuesday": "7:30AM-7PM", "Wednesday": "7:30AM-7PM", "Thursday": "7:30AM-7PM", "Friday": "Closed", "Saturday": "9AM-5PM", "Sunday": "9AM-5PM"}</t>
  </si>
  <si>
    <t>{"Accessibility": {"Wheelchair accessible parking lot": true}}</t>
  </si>
  <si>
    <t>https://lh6.googleusercontent.com/-aX8xSscSmDU/AAAAAAAAAAI/AAAAAAAAAAA/uAqZoG8YiA4/s44-p-k-no-ns-nd/photo.jpg</t>
  </si>
  <si>
    <t>https://www.google.com/maps/place/General+Science+Library+of+Ho+Chi+Minh+City/@10.7750741,106.6987405,14z/data=!4m8!1m2!2m1!1sGeneral+Science+Library+of+Ho+Chi+Minh+City!3m4!1s0x31752f3891ddce57:0xa649c9415f9c11da!8m2!3d10.7750741!4d106.6987405</t>
  </si>
  <si>
    <t>VNUHCM Central Library</t>
  </si>
  <si>
    <t>http://www.vnulib.edu.vn/</t>
  </si>
  <si>
    <t>84 28 3724 2181</t>
  </si>
  <si>
    <t>40 QL1A, Phường Linh Trung, Thủ Đức, Hồ Chí Minh, Vietnam</t>
  </si>
  <si>
    <t>https://www.google.com/maps/place/VNUHCM+Central+Library/@10.869822899999999,106.7961957,14z/data=!4m8!1m2!2m1!1sVNUHCM+Central+Library!3m4!1s0x3175275f9425f961:0xf2f6dc77057ba1df!8m2!3d10.869822899999999!4d106.7961957</t>
  </si>
  <si>
    <t>Libero Library</t>
  </si>
  <si>
    <t>84 985 369 023</t>
  </si>
  <si>
    <t>309 Nguyễn Thị Định, Phường Bình Trưng Tây, Quận 2, Hồ Chí Minh, Vietnam</t>
  </si>
  <si>
    <t>{"Monday": "9AM-8:08PM", "Tuesday": "9AM-8:08PM", "Wednesday": "9AM-8:08PM", "Thursday": "9AM-8:08PM", "Friday": "9AM-8:08PM", "Saturday": "9AM-8:08PM", "Sunday": "9AM-8:08PM"}</t>
  </si>
  <si>
    <t>https://www.google.com/maps/place/Libero+Library/@10.7828033,106.75926799999999,14z/data=!4m8!1m2!2m1!1sLibero+Library!3m4!1s0x317525e13febd7e5:0xf19584f6381643e2!8m2!3d10.7828033!4d106.75926799999999</t>
  </si>
  <si>
    <t>Nam Thi House</t>
  </si>
  <si>
    <t>https://namthihouse.vn/</t>
  </si>
  <si>
    <t>+84 28 2212 2448</t>
  </si>
  <si>
    <t>152 Đ. Nam Kỳ Khởi Nghĩa, Bến Nghé, Quận 1, Hồ Chí Minh, Vietnam</t>
  </si>
  <si>
    <t>{"Monday": "Closed", "Tuesday": "9AM-6PM", "Wednesday": "9AM-6PM", "Thursday": "9AM-6PM", "Friday": "9AM-6PM", "Saturday": "9AM-6PM", "Sunday": "9AM-6PM"}</t>
  </si>
  <si>
    <t>https://www.google.com/maps/place/Nam+Thi+House/@10.7792526,106.6956156,14z/data=!4m8!1m2!2m1!1sNam+Thi+House!3m4!1s0x31752f0588fcf84f:0x8b30fe9ed5276883!8m2!3d10.7792526!4d106.6956156</t>
  </si>
  <si>
    <t>Thư viện Quận Bình Thạnh</t>
  </si>
  <si>
    <t>https://binhthanh.thuvientphcm.gov.vn/</t>
  </si>
  <si>
    <t>+84 908 238 519</t>
  </si>
  <si>
    <t>140 Lê Văn Duyệt, Phường 1, Bình Thạnh, Hồ Chí Minh 760000, Vietnam</t>
  </si>
  <si>
    <t>{"Monday": "8AM-4:30PM", "Tuesday": "8AM-4:30PM", "Wednesday": "8AM-4:30PM", "Thursday": "8AM-4:30PM", "Friday": "8AM-4:30PM", "Saturday": "Closed", "Sunday": "Closed"}</t>
  </si>
  <si>
    <t>https://lh3.googleusercontent.com/-CVXwwjuXXXo/AAAAAAAAAAI/AAAAAAAAAAA/EagkkWIFKLA/s44-p-k-no-ns-nd/photo.jpg</t>
  </si>
  <si>
    <t>https://www.google.com/maps/place/Th%C6%B0+vi%E1%BB%87n+Qu%E1%BA%ADn+B%C3%ACnh+Th%E1%BA%A1nh/@10.7988901,106.6910759,14z/data=!4m8!1m2!2m1!1sTh%C6%B0+vi%E1%BB%87n+Qu%E1%BA%ADn+B%C3%ACnh+Th%E1%BA%A1nh!3m4!1s0x31752996d7f5c6fb:0xda5b42b3ca34e9cb!8m2!3d10.7988901!4d106.6910759</t>
  </si>
  <si>
    <t>Thư Viện Cơ Đốc</t>
  </si>
  <si>
    <t>https://thuviencodoc.org/</t>
  </si>
  <si>
    <t>+84 28 5410 9708</t>
  </si>
  <si>
    <t>R3 84 Khu Phố Hưng Gia 1, Tân Phong, Quận 7, Hồ Chí Minh 729000, Vietnam</t>
  </si>
  <si>
    <t>{"Monday": "8:30AM-5:30PM", "Tuesday": "8:30AM-5:30PM", "Wednesday": "8:30AM-5:30PM", "Thursday": "8:30AM-5:30PM", "Friday": "8:30AM-5:30PM", "Saturday": "8:30AM-5:30PM", "Sunday": "Closed"}</t>
  </si>
  <si>
    <t>https://lh5.googleusercontent.com/-zLal4Ga3bEE/AAAAAAAAAAI/AAAAAAAAAAA/0RsK_0BHbas/s44-p-k-no-ns-nd/photo.jpg</t>
  </si>
  <si>
    <t>https://www.google.com/maps/place/Th%C6%B0+Vi%E1%BB%87n+C%C6%A1+%C4%90%E1%BB%91c/@10.733265699999999,106.70930779999999,14z/data=!4m8!1m2!2m1!1sTh%C6%B0+Vi%E1%BB%87n+C%C6%A1+%C4%90%E1%BB%91c!3m4!1s0x31752fe95d3d10c9:0x94efc5ef9733752d!8m2!3d10.733265699999999!4d106.70930779999999</t>
  </si>
  <si>
    <t>The American Center</t>
  </si>
  <si>
    <t>+84 28 3520 4629</t>
  </si>
  <si>
    <t>8th floor, Diamond Plaza, 34 Đ. Lê Duẩn, Bến Nghé, Quận 1, Hồ Chí Minh, Vietnam</t>
  </si>
  <si>
    <t>{"Monday": "1-5PM", "Tuesday": "9AM-5PM", "Wednesday": "9AM-5PM", "Thursday": "9AM-5PM", "Friday": "9AM-5PM", "Saturday": "Closed", "Sunday": "Closed"}</t>
  </si>
  <si>
    <t>https://lh6.googleusercontent.com/-tc-1rHkytPE/AAAAAAAAAAI/AAAAAAAAAAA/zM2A5ixHrnQ/s44-p-k-no-ns-nd/photo.jpg</t>
  </si>
  <si>
    <t>https://www.google.com/maps/place/The+American+Center/@10.7808493,106.698509,14z/data=!4m8!1m2!2m1!1sThe+American+Center!3m4!1s0x31752f3634ce9ffd:0xa1c0efc46778fbec!8m2!3d10.7808493!4d106.698509</t>
  </si>
  <si>
    <t>Thư Viện Quận Tân Bình</t>
  </si>
  <si>
    <t>https://tanbinh.thuvientphcm.gov.vn/</t>
  </si>
  <si>
    <t>+84 906 778 354</t>
  </si>
  <si>
    <t>2G Nguyễn Hiến Lê, Phường 13, Tân Bình, Hồ Chí Minh, Vietnam</t>
  </si>
  <si>
    <t>{"Monday": "8AM-5PM", "Tuesday": "8AM-5PM", "Wednesday": "8AM-5PM", "Thursday": "8AM-5PM", "Friday": "8AM-5PM", "Saturday": "Closed", "Sunday": "Closed"}</t>
  </si>
  <si>
    <t>https://www.google.com/maps/place/Th%C6%B0+Vi%E1%BB%87n+Qu%E1%BA%ADn+T%C3%A2n+B%C3%ACnh/@10.8068341,106.6465369,14z/data=!4m8!1m2!2m1!1sTh%C6%B0+Vi%E1%BB%87n+Qu%E1%BA%ADn+T%C3%A2n+B%C3%ACnh!3m4!1s0x3175294420d8f497:0x4541c7fc26a7acf4!8m2!3d10.8068341!4d106.6465369</t>
  </si>
  <si>
    <t>Thư viện, Viện Trao Đổi Văn Hóa Với Pháp</t>
  </si>
  <si>
    <t>https://idecaf.gov.vn/4/23/gioi-thieu-chung-thu-vien</t>
  </si>
  <si>
    <t>+84 28 3829 5451</t>
  </si>
  <si>
    <t>29 Lý Tự Trọng, Bến Nghé, Quận 1, Hồ Chí Minh, Vietnam</t>
  </si>
  <si>
    <t>{"Monday": "Closed", "Tuesday": "1:30-6PM", "Wednesday": "1:30-6PM", "Thursday": "1:30-6PM", "Friday": "9:30AM-5PM", "Saturday": "9:30AM-5PM", "Sunday": "Closed"}</t>
  </si>
  <si>
    <t>https://www.google.com/maps/place/Th%C6%B0+vi%E1%BB%87n%2C+Vi%E1%BB%87n+Trao+%C4%90%E1%BB%95i+V%C4%83n+H%C3%B3a+V%E1%BB%9Bi+Ph%C3%A1p/@10.7800809,106.703239,14z/data=!4m8!1m2!2m1!1sTh%C6%B0+vi%E1%BB%87n%2C+Vi%E1%BB%87n+Trao+%C4%90%E1%BB%95i+V%C4%83n+H%C3%B3a+V%E1%BB%9Bi+Ph%C3%A1p!3m4!1s0x31752f48f0b075cf:0xebe3d91edb7ecb00!8m2!3d10.7800809!4d106.703239</t>
  </si>
  <si>
    <t>Thư Viện Pháp Luật</t>
  </si>
  <si>
    <t>Law library</t>
  </si>
  <si>
    <t>+84 28 3930 3279</t>
  </si>
  <si>
    <t>17 Nguyễn Gia Thiều, Phường 6, Quận 3, Hồ Chí Minh 700000, Vietnam</t>
  </si>
  <si>
    <t>{"Monday": "7:45AM-5:30PM", "Tuesday": "7:45AM-5:30PM", "Wednesday": "7:45AM-5:30PM", "Thursday": "7:45AM-5:30PM", "Friday": "7:45AM-5:30PM", "Saturday": "7:45AM-5:30PM", "Sunday": "Closed"}</t>
  </si>
  <si>
    <t>https://lh5.googleusercontent.com/-KT921RvkN2g/AAAAAAAAAAI/AAAAAAAAAAA/ISEbYk1v2Qc/s44-p-k-no-ns-nd/photo.jpg</t>
  </si>
  <si>
    <t>https://www.google.com/maps/place/Th%C6%B0+Vi%E1%BB%87n+Ph%C3%A1p+Lu%E1%BA%ADt/@10.7793917,106.68907379999999,14z/data=!4m8!1m2!2m1!1sTh%C6%B0+Vi%E1%BB%87n+Ph%C3%A1p+Lu%E1%BA%ADt!3m4!1s0x31752f300e8b4857:0xffc09643a983ddd6!8m2!3d10.7793917!4d106.68907379999999</t>
  </si>
  <si>
    <t>Thu Duc District Library</t>
  </si>
  <si>
    <t>+84 28 3722 1853</t>
  </si>
  <si>
    <t>119 Đ. Võ Văn Ngân, Linh Chiểu, Thủ Đức, Hồ Chí Minh, Vietnam</t>
  </si>
  <si>
    <t>https://www.google.com/maps/place/Thu+Duc+District+Library/@10.85107,106.7603146,14z/data=!4m8!1m2!2m1!1sThu+Duc+District+Library!3m4!1s0x317527a2a1a1b6d7:0xb8b1d2125a06cbbf!8m2!3d10.85107!4d106.7603146</t>
  </si>
  <si>
    <t>Thư viện Khu A</t>
  </si>
  <si>
    <t>+84 909 836 920</t>
  </si>
  <si>
    <t>1 Đ. Võ Văn Ngân, Phường Tân Phú, Quận 9, Hồ Chí Minh 700000, Vietnam</t>
  </si>
  <si>
    <t>{"Monday": "7:30AM-5PM", "Tuesday": "7:30AM-5PM", "Wednesday": "7:30AM-5PM", "Thursday": "7:30AM-5PM", "Friday": "7:30AM-5PM", "Saturday": "Closed", "Sunday": "Closed"}</t>
  </si>
  <si>
    <t>https://lh5.googleusercontent.com/-nCTofTeXqm8/AAAAAAAAAAI/AAAAAAAAAAA/uSV3TuzcDWY/s44-p-k-no-ns-nd/photo.jpg</t>
  </si>
  <si>
    <t>https://www.google.com/maps/place/Th%C6%B0+vi%E1%BB%87n+Khu+A/@10.8533749,106.79617929999999,14z/data=!4m8!1m2!2m1!1sTh%C6%B0+vi%E1%BB%87n+Khu+A!3m4!1s0x317527abf2637367:0xdb7ab52eda38b0a5!8m2!3d10.8533749!4d106.79617929999999</t>
  </si>
  <si>
    <t>Saigon Dream Community Church</t>
  </si>
  <si>
    <t>http://saigondream.net/</t>
  </si>
  <si>
    <t>Church</t>
  </si>
  <si>
    <t>Religion</t>
  </si>
  <si>
    <t>+84 28 5410 0524</t>
  </si>
  <si>
    <t>33 Lê Văn Thiêm, Tân Phong, Quận 7, Hồ Chí Minh, Vietnam</t>
  </si>
  <si>
    <t>https://lh5.googleusercontent.com/p/AF1QipMQC26Q1e8amZyRcK2T2Xnohe_SCmIT2M_yhgSt=w800-h500-k-no</t>
  </si>
  <si>
    <t>https://www.google.com/maps/place/Saigon+Dream+Community+Church/@10.7310141,106.70928479999999,14z/data=!4m8!1m2!2m1!1sSaigon+Dream+Community+Church!3m4!1s0x31752f91a9b10941:0xa2648c7549bf8ec4!8m2!3d10.7310141!4d106.70928479999999</t>
  </si>
  <si>
    <t>Church of St. Jeanne D' Arc</t>
  </si>
  <si>
    <t>https://giothanhle.net/gio-le/nha-tho-thanh-jeanne-darc</t>
  </si>
  <si>
    <t>Catholic church</t>
  </si>
  <si>
    <t>+84 28 3855 7616</t>
  </si>
  <si>
    <t>116A Đ. Hùng Vương, Phường 9, Quận 5, Hồ Chí Minh, Vietnam</t>
  </si>
  <si>
    <t>District 5, Ho Chi Minh City</t>
  </si>
  <si>
    <t>https://lh5.googleusercontent.com/p/AF1QipMPP07Bdt4KjP7AG55l1Gtpmm31JRzK9z6uX0U2=w800-h500-k-no</t>
  </si>
  <si>
    <t>{"Tuesday": "5AM-7PM", "Wednesday": "5AM-7PM", "Thursday": "5AM-7PM", "Friday": "5AM-7PM", "Saturday": "5AM-7PM", "Sunday": "5AM-7PM", "Monday": "5AM-7PM"}</t>
  </si>
  <si>
    <t>https://www.google.com/maps/place/Church+of+St.+Jeanne+D%27+Arc/@10.7569249,106.6672286,14z/data=!4m8!1m2!2m1!1sChurch+of+St.+Jeanne+D%27+Arc!3m4!1s0x31752f1e8d61fa1b:0xa6d8c5dd5f98034a!8m2!3d10.7569249!4d106.6672286</t>
  </si>
  <si>
    <t>Ho Chi Minh City International Seventh-day Adventist Church</t>
  </si>
  <si>
    <t>Seventh-day Adventist church</t>
  </si>
  <si>
    <t>+84 858 916 670</t>
  </si>
  <si>
    <t>2 Đ. Hoàng Văn Thụ, Phường 9, Phú Nhuận, Hồ Chí Minh, Vietnam</t>
  </si>
  <si>
    <t>https://lh5.googleusercontent.com/p/AF1QipOjiAZWpKikFUT4SayDxFnEmWwn43BNhHuXnw9E=w800-h500-k-no</t>
  </si>
  <si>
    <t>{"Tuesday": "Closed", "Wednesday": "7-8:30PM", "Thursday": "Closed", "Friday": "7-8:30PM", "Saturday": "7AM-4:30PM", "Sunday": "Closed", "Monday": "Closed"}</t>
  </si>
  <si>
    <t>https://www.google.com/maps/place/Ho+Chi+Minh+City+International+Seventh-day+Adventist+Church/@10.799324499999999,106.68003139999999,14z/data=!4m8!1m2!2m1!1sHo+Chi+Minh+City+International+Seventh-day+Adventist+Church!3m4!1s0x317529005698a2db:0x823c3f5efaa17a58!8m2!3d10.799324499999999!4d106.68003139999999</t>
  </si>
  <si>
    <t>Da Minh Church</t>
  </si>
  <si>
    <t>+84 28 3894 1296</t>
  </si>
  <si>
    <t>377/22 Lê Quang Định, Phường 5, Bình Thạnh, Hồ Chí Minh, Vietnam</t>
  </si>
  <si>
    <t>https://lh5.googleusercontent.com/p/AF1QipOOKHQ0_JaUQcdplvnid3iTRKHoYAfRCmWviVm_=w800-h500-k-no</t>
  </si>
  <si>
    <t>{"Tuesday": "Open 24 hours", "Wednesday": "Open 24 hours", "Thursday": "Open 24 hours", "Friday": "Open 24 hours", "Saturday": "Open 24 hours", "Sunday": "Open 24 hours", "Monday": "Open 24 hours"}</t>
  </si>
  <si>
    <t>https://lh5.googleusercontent.com/-Hgd0-ykV9Uo/AAAAAAAAAAI/AAAAAAAAAAA/eQKwREpJroI/s44-p-k-no-ns-nd/photo.jpg</t>
  </si>
  <si>
    <t>https://www.google.com/maps/place/Da+Minh+Church/@10.8133204,106.6890198,14z/data=!4m8!1m2!2m1!1sDa+Minh+Church!3m4!1s0x317528e8723f0d1f:0x8e400dd759758ae2!8m2!3d10.8133204!4d106.6890198</t>
  </si>
  <si>
    <t>St Francis Xavier Church</t>
  </si>
  <si>
    <t>+84 28 3856 0274</t>
  </si>
  <si>
    <t>25 Đ. Học Lạc, Phường 14, Quận 5, Hồ Chí Minh, Vietnam</t>
  </si>
  <si>
    <t>https://lh5.googleusercontent.com/p/AF1QipPqoeovdyWwam3ZOOmVSAmsklMWc4oNh7GXwg88=w800-h500-k-no</t>
  </si>
  <si>
    <t>{"Tuesday": "5AM-11PM", "Wednesday": "5AM-11PM", "Thursday": "5AM-11PM", "Friday": "5AM-11PM", "Saturday": "5AM-11PM", "Sunday": "5AM-11PM", "Monday": "5AM-11PM"}</t>
  </si>
  <si>
    <t>{"Accessibility": {"Wheelchair accessible entrance": true, "Wheelchair accessible parking lot": false}}</t>
  </si>
  <si>
    <t>https://lh6.googleusercontent.com/-PJstAy5ydvw/AAAAAAAAAAI/AAAAAAAAAAA/gqHl2NKf4ow/s44-p-k-no-ns-nd/photo.jpg</t>
  </si>
  <si>
    <t>This small Catholic church dating from the early 1900s features a variety of Chinese touches.</t>
  </si>
  <si>
    <t>https://www.google.com/maps/place/St+Francis+Xavier+Church/@10.7520565,106.6538734,14z/data=!4m8!1m2!2m1!1sSt+Francis+Xavier+Church!3m4!1s0x31752ef4ebbbcd21:0x44da956564996287!8m2!3d10.7520565!4d106.6538734</t>
  </si>
  <si>
    <t>Baba's Kitchen Indian Restaurant D1</t>
  </si>
  <si>
    <t>https://babas.kitchen/</t>
  </si>
  <si>
    <t>Indian restaurant</t>
  </si>
  <si>
    <t>Indian</t>
  </si>
  <si>
    <t>+84 28 3838 6661</t>
  </si>
  <si>
    <t>274 Đ. Bùi Viện, Phường Phạm Ngũ Lão, Quận 1, Hồ Chí Minh, Vietnam</t>
  </si>
  <si>
    <t>https://lh5.googleusercontent.com/p/AF1QipPip-j-cgINzmZKNiR_9gPZATU-TNntwFXXfv2m=w800-h500-k-no</t>
  </si>
  <si>
    <t>{"Monday": "11AM-11PM", "Tuesday": "11AM-11PM", "Wednesday": "11AM-11PM", "Thursday": "11AM-11PM", "Friday": "11AM-11PM", "Saturday": "11AM-11PM", "Sunday": "11AM-11PM"}</t>
  </si>
  <si>
    <t>{"Service options": {"Outdoor seating": true, "Delivery": true, "Takeout": true, "Dine-in": true}, "Accessibility": {"Wheelchair accessible entrance": false, "Wheelchair accessible parking lot": false, "Wheelchair accessible restroom": false}, "Offerings": {"Alcohol": true, "Beer": true, "Cocktails": true, "Coffee": true, "Halal food": true, "Hard liquor": true, "Late-night food": true, "Organic dishes": true, "Small plates": true, "Vegan options": true, "Vegetarian options": true, "Wine": true}, "Dining options": {"Brunch": true, "Lunch": true, "Dinner": true, "Catering": true, "Dessert": true, "Seating": true}, "Amenities": {"Restroom":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true}, "Children": {"Good for kids": true, "High chairs": true, "Kids' menu": true}, "Parking": {"Free parking lot": true, "Free street parking": true, "Parking": true}, "Other": {"LGBTQ+ friendly": true}}</t>
  </si>
  <si>
    <t>https://lh3.googleusercontent.com/-k0brnCk0wi8/AAAAAAAAAAI/AAAAAAAAAAA/8TmPOTq_fng/s44-p-k-no-ns-nd/photo.jpg</t>
  </si>
  <si>
    <t>https://www.google.com/maps/place/Baba%27s+Kitchen+Indian+Restaurant+D1/@10.765502999999999,106.69028399999999,14z/data=!4m8!1m2!2m1!1sBaba%27s+Kitchen+Indian+Restaurant+D1!3m4!1s0x31752f1646b4070f:0xefea5374141673ea!8m2!3d10.765502999999999!4d106.69028399999999</t>
  </si>
  <si>
    <t>Chandni Chowk Indian Restaurant</t>
  </si>
  <si>
    <t>http://chandnichowkindian.com/</t>
  </si>
  <si>
    <t>+84 394 680 164</t>
  </si>
  <si>
    <t>266 Đ. Bùi Viện, Phường Phạm Ngũ Lão, Quận 1, Hồ Chí Minh, Vietnam</t>
  </si>
  <si>
    <t>https://lh5.googleusercontent.com/p/AF1QipMIdb6GvVNTrVMrmcZkQxI2M2fGZ4OSjbzZEMtb=w800-h500-k-no</t>
  </si>
  <si>
    <t>{"Monday": "12PM-2AM", "Tuesday": "12PM-2AM", "Wednesday": "12PM-2AM", "Thursday": "12PM-2AM", "Friday": "12PM-2AM", "Saturday": "12PM-2AM", "Sunday": "12PM-2AM"}</t>
  </si>
  <si>
    <t>{"Service options": {"Delivery": true, "Takeout": true, "Dine-in": true}, "Accessibility": {"Wheelchair accessible seating": true}, "Offerings": {"Alcohol": true, "Beer": true, "Coffee": true, "Small plates": true, "Vegan options": true, "Vegetarian options": true}, "Dining options": {"Breakfast": true, "Brunch": true, "Lunch": true, "Dinner": true, "Catering": true, "Dessert": true, "Seating": true}, "Amenities": {"Restroom":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true}, "Parking": {"Free parking lot": true, "Free street parking": true, "Parking": true}, "Other": {"LGBTQ+ friendly": true}}</t>
  </si>
  <si>
    <t>https://lh4.googleusercontent.com/-HSOSUPxQ-lw/AAAAAAAAAAI/AAAAAAAAAAA/Mw5eaMQ6-wc/s44-p-k-no-ns-nd/photo.jpg</t>
  </si>
  <si>
    <t>https://www.google.com/maps/place/Chandni+Chowk+Indian+Restaurant/@10.7655317,106.69041879999999,14z/data=!4m8!1m2!2m1!1sChandni+Chowk+Indian+Restaurant!3m4!1s0x31752f232c6d2b07:0xa1cbeb1e772ace46!8m2!3d10.7655317!4d106.69041879999999</t>
  </si>
  <si>
    <t>Sagar Indian Cuisine</t>
  </si>
  <si>
    <t>https://bit.ly/31iillb</t>
  </si>
  <si>
    <t>+84 394 373 786</t>
  </si>
  <si>
    <t>101 Đ. Quốc Hương, Thảo Điền, Quận 2, Hồ Chí Minh 70000, Vietnam</t>
  </si>
  <si>
    <t>https://lh5.googleusercontent.com/p/AF1QipMqVheEaV6on88z7j9hOgKwLZylV_31ivNMBw3b=w800-h500-k-no</t>
  </si>
  <si>
    <t>{"Monday": "10:30AM-2:30PM,5:30-10PM", "Tuesday": "10:30AM-2:30PM,5:30-10PM", "Wednesday": "10:30AM-2:30PM,5:30-10PM", "Thursday": "10:30AM-2:30PM,5:30-10PM", "Friday": "10:30AM-2:30PM,5:30-10PM", "Saturday": "10:30AM-2:30PM,5:30-10PM", "Sunday": "10:30AM-2:30PM,5:30-10PM"}</t>
  </si>
  <si>
    <t>{"Service options": {"Outdoor seating": true, "Delivery": true, "Takeout": true, "Dine-in": true}, "Accessibility": {"Wheelchair accessible seating": true}, "Offerings": {"Alcohol": true, "All you can eat": true, "Beer": true, "Coffee": true, "Halal food": true, "Happy hour drinks": true, "Late-night food": true, "Small plates": true, "Vegan options": true, "Vegetarian options": true, "Wine": true}, "Dining options": {"Brunch": true, "Lunch": true, "Dinner": true, "Catering": true, "Dessert": true, "Seating": true}, "Amenities": {"Restroom": true, "Wi-Fi": true}, "Atmosphere": {"Casual": true, "Cozy": true}, "Crowd": {"Family-friendly": true, "Groups": true}, "Planning": {"Accepts reservations": true}, "Payments": {"Credit cards": true, "Debit cards": true, "NFC mobile payments": true}, "Children": {"Good for kids": true}, "Parking": {"Free parking lot": true, "Free street parking": true, "Parking": true}}</t>
  </si>
  <si>
    <t>https://lh5.googleusercontent.com/-W7He4qaNnFs/AAAAAAAAAAI/AAAAAAAAAAA/ydajsDmt9Zk/s44-p-k-no-ns-nd/photo.jpg</t>
  </si>
  <si>
    <t>https://www.google.com/maps/place/Sagar+Indian+Cuisine/@10.808930199999999,106.7302112,14z/data=!4m8!1m2!2m1!1sSagar+Indian+Cuisine!3m4!1s0x31752772ae30a58b:0x4a2b21964573b1e3!8m2!3d10.808930199999999!4d106.7302112</t>
  </si>
  <si>
    <t>Gujarat Indian Restaurant</t>
  </si>
  <si>
    <t>+84 866 417 679</t>
  </si>
  <si>
    <t>179 Phạm Ngũ Lão, Phường Phạm Ngũ Lão, Quận 1, Hồ Chí Minh 700000, Vietnam</t>
  </si>
  <si>
    <t>https://lh5.googleusercontent.com/p/AF1QipPqib9ds_mOd9kwH-RAFBAjopykBadxDdJ4AHgg=w800-h500-k-no</t>
  </si>
  <si>
    <t>{"Monday": "8AM-11PM", "Tuesday": "8AM-11PM", "Wednesday": "8AM-11PM", "Thursday": "8AM-11PM", "Friday": "8AM-11PM", "Saturday": "8AM-11PM", "Sunday": "8AM-11PM"}</t>
  </si>
  <si>
    <t>{"Service options": {"No-contact delivery": true, "Delivery": true, "Takeout": true, "Dine-in": true}, "Accessibility": {"Wheelchair accessible seating": true}, "Offerings": {"All you can eat": true, "Coffee": true, "Small plates": true, "Vegan options": true, "Vegetarian options": true}, "Dining options": {"Breakfast": true, "Brunch": true, "Lunch": true, "Dinner": true, "Catering": true, "Dessert": true, "Seating": true}, "Amenities": {"Restroom": true, "Wi-Fi": true}, "Atmosphere": {"Casual": true, "Cozy": true}, "Crowd": {"Family-friendly": true, "Groups": true}, "Planning": {"Accepts reservations": true}, "Payments": {"Credit cards": true, "Debit cards": true, "NFC mobile payments": true}, "Children": {"Good for kids": true, "Good for kids birthday": true, "High chairs": true}, "Parking": {"Free parking lot": true, "Free street parking": true, "Parking": true}}</t>
  </si>
  <si>
    <t>https://lh5.googleusercontent.com/-BGSOE2OkOe0/AAAAAAAAAAI/AAAAAAAAAAA/rNU4q_kZMPM/s44-p-k-no-ns-nd/photo.jpg</t>
  </si>
  <si>
    <t>https://www.google.com/maps/place/Gujarat+Indian+Restaurant/@10.7688252,106.69397909999999,14z/data=!4m8!1m2!2m1!1sGujarat+Indian+Restaurant!3m4!1s0x31752fce345051fd:0x206fb004e94eb00e!8m2!3d10.7688252!4d106.69397909999999</t>
  </si>
  <si>
    <t>Tandoor Indian Restaurant</t>
  </si>
  <si>
    <t>http://tandoorvietnam.com/</t>
  </si>
  <si>
    <t>+84 28 3930 4839</t>
  </si>
  <si>
    <t>39A-39B, Ngo Duc Ke Street, ward, Bến Nghé, Quận 1, Hồ Chí Minh 700000, Vietnam</t>
  </si>
  <si>
    <t>https://lh5.googleusercontent.com/p/AF1QipMmvLwChX8OdLIS3K5yG18FqCZrFIQM8KjdZAFC=w800-h500-k-no</t>
  </si>
  <si>
    <t>{"Monday": "10:30AM-2:30PM,5-10:45PM", "Tuesday": "10:30AM-2:30PM,5-10:45PM", "Wednesday": "10:30AM-2:30PM,5-10:45PM", "Thursday": "10:30AM-2:30PM,5-10:45PM", "Friday": "10:30AM-2:30PM,5-10:45PM", "Saturday": "10:30AM-2:30PM,5-10:45PM", "Sunday": "10:30AM-2:30PM,5-10:45PM"}</t>
  </si>
  <si>
    <t>{"Service options": {"No-contact delivery": true, "Delivery": true, "Takeout": true, "Dine-in": true}, "Accessibility": {"Wheelchair accessible entrance": true, "Wheelchair accessible restroom": true, "Wheelchair accessible seating": true}, "Offerings": {"Alcohol": true, "Beer": true, "Cocktails": true, "Coffee": true, "Halal food": true, "Hard liquor": true, "Late-night food": true, "Small plates": true, "Vegan options": true, "Vegetarian options": true, "Wine": true}, "Dining options": {"Brunch": true, "Lunch": true, "Dinner": true, "Catering": true, "Dessert": true, "Seating": true}, "Amenities": {"Bar onsite": true, "Gender-neutral restroom": true, "Restroom": true, "Wi-Fi": true}, "Atmosphere": {"Casual": true, "Cozy": true}, "Crowd": {"Family-friendly": true, "Groups": true, "LGBTQ+ friendly": true}, "Planning": {"Accepts reservations": true}, "Payments": {"Cash-only": true, "Debit cards": true, "NFC mobile payments": true, "Credit cards": true}, "Children": {"Good for kids": true, "High chairs": true}, "Parking": {"Free parking lot": true, "Free street parking": true, "Parking": true}, "Other": {"LGBTQ+ friendly": true}}</t>
  </si>
  <si>
    <t>https://lh6.googleusercontent.com/-3NSLH7fkaAQ/AAAAAAAAAAI/AAAAAAAAAAA/jZNC8xWEbbg/s44-p-k-no-ns-nd/photo.jpg</t>
  </si>
  <si>
    <t>https://www.google.com/maps/place/Tandoor+Indian+Restaurant/@10.773167899999999,106.705366,14z/data=!4m8!1m2!2m1!1sTandoor+Indian+Restaurant!3m4!1s0x31752f46a58c56c3:0x5c7c2558cc3eeb!8m2!3d10.773167899999999!4d106.705366</t>
  </si>
  <si>
    <t>Roti Mojo - Indian Restaurant</t>
  </si>
  <si>
    <t>https://rotimojo.com/</t>
  </si>
  <si>
    <t>+84 937 262 448</t>
  </si>
  <si>
    <t>16 ( S7-1) St. No. 6, Hung Vuong/R13 Tan Phong, Ward, Quận 7, Hồ Chí Minh 700000, Vietnam</t>
  </si>
  <si>
    <t>https://lh5.googleusercontent.com/p/AF1QipPb-XLp3awHg8QrHorv7VyBIOBKVtKCsS_hn2n9=w800-h500-k-no</t>
  </si>
  <si>
    <t>{"Monday": "10AM-2:30PM,5-10PM", "Tuesday": "10AM-2:30PM,5-10PM", "Wednesday": "10AM-2:30PM,5-10PM", "Thursday": "10AM-2:30PM,5-10PM", "Friday": "10AM-2:30PM,5-10PM", "Saturday": "10AM-2:30PM,5-10PM", "Sunday": "10AM-2:30PM,5-10PM"}</t>
  </si>
  <si>
    <t>{"Service options": {"Curbside pickup": true, "No-contact delivery": true, "Delivery": true, "Takeout": true, "Dine-in": true}, "Accessibility": {"Assistive hearing loop": false, "Wheelchair accessible entrance": false, "Wheelchair accessible parking lot": false}, "Offerings": {"Alcohol": true, "All you can eat": true, "Beer": true, "Cocktails": true, "Halal food": true, "Happy hour drinks": true, "Happy hour food": true, "Hard liquor": true, "Late-night food": true, "Organic dishes": true, "Private dining room": true, "Small plates": true, "Vegan options": true, "Vegetarian options": true, "Wine": true}, "Dining options": {"Breakfast": true, "Brunch": true, "Lunch": true, "Dinner": true, "Catering": true, "Dessert": true, "Seating": true}, "Amenities": {"Restroom":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true}, "Children": {"Good for kids": true, "High chairs": true}, "Parking": {"Free parking garage": true, "Free parking lot": true, "Free street parking": true, "Parking": true}, "Other": {"LGBTQ+ friendly": true}}</t>
  </si>
  <si>
    <t>https://lh5.googleusercontent.com/-jVx0_--V-mE/AAAAAAAAAAI/AAAAAAAAAAA/HKETMayjej8/s44-p-k-no-ns-nd/photo.jpg</t>
  </si>
  <si>
    <t>https://www.google.com/maps/place/Roti+Mojo+-+Indian+Restaurant/@10.7302395,106.70973099999999,14z/data=!4m8!1m2!2m1!1sRoti+Mojo+-+Indian+Restaurant!3m4!1s0x31752f8080ac9619:0xafa58ca291acacae!8m2!3d10.7302395!4d106.70973099999999</t>
  </si>
  <si>
    <t>Mom's Indian Cuisine</t>
  </si>
  <si>
    <t>+84 767 745 801</t>
  </si>
  <si>
    <t>37 Huỳnh Tịnh Của, Phường 19, Bình Thạnh, Hồ Chí Minh, Vietnam</t>
  </si>
  <si>
    <t>https://lh5.googleusercontent.com/p/AF1QipNUIry1rzF4ztybZC7fjalbErX_PA8cut6hiLcp=w800-h500-k-no</t>
  </si>
  <si>
    <t>{"Monday": "10AM-9:30PM", "Tuesday": "10AM-9PM", "Wednesday": "10AM-9:30PM", "Thursday": "10AM-9:30PM", "Friday": "10AM-9:30PM", "Saturday": "10AM-9:30PM", "Sunday": "Closed"}</t>
  </si>
  <si>
    <t>{"Service options": {"Curbside pickup": true, "No-contact delivery": true, "Delivery": true, "Drive-through": true, "Takeout": true, "Dine-in": true}, "Accessibility": {"Wheelchair accessible entrance": false, "Wheelchair accessible parking lot": false}, "Offerings": {"Alcohol": true, "Beer": true, "Coffee": true, "Small plates": true, "Vegan options": true, "Vegetarian options": true}, "Dining options": {"Breakfast": true, "Brunch": true, "Lunch": true, "Dinner": true, "Catering": true, "Dessert": true}, "Amenities": {"Restroom": true}, "Atmosphere": {"Casual": true}, "Crowd": {"Groups": true}, "Planning": {"Accepts reservations": true}, "Children": {"Good for kids": true}}</t>
  </si>
  <si>
    <t>https://lh5.googleusercontent.com/-lvu7vlqSwCg/AAAAAAAAAAI/AAAAAAAAAAA/lgx9-ozGwU4/s44-p-k-no-ns-nd/photo.jpg</t>
  </si>
  <si>
    <t>https://www.google.com/maps/place/Mom%27s+Indian+Cuisine/@10.7916707,106.7101612,14z/data=!4m8!1m2!2m1!1sMom%27s+Indian+Cuisine!3m4!1s0x31752909c4924d5f:0x67473e3d3d467225!8m2!3d10.7916707!4d106.7101612</t>
  </si>
  <si>
    <t>BENARAS HEIGHTS, Fiery Tandoor &amp; Rooftop Bar, Indian Restaurant &amp; Bar</t>
  </si>
  <si>
    <t>http://benaras.club/</t>
  </si>
  <si>
    <t>+84 985 157 015</t>
  </si>
  <si>
    <t>Renaissance Riverside Saigon Hotel, Rooftop, 21st Floor, 15 Đ. Tôn Đức Thắng, Quận 1, Hồ Chí Minh 70000, Vietnam</t>
  </si>
  <si>
    <t>https://lh5.googleusercontent.com/p/AF1QipOnYIQW20brThBzq1IY8Pkyz4nHrGVk1WiSwLfa=w800-h500-k-no</t>
  </si>
  <si>
    <t>{"From the business": {"Identifies as women-owned": true}, "Service options": {"Outdoor seating": true, "No-contact delivery": true, "Delivery": true, "Drive-through": true, "Takeout": true, "Dine-in": true}, "Highlights": {"Live music": true, "Rooftop seating": true, "Sports": true}, "Accessibility": {"Wheelchair accessible entrance": true}, "Offerings": {"Alcohol": true, "All you can eat": true, "Beer": true, "Cocktails": true, "Coffee": true, "Halal food": true, "Happy hour drinks": true, "Happy hour food": true, "Hard liquor": true, "Late-night food": true, "Organic dishes": true, "Salad bar": true, "Small plates": true, "Vegan options": true, "Vegetarian options": true, "Wine": true}, "Dining options": {"Brunch": true, "Lunch": true, "Dinner": true, "Catering": true, "Counter service": true, "Dessert": true, "Seating": true}, "Amenities": {"Bar onsite": true, "Restroom": true, "Wi-Fi": true}, "Atmosphere": {"Cozy": true}, "Crowd": {"Family-friendly": true, "Groups": true}, "Planning": {"Reservations required": true, "Accepts reservations": true}, "Payments": {"Checks": true, "Credit cards": true, "Debit cards": true, "NFC mobile payments": true}, "Children": {"Good for kids": true, "High chairs": true, "Kids' menu": true}, "Other": {"Identifies as women-owned": true}}</t>
  </si>
  <si>
    <t>https://lh5.googleusercontent.com/-7YtNiuz0Kdc/AAAAAAAAAAI/AAAAAAAAAAA/3PI1wOV0NGE/s44-p-k-no-ns-nd/photo.jpg</t>
  </si>
  <si>
    <t>https://www.google.com/maps/place/BENARAS+HEIGHTS%2C+Fiery+Tandoor+%26+Rooftop+Bar%2C+Indian+Restaurant+%26+Bar/@10.7743814,106.7063278,14z/data=!4m8!1m2!2m1!1sBENARAS+HEIGHTS%2C+Fiery+Tandoor+%26+Rooftop+Bar%2C+Indian+Restaurant+%26+Bar!3m4!1s0x31752f20e91063a1:0xeed7ccdd5ce017a5!8m2!3d10.7743814!4d106.7063278</t>
  </si>
  <si>
    <t>Baba's Kitchen</t>
  </si>
  <si>
    <t>+84 28 3744 6897</t>
  </si>
  <si>
    <t>35 Đ. Lê Văn Miến, Thảo Điền, Quận 2, Hồ Chí Minh, Vietnam</t>
  </si>
  <si>
    <t>https://lh5.googleusercontent.com/p/AF1QipPCF_q9BvVaXlxMZUcC-QfzfHmM7XUsVgoE62J7=w800-h500-k-no</t>
  </si>
  <si>
    <t>{"Monday": "11AM-10:30PM", "Tuesday": "11AM-10:30PM", "Wednesday": "11AM-10:30PM", "Thursday": "11AM-10:30PM", "Friday": "11AM-10:30PM", "Saturday": "11AM-10:30PM", "Sunday": "11AM-10:30PM"}</t>
  </si>
  <si>
    <t>{"Service options": {"Outdoor seating": true, "Delivery": true, "Takeout": true, "Dine-in": true}, "Accessibility": {"Wheelchair accessible entrance": true, "Wheelchair accessible seating": true}, "Offerings": {"Alcohol": true, "Beer": true, "Cocktails": true, "Coffee": true, "Halal food": true, "Hard liquor": true, "Organic dishes": true, "Small plates": true, "Vegan options": true, "Vegetarian options": true, "Wine": true}, "Dining options": {"Brunch": true, "Lunch": true, "Dinner": true, "Catering": true, "Dessert": true, "Seating": true}, "Amenities": {"Restroom":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"High chairs": true}, "Parking": {"Free parking garage": true, "Free parking lot": true, "Free street parking": true, "Parking": true}, "Other": {"LGBTQ+ friendly": true}}</t>
  </si>
  <si>
    <t>https://lh5.googleusercontent.com/-jcLIAb1qC24/AAAAAAAAAAI/AAAAAAAAAAA/4wQBaEurL68/s44-p-k-no-ns-nd/photo.jpg</t>
  </si>
  <si>
    <t>https://www.google.com/maps/place/Baba%27s+Kitchen/@10.8055278,106.7336631,14z/data=!4m8!1m2!2m1!1sBaba%27s+Kitchen!3m4!1s0x3175262237da0859:0x2e8c079ba024e026!8m2!3d10.8055278!4d106.7336631</t>
  </si>
  <si>
    <t>Namaste India Restaurant</t>
  </si>
  <si>
    <t>+84 28 6684 9786</t>
  </si>
  <si>
    <t>189 Đ. Bùi Viện, Phường Phạm Ngũ Lão, Quận 1, Hồ Chí Minh 700000, Vietnam</t>
  </si>
  <si>
    <t>https://lh5.googleusercontent.com/p/AF1QipNZpm2wBZqdTyERcQ7tUryprK8xSxcrR72ANWpH=w800-h500-k-no</t>
  </si>
  <si>
    <t>{"Monday": "10:30AM-11:30PM", "Tuesday": "10:30AM-11:30PM", "Wednesday": "10:30AM-11:30PM", "Thursday": "10:30AM-11:30PM", "Friday": "10:30AM-11:30PM", "Saturday": "10:30AM-11:30PM", "Sunday": "10:30AM-11:30PM"}</t>
  </si>
  <si>
    <t>{"Service options": {"Delivery": true, "Takeout": true, "Dine-in": true}, "Accessibility": {"Wheelchair accessible entrance": true, "Wheelchair accessible seating": false}, "Offerings": {"Alcohol": true, "Beer": true, "Coffee": true, "Halal food": true, "Hard liquor": true, "Small plates": true, "Vegan options": true, "Vegetarian options": true, "Wine": true}, "Dining options": {"Breakfast": true, "Brunch": true, "Lunch": true, "Dinner": true, "Catering": true, "Dessert": true, "Seating": true}, "Amenities": {"Restroom": true, "Wi-Fi": true}, "Atmosphere": {"Casual": true, "Cozy": true}, "Crowd": {"Family-friendly": true, "Groups": true}, "Planning": {"Accepts reservations": true}, "Payments": {"Credit cards": true, "Debit cards": true, "NFC mobile payments": true}, "Children": {"Good for kids": true}, "Parking": {"Free parking lot": true, "Parking": true}}</t>
  </si>
  <si>
    <t>https://lh3.googleusercontent.com/-PQ7IyAawIno/AAAAAAAAAAI/AAAAAAAAAAA/u5C_zXuHFx0/s44-p-k-no-ns-nd/photo.jpg</t>
  </si>
  <si>
    <t>https://www.google.com/maps/place/Namaste+India+Restaurant/@10.7658586,106.6910667,14z/data=!4m8!1m2!2m1!1sNamaste+India+Restaurant!3m4!1s0x31752f163868a835:0x107ab7102e9cd52c!8m2!3d10.7658586!4d106.6910667</t>
  </si>
  <si>
    <t>Saffron Indian Restaurant Ho Chi Minh City</t>
  </si>
  <si>
    <t>http://www.saffronrestaurant.com.vn/</t>
  </si>
  <si>
    <t>+84 988 628 400</t>
  </si>
  <si>
    <t>147 Đ. Nguyễn Thị Minh Khai, P, Quận 1, Hồ Chí Minh 700000, Vietnam</t>
  </si>
  <si>
    <t>https://lh5.googleusercontent.com/p/AF1QipO5YCfJZcEGSr8ute4KmIqItAlagxGdt8v7KTnE=w800-h500-k-no</t>
  </si>
  <si>
    <t>{"Monday": "10AM-2:30PM,6-10:30PM", "Tuesday": "10AM-2:30PM,6-10:30PM", "Wednesday": "10AM-2:30PM,6-10:30PM", "Thursday": "10AM-2:30PM,6-10:30PM", "Friday": "10AM-2:30PM,6-10:30PM", "Saturday": "10AM-2:30PM,6-10PM", "Sunday": "10AM-2:30PM,6-10:30PM"}</t>
  </si>
  <si>
    <t>{"Service options": {"Delivery": true, "Drive-through": true, "Takeout": true, "Dine-in": true}, "Accessibility": {"Wheelchair accessible parking lot": true, "Wheelchair accessible restroom": true, "Wheelchair accessible seating": true}, "Offerings": {"Alcohol": true, "Beer": true, "Cocktails": true, "Coffee": true, "Halal food": true, "Hard liquor": true, "Private dining room": true, "Small plates": true, "Vegan options": true, "Vegetarian options": true, "Wine": true}, "Dining options": {"Brunch": true, "Lunch": true, "Dinner": true, "Catering": true, "Dessert": true, "Seating": true}, "Amenities": {"Restroom": true}, "Atmosphere": {"Casual": true, "Cozy": true}, "Crowd": {"Family-friendly": true, "Groups": true}, "Planning": {"Accepts reservations": true}, "Payments": {"Credit cards": true, "Debit cards": true, "NFC mobile payments": true}, "Children": {"Good for kids": true, "High chairs": true}, "Parking": {"Free parking lot": true, "Valet parking": true}}</t>
  </si>
  <si>
    <t>https://lh3.googleusercontent.com/-INZoWUi7ZPY/AAAAAAAAAAI/AAAAAAAAAAA/gky6MJ-r4Xk/s44-p-k-no-ns-nd/photo.jpg</t>
  </si>
  <si>
    <t>https://www.google.com/maps/place/Saffron+Indian+Restaurant+Ho+Chi+Minh+City/@10.7709987,106.6871086,14z/data=!4m8!1m2!2m1!1sSaffron+Indian+Restaurant+Ho+Chi+Minh+City!3m4!1s0x31752fd64a18a7c7:0xdfb309c59f1373cd!8m2!3d10.7709987!4d106.6871086</t>
  </si>
  <si>
    <t>Dahi Handi Indian Restaurant</t>
  </si>
  <si>
    <t>https://dahihandi.com.vn/</t>
  </si>
  <si>
    <t>+84 917 080 044</t>
  </si>
  <si>
    <t>23 Đ. Đông Du, Bến Nghé, Quận 1, Hồ Chí Minh 70000, Vietnam</t>
  </si>
  <si>
    <t>https://lh5.googleusercontent.com/p/AF1QipNmaDOQkzoUqjQ0Q84Hukp7b7DnB0pQIR6XZl_f=w800-h500-k-no</t>
  </si>
  <si>
    <t>{"Monday": "10:30AM-10:30PM", "Tuesday": "10:30AM-10:30PM", "Wednesday": "10:30AM-10:30PM", "Thursday": "10:30AM-10:30PM", "Friday": "10:30AM-10:30PM", "Saturday": "10:30AM-10:30PM", "Sunday": "10:30AM-10:30PM"}</t>
  </si>
  <si>
    <t>{"Service options": {"Outdoor seating": true, "Delivery": true, "Takeout": true, "Dine-in": true}, "Highlights": {"Rooftop seating": true, "Sports": true}, "Accessibility": {"Wheelchair accessible parking lot": true, "Wheelchair accessible seating": true}, "Offerings": {"Alcohol": true, "All you can eat": true, "Beer": true, "Cocktails": true, "Coffee": true, "Hard liquor": true, "Late-night food": true, "Organic dishes": true, "Salad bar": true, "Small plates": true, "Vegan options": true, "Vegetarian options": true, "Wine": true}, "Dining options": {"Breakfast": true, "Brunch": true, "Lunch": true, "Dinner": true, "Catering": true, "Counter service": true, "Dessert": true, "Seating": true}, "Amenities": {"Bar onsite": true, "Restroom": true, "Wi-Fi": true}, "Atmosphere": {"Casual": true, "Cozy": true}, "Crowd": {"Family-friendly": true, "Groups": true, "LGBTQ+ friendly": true}, "Planning": {"Accepts reservations": true}, "Payments": {"Credit cards": true, "Debit cards": true, "NFC mobile payments": true}, "Children": {"Good for kids": true}, "Parking": {"Free street parking": true, "Paid parking lot": true, "Parking": true}, "Other": {"LGBTQ+ friendly": true}}</t>
  </si>
  <si>
    <t>https://lh6.googleusercontent.com/-JfGqufFgaU4/AAAAAAAAAAI/AAAAAAAAAAA/8WBjBtBf_ac/s44-p-k-no-ns-nd/photo.jpg</t>
  </si>
  <si>
    <t>https://www.google.com/maps/place/Dahi+Handi+Indian+Restaurant/@10.7761731,106.7048075,14z/data=!4m8!1m2!2m1!1sDahi+Handi+Indian+Restaurant!3m4!1s0x31752f7a7d473e5d:0x1835902d3fa5e1ca!8m2!3d10.7761731!4d106.7048075</t>
  </si>
  <si>
    <t>Shri Natraj Indian Cuisine</t>
  </si>
  <si>
    <t>https://natrajvietnam.com/site/menu</t>
  </si>
  <si>
    <t>+84 775 163 226</t>
  </si>
  <si>
    <t>41 Đ. Bùi Thị Xuân, Phường Phạm Ngũ Lão, Quận 1, Hồ Chí Minh, Vietnam</t>
  </si>
  <si>
    <t>https://lh5.googleusercontent.com/p/AF1QipMZ5_ISZgsuhNfj_bfvWqvngtPC9EfwvDcwH9up=w800-h500-k-no</t>
  </si>
  <si>
    <t>{"Monday": "10AM-10:30PM", "Tuesday": "10AM-10:30PM", "Wednesday": "10AM-10:30PM", "Thursday": "10AM-10:30PM", "Friday": "10AM-10:30PM", "Saturday": "10AM-10:30PM", "Sunday": "10AM-10:30PM"}</t>
  </si>
  <si>
    <t>{"Service options": {"Curbside pickup": true, "No-contact delivery": true, "Delivery": true, "Drive-through": true, "Takeout": true, "Dine-in": true}, "Offerings": {"Alcohol": true, "Beer": true, "Coffee": true, "Hard liquor": true, "Late-night food": true, "Small plates": true, "Vegan options": true, "Vegetarian options": true, "Wine": true}, "Dining options": {"Brunch": true, "Lunch": true, "Dinner": true, "Catering": true, "Dessert": true}, "Amenities": {"Restroom": true}, "Atmosphere": {"Casual": true, "Cozy": true}, "Crowd": {"Groups": true}, "Planning": {"Accepts reservations": true}, "Payments": {"Credit cards": true, "Debit cards": true, "NFC mobile payments": true}, "Children": {"Good for kids": true}, "Parking": {"Free parking lot": true, "Free street parking": true, "Parking": true}}</t>
  </si>
  <si>
    <t>https://lh4.googleusercontent.com/-2qjQXWldK-A/AAAAAAAAAAI/AAAAAAAAAAA/Z_NVym95ryg/s44-p-k-no-ns-nd/photo.jpg</t>
  </si>
  <si>
    <t>https://www.google.com/maps/place/Shri+Natraj+Indian+Cuisine/@10.7712497,106.68986389999999,14z/data=!4m8!1m2!2m1!1sShri+Natraj+Indian+Cuisine!3m4!1s0x31752f3ce5cd2d6d:0x461ea23b3bb8a292!8m2!3d10.7712497!4d106.68986389999999</t>
  </si>
  <si>
    <t>Kolkatta Indian Restaurant</t>
  </si>
  <si>
    <t>https://kolkatta-food.com/</t>
  </si>
  <si>
    <t>+84 367 642 724</t>
  </si>
  <si>
    <t>11D Đ. Nguyễn Thị Minh Khai, Bến Nghé, Quận 1, Hồ Chí Minh, Vietnam</t>
  </si>
  <si>
    <t>https://lh5.googleusercontent.com/p/AF1QipPdH0mgI248Y12fvAPlX8EYDFvgK2dnNSqCOeW_=w800-h500-k-no</t>
  </si>
  <si>
    <t>{"Service options": {"Delivery": true, "Takeout": true, "Dine-in": true}, "Offerings": {"Alcohol": true, "Beer": true, "Small plates": true}, "Dining options": {"Breakfast": true, "Lunch": true, "Dinner": true, "Catering": true, "Dessert": true}, "Amenities": {"Restroom": true}, "Atmosphere": {"Casual": true}, "Crowd": {"Groups": true}, "Planning": {"Accepts reservations": true}, "Payments": {"Credit cards": true, "Debit cards": true, "NFC mobile payments": true}, "Children": {"Good for kids": true}, "Parking": {"Free parking lot": true}}</t>
  </si>
  <si>
    <t>https://lh4.googleusercontent.com/-E0sEYtID45Y/AAAAAAAAAAI/AAAAAAAAAAA/YTOIRE8tTp4/s44-p-k-no-ns-nd/photo.jpg</t>
  </si>
  <si>
    <t>https://www.google.com/maps/place/Kolkatta+Indian+Restaurant/@10.7861843,106.7013425,14z/data=!4m8!1m2!2m1!1sKolkatta+Indian+Restaurant!3m4!1s0x31752f75bd48e17b:0xcd3491802fa3d76c!8m2!3d10.7861843!4d106.7013425</t>
  </si>
  <si>
    <t>Makhan Bhog Indian Vegetarian Restaurant</t>
  </si>
  <si>
    <t>https://www.mb.restaurant/</t>
  </si>
  <si>
    <t>Indian Restaurant</t>
  </si>
  <si>
    <t>+84 367 197 290</t>
  </si>
  <si>
    <t>32 Đ. Đặng Hữu Phổ, Thảo Điền, Quận 2, Hồ Chí Minh 700000, Vietnam</t>
  </si>
  <si>
    <t>https://lh5.googleusercontent.com/p/AF1QipO0xQ_PQORKyg4SV-AoM8q-5CQeyYzKF80mLouC=w800-h500-k-no</t>
  </si>
  <si>
    <t>{"Monday": "11AM-10PM", "Tuesday": "11AM-10PM", "Wednesday": "11AM-10PM", "Thursday": "11AM-10PM", "Friday": "11AM-10PM", "Saturday": "11AM-10PM", "Sunday": "11AM-10PM"}</t>
  </si>
  <si>
    <t>{"From the business": {"Identifies as women-owned": true}, "Service options": {"Curbside pickup": true, "No-contact delivery": true, "Delivery": true, "Drive-through": true, "Takeout": true, "Dine-in": true}, "Accessibility": {"Wheelchair accessible entrance": false, "Wheelchair accessible parking lot": false, "Wheelchair accessible seating": false}, "Offerings": {"Alcohol": true, "Beer": true, "Coffee": true, "Small plates": true, "Vegan options": true, "Vegetarian options": true}, "Dining options": {"Breakfast": true, "Brunch": true, "Lunch": true, "Dinner": true, "Catering": true, "Dessert": true, "Seating": true}, "Amenities": {"Bar onsite": true, "Gender-neutral restroom": true, "Restroom": true, "Wi-Fi": true}, "Atmosphere": {"Cozy": true}, "Crowd": {"Family-friendly": true, "Groups": true, "Transgender safespace": true}, "Planning": {"Accepts reservations": true}, "Payments": {"Credit cards": true, "Debit cards": true, "NFC mobile payments": true}, "Children": {"Good for kids": true, "High chairs": true}, "Parking": {"Free parking lot": true, "Free street parking": true, "Parking": true}, "Other": {"Identifies as women-owned": true}}</t>
  </si>
  <si>
    <t>https://lh6.googleusercontent.com/-sSVYebPfdtg/AAAAAAAAAAI/AAAAAAAAAAA/IADm7CPf6LI/s44-p-k-no-ns-nd/photo.jpg</t>
  </si>
  <si>
    <t>https://www.google.com/maps/place/Makhan+Bhog+Indian+Vegetarian+Restaurant/@10.8035234,106.7372316,14z/data=!4m8!1m2!2m1!1sMakhan+Bhog+Indian+Vegetarian+Restaurant!3m4!1s0x317527898883accd:0x48e104f1411f7481!8m2!3d10.8035234!4d106.7372316</t>
  </si>
  <si>
    <t>Ganesh Indian Restaurant</t>
  </si>
  <si>
    <t>+84 28 5410 1627</t>
  </si>
  <si>
    <t>54 Đường số 6, Tân Phong, Quận 7, Hồ Chí Minh, Vietnam</t>
  </si>
  <si>
    <t>https://lh5.googleusercontent.com/p/AF1QipNs9w2wQvi_FvdAkRyRA7I8USYvNcyurM5lpu-P=w800-h500-k-no</t>
  </si>
  <si>
    <t>{"Monday": "10:30AM-2:15PM,5-9PM", "Tuesday": "10:30AM-2:15PM,5-9PM", "Wednesday": "10:30AM-2:15PM,5-9PM", "Thursday": "10:30AM-2:15PM,5-9PM", "Friday": "10:30AM-2:15PM,5-9PM", "Saturday": "10:30AM-2:15PM,5-9PM", "Sunday": "10:30AM-2:15PM,5-9PM"}</t>
  </si>
  <si>
    <t>{"Service options": {"No-contact delivery": true, "Delivery": true, "Takeout": true, "Dine-in": true}, "Offerings": {"Alcohol": true, "Beer": true, "Coffee": true, "Hard liquor": true, "Small plates": true, "Wine": true}, "Dining options": {"Lunch": true, "Dinner": true, "Catering": true, "Dessert": true}, "Amenities": {"Restroom": true}, "Atmosphere": {"Casual": true, "Cozy": true}, "Crowd": {"Groups": true}, "Planning": {"Accepts reservations": true}, "Payments": {"Credit cards": true}, "Children": {"Good for kids": true}}</t>
  </si>
  <si>
    <t>https://lh3.googleusercontent.com/-24lUTmoBD6o/AAAAAAAAAAI/AAAAAAAAAAA/jFiuJk-jMwM/s44-p-k-no-ns-nd/photo.jpg</t>
  </si>
  <si>
    <t>https://www.google.com/maps/place/Ganesh+Indian+Restaurant/@10.7302559,106.707753,14z/data=!4m8!1m2!2m1!1sGanesh+Indian+Restaurant!3m4!1s0x31752f916cca6167:0x4eb2614232a10b90!8m2!3d10.7302559!4d106.707753</t>
  </si>
  <si>
    <t>BENARAS Indian Bistro</t>
  </si>
  <si>
    <t>+84 983 433 340</t>
  </si>
  <si>
    <t>21B Đ. Tôn Đức Thắng, Bến Nghé, Quận 1, Hồ Chí Minh 70000, Vietnam</t>
  </si>
  <si>
    <t>https://lh5.googleusercontent.com/p/AF1QipMF6NCSzF_cyN_Qu0ZfKaoK5y6lahLe46MkNK8p=w800-h500-k-no</t>
  </si>
  <si>
    <t>{"Monday": "10AM-11PM", "Tuesday": "10AM-11PM", "Wednesday": "10AM-11PM", "Thursday": "10AM-11PM", "Friday": "10AM-11PM", "Saturday": "10AM-11PM", "Sunday": "10AM-11PM"}</t>
  </si>
  <si>
    <t>{"Service options": {"Outdoor seating": true, "Curbside pickup": true, "No-contact delivery": true, "Delivery": true, "Takeout": true, "Dine-in": true}, "Highlights": {"Sports": true}, "Accessibility": {"Wheelchair accessible entrance": true, "Wheelchair accessible parking lot": true, "Wheelchair accessible seating": true, "Assistive hearing loop": false}, "Offerings": {"Alcohol": true, "All you can eat": true, "Beer": true, "Cocktails": true, "Coffee": true, "Halal food": true, "Hard liquor": true, "Late-night food": true, "Organic dishes": true, "Salad bar": true, "Small plates": true, "Vegan options": true, "Vegetarian options": true, "Wine": true}, "Dining options": {"Breakfast": true, "Brunch": true, "Lunch": true, "Dinner": true, "Catering": true, "Counter service": true, "Dessert": true, "Seating": true}, "Amenities": {"Bar onsite": true, "Gender-neutral restroom": true, 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"Good for kids birthday": true, "High chairs": true, "Kids' menu": true}, "Parking": {"Free street parking": true}, "Other": {"LGBTQ+ friendly": true}}</t>
  </si>
  <si>
    <t>https://lh6.googleusercontent.com/-bVR8NAghVTw/AAAAAAAAAAI/AAAAAAAAAAA/C-HAh4OKgAk/s44-p-k-no-ns-nd/photo.jpg</t>
  </si>
  <si>
    <t>https://www.google.com/maps/place/BENARAS+Indian+Bistro/@10.7823738,106.7057615,14z/data=!4m8!1m2!2m1!1sBENARAS+Indian+Bistro!3m4!1s0x317526169ad92d97:0xa5d489d2d9b10067!8m2!3d10.7823738!4d106.7057615</t>
  </si>
  <si>
    <t>Bollywood Indian Restaurant</t>
  </si>
  <si>
    <t>+84 704 651 624</t>
  </si>
  <si>
    <t>53 Võ Trường Toản, Thảo Điền, Quận 2, Hồ Chí Minh 700000, Vietnam</t>
  </si>
  <si>
    <t>https://lh5.googleusercontent.com/p/AF1QipPXumQjzFsaiZTqiEVTRL1H8zay_dCjfac7fEi4=w800-h500-k-no</t>
  </si>
  <si>
    <t>{"Service options": {"Curbside pickup": true, "Delivery": true, "Takeout": true, "Dine-in": true}, "Offerings": {"Alcohol": true, "Beer": true, "Small plates": true}, "Dining options": {"Lunch": true, "Dinner": true, "Catering": true, "Dessert": true}, "Amenities": {"Restroom": true}, "Atmosphere": {"Casual": true}, "Crowd": {"Groups": true}, "Planning": {"Accepts reservations": true}, "Children": {"Good for kids": true}}</t>
  </si>
  <si>
    <t>https://lh3.googleusercontent.com/-ahO6b2NZtzo/AAAAAAAAAAI/AAAAAAAAAAA/XmZszyrKq3s/s44-p-k-no-ns-nd/photo.jpg</t>
  </si>
  <si>
    <t>https://www.google.com/maps/place/Bollywood+Indian+Restaurant/@10.8074277,106.74607929999999,14z/data=!4m8!1m2!2m1!1sBollywood+Indian+Restaurant!3m4!1s0x3175275ee63bb00f:0x2725cbd2c56f9ded!8m2!3d10.8074277!4d106.74607929999999</t>
  </si>
  <si>
    <t>Dalcheeni Indian Restaurant Ho Chi Minh Saigon</t>
  </si>
  <si>
    <t>https://dalcheenivn.com/ho-chi-minh/</t>
  </si>
  <si>
    <t>Modern Indian restaurant</t>
  </si>
  <si>
    <t>+84 28 3620 5277</t>
  </si>
  <si>
    <t>Ngô Văn Năm/2A Ward, street, Quận 1, Hồ Chí Minh 710000, Vietnam</t>
  </si>
  <si>
    <t>https://lh5.googleusercontent.com/p/AF1QipN17oeBUJo_s_ZP2Nz6igLBHcW7RRmyUAxRplIx=w800-h500-k-no</t>
  </si>
  <si>
    <t>{"Monday": "10:30AM-2:30PM,5:30-10:30PM", "Tuesday": "10:30AM-2:30PM,5:30-10:30PM", "Wednesday": "10:30AM-2:30PM,5:30-10:30PM", "Thursday": "10:30AM-2:30PM,5:30-10:30PM", "Friday": "10:30AM-2:30PM,5:30-10:30PM", "Saturday": "10:30AM-2:30PM,5:30-10:30PM", "Sunday": "10:30AM-2:30PM,5:30-10:30PM"}</t>
  </si>
  <si>
    <t>{"Service options": {"Outdoor seating": true, "Curbside pickup": true, "No-contact delivery": true, "Delivery": true, "Takeout": true, "Dine-in": true}, "Accessibility": {"Wheelchair accessible restroom": true, "Wheelchair accessible seating": true}, "Offerings": {"Alcohol": true, "All you can eat": true, "Beer": true, "Braille menu": true, "Cocktails": true, "Coffee": true, "Halal food": true, "Happy hour drinks": true, "Happy hour food": true, "Hard liquor": true, "Late-night food": true, "Organic dishes": true, "Salad bar": true, "Small plates": true, "Vegan options": true, "Vegetarian options": true, "Wine": true}, "Dining options": {"Brunch": true, "Lunch": true, "Dinner": true, "Catering": true, "Counter service": true, "Dessert": true, "Seating": true}, "Amenities": {"Bar onsite": true, "Gender-neutral restroom": true, "Restroom": true, "Wi-Fi": true}, "Atmosphere": {"Casual": true, "Cozy": true}, "Crowd": {"Family-friendly": true, "Groups": true, "LGBTQ+ friendly": true, "Transgender safespace": true}, "Planning": {"Reservations required": true, "Accepts reservations": true}, "Payments": {"Checks": true, "Credit cards": true, "Debit cards": true, "NFC mobile payments": true}, "Children": {"Good for kids": true, "High chairs": true, "Kids' menu": true}, "Parking": {"Free street parking": true, "Parking": true}, "Other": {"LGBTQ+ friendly": true}}</t>
  </si>
  <si>
    <t>https://lh4.googleusercontent.com/-JTCQlP2OaWI/AAAAAAAAAAI/AAAAAAAAAAA/8G9C8O4SkIE/s44-p-k-no-ns-nd/photo.jpg</t>
  </si>
  <si>
    <t>https://www.google.com/maps/place/Dalcheeni+Indian+Restaurant+Ho+Chi+Minh+Saigon/@10.7805203,106.707253,14z/data=!4m8!1m2!2m1!1sDalcheeni+Indian+Restaurant+Ho+Chi+Minh+Saigon!3m4!1s0x3175297b7bdcc44b:0x68c2333d281b4447!8m2!3d10.7805203!4d106.707253</t>
  </si>
  <si>
    <t>Halen's Indian Curry</t>
  </si>
  <si>
    <t>https://halenindiancurry.com/</t>
  </si>
  <si>
    <t>+84 906 748 860</t>
  </si>
  <si>
    <t>234 Đ. Bùi Viện, Phường Phạm Ngũ Lão, Quận 1, Hồ Chí Minh 700000, Vietnam</t>
  </si>
  <si>
    <t>https://lh5.googleusercontent.com/p/AF1QipOlFUqCGskmxwnE4TQvkhS1B1BYL3jedJVn6rKB=w800-h500-k-no</t>
  </si>
  <si>
    <t>{"Monday": "11AM-11:30PM", "Tuesday": "11AM-11:30PM", "Wednesday": "11AM-11:30PM", "Thursday": "11AM-11:30PM", "Friday": "11AM-11:30PM", "Saturday": "11AM-11:30PM", "Sunday": "11AM-11:30PM"}</t>
  </si>
  <si>
    <t>{"From the business": {"Identifies as women-owned": true}, "Service options": {"Delivery": true, "Takeout": true, "Dine-in": true}, "Accessibility": {"Assistive hearing loop": true, "Wheelchair accessible entrance": true, "Wheelchair accessible parking lot": true, "Wheelchair accessible restroom": true, "Wheelchair accessible seating": true}, "Offerings": {"Alcohol": true, "All you can eat": true, "Beer": true, "Coffee": true, "Halal food": true, "Late-night food": true, "Small plates": true, "Vegan options": true, "Vegetarian options": true, "Wine": true}, "Dining options": {"Breakfast": true, "Brunch": true, "Lunch": true, "Dinner": true, "Catering": true, "Dessert": true, "Seating": true}, "Amenities": {"Gender-neutral restroom": true, "Restroom": true, "Wi-Fi": true}, "Atmosphere": {"Casual": true}, "Crowd": {"Family-friendly": true, "Groups": true, "LGBTQ+ friendly": true, "Transgender safespace": true}, "Planning": {"Accepts reservations": true}, "Payments": {"Credit cards": true, "Debit cards": true}, "Children": {"Good for kids": true}, "Parking": {"Free street parking": true}, "Other": {"LGBTQ+ friendly": true, "Identifies as women-owned": true}}</t>
  </si>
  <si>
    <t>https://lh4.googleusercontent.com/-wyfBvZNMzHI/AAAAAAAAAAI/AAAAAAAAAAA/WO9ULDTH8YE/s44-p-k-no-ns-nd/photo.jpg</t>
  </si>
  <si>
    <t>https://www.google.com/maps/place/Halen%27s+Indian+Curry/@10.7659136,106.6909233,14z/data=!4m8!1m2!2m1!1sHalen%27s+Indian+Curry!3m4!1s0x3175289d6287b81f:0x3b2fc9577425a273!8m2!3d10.7659136!4d106.6909233</t>
  </si>
  <si>
    <t>Saigon Indian Restaurant – The Original Authentic South &amp; North Indian Cuisine Since 1998 at District 1 in Saigon</t>
  </si>
  <si>
    <t>http://www.saigonindian.com/</t>
  </si>
  <si>
    <t>+84 28 3824 5671</t>
  </si>
  <si>
    <t>26 Đ. Lê Anh Xuân, Phường Bến Thành, Quận 1, Hồ Chí Minh, Vietnam</t>
  </si>
  <si>
    <t>https://lh5.googleusercontent.com/p/AF1QipMQ5BxqU3c47paf8AI603Rqr0SCT56ZfsKcySPx=w800-h500-k-no</t>
  </si>
  <si>
    <t>{"Monday": "7:30AM-10:30PM", "Tuesday": "7:30AM-10:30PM", "Wednesday": "7:30AM-10:30PM", "Thursday": "7:30AM-10:30PM", "Friday": "7:30AM-10:30PM", "Saturday": "7:30AM-10:30PM", "Sunday": "7:30AM-10:30PM"}</t>
  </si>
  <si>
    <t>{"Service options": {"Curbside pickup": true, "No-contact delivery": true, "Delivery": true, "Takeout": true, "Dine-in": true}, "Accessibility": {"Wheelchair accessible entrance": false, "Wheelchair accessible parking lot": false}, "Offerings": {"Alcohol": true, "Beer": true, "Coffee": true, "Small plates": true, "Vegan options": true, "Vegetarian options": true, "Wine": true}, "Dining options": {"Breakfast": true, "Brunch": true, "Lunch": true, "Dinner": true, "Catering": true, "Counter service": true, "Dessert": true, "Seating": true}, "Amenities": {"Restroom": true}, "Atmosphere": {"Casual": true, "Cozy": true}, "Crowd": {"Groups": true}, "Planning": {"Reservations required": true, "Accepts reservations": true}, "Payments": {"Credit cards": true}, "Children": {"Good for kids": true}, "Parking": {"Free parking lot": true, "Free street parking": true, "Parking": true}}</t>
  </si>
  <si>
    <t>https://lh5.googleusercontent.com/-UsGRgwlFwsM/AAAAAAAAAAI/AAAAAAAAAAA/QOBUwL6zctM/s44-p-k-no-ns-nd/photo.jpg</t>
  </si>
  <si>
    <t>https://www.google.com/maps/place/Saigon+Indian+Restaurant+%E2%80%93+The+Original+Authentic+South+%26+North+Indian+Cuisine+Since+1998+at+District+1+in+Saigon/@10.771910799999999,106.6952932,14z/data=!4m8!1m2!2m1!1sSaigon+Indian+Restaurant+%E2%80%93+The+Original+Authentic+South+%26+North+Indian+Cuisine+Since+1998+at+District+1+in+Saigon!3m4!1s0x31752f46ed469977:0x156ba02383dee9c!8m2!3d10.771910799999999!4d106.6952932</t>
  </si>
  <si>
    <t>Taj Mahal restaurant and hotel</t>
  </si>
  <si>
    <t>+84 28 2244 1010</t>
  </si>
  <si>
    <t>31 Đ. Bùi Viện, Ward, Quận 1, Hồ Chí Minh, Vietnam</t>
  </si>
  <si>
    <t>https://lh5.googleusercontent.com/p/AF1QipNXWz0_Ys0W6iU1klukUBXXi3T504vba3-5_3Z6=w800-h500-k-no</t>
  </si>
  <si>
    <t>{"Monday": "11AM-1:30AM", "Tuesday": "11AM-1:30AM", "Wednesday": "11AM-1:30AM", "Thursday": "11AM-1:30AM", "Friday": "11AM-1:30AM", "Saturday": "11AM-1:30AM", "Sunday": "11AM-1:30AM"}</t>
  </si>
  <si>
    <t>{"From the business": {"Identifies as women-owned": true}, "Service options": {"Curbside pickup": true, "No-contact delivery": true, "Delivery": true, "Takeout": true, "Dine-in": true}, "Accessibility": {"Wheelchair accessible seating": true}, "Offerings": {"Coffee": true, "Halal food": true, "Late-night food": true, "Small plates": true, "Vegan options": true, "Vegetarian options": true}, "Dining options": {"Brunch": true, "Lunch": true, "Dinner": true, "Catering": true, "Dessert": true, "Seating": true}, "Amenities": {"Restroom": true}, "Atmosphere": {"Casual": true, "Cozy": true}, "Crowd": {"Family-friendly": true, "Groups": true}, "Planning": {"Accepts reservations": true}, "Payments": {"Credit cards": true, "Debit cards": true}, "Children": {"Good for kids": true, "High chairs": true}, "Other": {"Identifies as women-owned": true}}</t>
  </si>
  <si>
    <t>https://lh5.googleusercontent.com/-bzHExWyvIEw/AAAAAAAAAAI/AAAAAAAAAAA/XmqLxYHIdkk/s44-p-k-no-ns-nd/photo.jpg</t>
  </si>
  <si>
    <t>https://www.google.com/maps/place/Taj+Mahal+restaurant+and+hotel/@10.7671379,106.693736,14z/data=!4m8!1m2!2m1!1sTaj+Mahal+restaurant+and+hotel!3m4!1s0x31752f160646fc9f:0xa6a53ad552b356f6!8m2!3d10.7671379!4d106.693736</t>
  </si>
  <si>
    <t>Taj Mahal Restaurant</t>
  </si>
  <si>
    <t>+84 28 6273 8496</t>
  </si>
  <si>
    <t>241 Phạm Ngũ Lão, Phường Phạm Ngũ Lão, Quận 1, Hồ Chí Minh, Vietnam</t>
  </si>
  <si>
    <t>https://lh5.googleusercontent.com/p/AF1QipNqbqWlEwPJteE2UZPOVhnIStfXCoqWj7U5wJZZ=w800-h500-k-no</t>
  </si>
  <si>
    <t>{"Service options": {"Curbside pickup": true, "No-contact delivery": true, "Delivery": true, "Drive-through": true, "Takeout": true, "Dine-in": true}, "Accessibility": {"Wheelchair accessible entrance": false, "Wheelchair accessible parking lot": false, "Wheelchair accessible seating": false}, "Offerings": {"Alcohol": true, "Beer": true, "Coffee": true, "Late-night food": true, "Small plates": true}, "Dining options": {"Breakfast": true, "Brunch": true, "Lunch": true, "Dinner": true, "Catering": true, "Dessert": true}, "Amenities": {"Restroom": true}, "Atmosphere": {"Casual": true, "Cozy": true}, "Crowd": {"Groups": true}, "Planning": {"Accepts reservations": true}, "Children": {"Good for kids": true}, "Parking": {"Parking": true}}</t>
  </si>
  <si>
    <t>$</t>
  </si>
  <si>
    <t>https://lh3.googleusercontent.com/-omJyQFEmfHs/AAAAAAAAAAI/AAAAAAAAAAA/CRT-gsGu_sg/s44-p-k-no-ns-nd/photo.jpg</t>
  </si>
  <si>
    <t>https://www.google.com/maps/place/Taj+Mahal+Restaurant/@10.7680838,106.6924628,14z/data=!4m8!1m2!2m1!1sTaj+Mahal+Restaurant!3m4!1s0x31752f3df6cf8b4d:0xe968b7d2122296b0!8m2!3d10.7680838!4d106.6924628</t>
  </si>
  <si>
    <t>CURRY IN HURRY</t>
  </si>
  <si>
    <t>https://benaras.club/the-indian-house/</t>
  </si>
  <si>
    <t>+84 971 805 672</t>
  </si>
  <si>
    <t>42 Nguyễn Huệ, Bến Nghé, Quận 1, Hồ Chí Minh 70000, Vietnam</t>
  </si>
  <si>
    <t>https://lh5.googleusercontent.com/p/AF1QipN_1R_iQiNR2rXMzL5VJGjLRZFqhaEJq6ZnIY6l=w800-h500-k-no</t>
  </si>
  <si>
    <t>{"Service options": {"Outdoor seating": true, "Delivery": true, "Takeout": true, "Dine-in": true}, "Accessibility": {"Wheelchair accessible seating": false}, "Offerings": {"Alcohol": true, "Beer": true, "Coffee": true, "Small plates": true}, "Dining options": {"Lunch": true, "Dinner": true, "Catering": true, "Dessert": true, "Seating": true}, "Amenities": {"Bar onsite": true, "Restroom": true}, "Atmosphere": {"Cozy": true}, "Crowd": {"Groups": true}, "Planning": {"Accepts reservations": true}, "Payments": {"Credit cards": true}}</t>
  </si>
  <si>
    <t>https://lh5.googleusercontent.com/-ZtldEeVT-wM/AAAAAAAAAAI/AAAAAAAAAAA/dqEQ3lnaOiU/s44-p-k-no-ns-nd/photo.jpg</t>
  </si>
  <si>
    <t>https://www.google.com/maps/place/CURRY+IN+HURRY/@10.7741061,106.7040918,14z/data=!4m8!1m2!2m1!1sCURRY+IN+HURRY!3m4!1s0x31752f1660cedde9:0x9cf1784aef53e108!8m2!3d10.7741061!4d106.7040918</t>
  </si>
  <si>
    <t>Banana Leaf Saigon Indian Restaurant</t>
  </si>
  <si>
    <t>https://bananaleafsaigon.vn/</t>
  </si>
  <si>
    <t>+84 908 655 426</t>
  </si>
  <si>
    <t>46/6 Phạm Hồng Thái, Phường Bến Thành, Quận 1, Hồ Chí Minh 70000, Vietnam</t>
  </si>
  <si>
    <t>https://lh5.googleusercontent.com/p/AF1QipMzeNeZeoN99R3-BDDVe8B4LeLlIu73aZTw8Sms=w800-h500-k-no</t>
  </si>
  <si>
    <t>{"Monday": "7AM-11PM", "Tuesday": "7AM-11PM", "Wednesday": "7AM-11PM", "Thursday": "7AM-11PM", "Friday": "7AM-11PM", "Saturday": "7AM-11PM", "Sunday": "7AM-11PM"}</t>
  </si>
  <si>
    <t>{"From the business": {"Identifies as women-owned": true}, "Service options": {"Curbside pickup": true, "No-contact delivery": true, "Delivery": true, "Takeout": true, "Dine-in": true}, "Offerings": {"Alcohol": true, "All you can eat": true, "Beer": true, "Coffee": true, "Halal food": true, "Late-night food": true, "Organic dishes": true, "Salad bar": true, "Small plates": true, "Vegan options": true, "Vegetarian options": true, "Wine": true}, "Dining options": {"Breakfast": true, "Brunch": true, "Lunch": true, "Dinner": true, "Catering": true, "Dessert": true, "Seating": true}, "Amenities": {"Gender-neutral restroom": true, 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"High chairs": true, "Kids' menu": true}, "Parking": {"Free parking lot": true}, "Other": {"LGBTQ+ friendly": true, "Identifies as women-owned": true}}</t>
  </si>
  <si>
    <t>https://lh5.googleusercontent.com/-UKWfWlzBa8s/AAAAAAAAAAI/AAAAAAAAAAA/l-FTMjvGH8o/s44-p-k-no-ns-nd/photo.jpg</t>
  </si>
  <si>
    <t>https://www.google.com/maps/place/Banana+Leaf+Saigon+Indian+Restaurant/@10.7717605,106.69458429999999,14z/data=!4m8!1m2!2m1!1sBanana+Leaf+Saigon+Indian+Restaurant!3m4!1s0x31752ff2c47ee983:0x8d1ce7f6fd3a7a3c!8m2!3d10.7717605!4d106.69458429999999</t>
  </si>
  <si>
    <t>Punjabi Indian Restaurant</t>
  </si>
  <si>
    <t>+84 984 711 910</t>
  </si>
  <si>
    <t>185/22 Phạm Ngũ Lão, Phường Phạm Ngũ Lão, Quận 1, Hồ Chí Minh, Vietnam</t>
  </si>
  <si>
    <t>https://lh5.googleusercontent.com/p/AF1QipOBdW1uve_reQbW6Qiu8GBL76ZUpoZXl8tahIJS=w800-h500-k-no</t>
  </si>
  <si>
    <t>{"Service options": {"Delivery": true, "Takeout": true, "Dine-in": true}, "Accessibility": {"Wheelchair accessible entrance": false}, "Offerings": {"Beer": true, "Small plates": true, "Vegan options": true, "Vegetarian options": true}, "Dining options": {"Breakfast": true, "Lunch": true, "Dinner": true, "Catering": true, "Dessert": true}, "Amenities": {"Restroom": true}, "Atmosphere": {"Casual": true}, "Crowd": {"Groups": true}, "Planning": {"Accepts reservations": true}, "Payments": {"Credit cards": true, "Debit cards": true, "NFC mobile payments": true}, "Children": {"Good for kids": true}}</t>
  </si>
  <si>
    <t>https://lh6.googleusercontent.com/-lh0VYU8HFgI/AAAAAAAAAAI/AAAAAAAAAAA/fain6lb46a8/s44-p-k-no-ns-nd/photo.jpg</t>
  </si>
  <si>
    <t>https://www.google.com/maps/place/Punjabi+Indian+Restaurant/@10.7683149,106.6939242,14z/data=!4m8!1m2!2m1!1sPunjabi+Indian+Restaurant!3m4!1s0x31752f3e0aed1ea1:0x93164eca23298ab1!8m2!3d10.7683149!4d106.6939242</t>
  </si>
  <si>
    <t>Long Lachi - Indian Restaurant</t>
  </si>
  <si>
    <t>+84 776 979 404</t>
  </si>
  <si>
    <t>155 Đ. Đề Thám, Phường Cô Giang, Quận 1, Hồ Chí Minh 00700, Vietnam</t>
  </si>
  <si>
    <t>https://lh5.googleusercontent.com/p/AF1QipNTTVUYR-YAgWBIsNdvn-Gz24vTHKcRWCzvysHy=w800-h500-k-no</t>
  </si>
  <si>
    <t>{"Service options": {"Delivery": true, "Takeout": true, "Dine-in": true}, "Dining options": {"Dinner": true, "Catering": true}, "Amenities": {"Restroom": true}, "Atmosphere": {"Casual": true}, "Crowd": {"Groups": true}}</t>
  </si>
  <si>
    <t>https://lh5.googleusercontent.com/-qowDX1IsLMo/AAAAAAAAAAI/AAAAAAAAAAA/87LYFILZT-g/s44-p-k-no-ns-nd/photo.jpg</t>
  </si>
  <si>
    <t>https://www.google.com/maps/place/Long+Lachi+-+Indian+Restaurant/@10.76568,106.694536,14z/data=!4m8!1m2!2m1!1sLong+Lachi+-+Indian+Restaurant!3m4!1s0x31752f37adbba2b9:0xe8c0eaaf7841433e!8m2!3d10.76568!4d106.694536</t>
  </si>
  <si>
    <t>Box Ơi - Fresh Nutritious Bowls</t>
  </si>
  <si>
    <t>+84 971 906 608</t>
  </si>
  <si>
    <t>Address: 19 Đ. Trần Ngọc Diện, Thảo Điền, Quận 2, Thủ Đức, Hồ Chí Minh, Vietnam</t>
  </si>
  <si>
    <t>https://lh5.googleusercontent.com/p/AF1QipPj-IIUJ8N6LHJ16oi98WMZeG66nyTNUiiM0k2u=w800-h500-k-no</t>
  </si>
  <si>
    <t>{"Monday": "11:30AM-5PM", "Tuesday": "Closed", "Wednesday": "11:30AM-10PM", "Thursday": "11:30AM-10PM", "Friday": "11:30AM-10PM", "Saturday": "11:30AM-10PM", "Sunday": "11:30AM-10PM"}</t>
  </si>
  <si>
    <t>{"From the business": {"Identifies as women-owned": true}, "Service options": {"Curbside pickup": true, "No-contact delivery": true, "Delivery": true, "Takeout": true, "Dine-in": false}, "Offerings": {"Small plates": true, "Vegan options": true, "Vegetarian options": true}, "Dining options": {"Breakfast": true, "Brunch": true, "Lunch": true, "Dinner": true, "Catering": true, "Counter service": true, "Seating": true}, "Amenities": {"Bar onsite": true, "Restroom": true, "Wi-Fi": true}, "Crowd": {"Family-friendly": true, "LGBTQ+ friendly": true, "Transgender safespace": true}, "Children": {"Good for kids": true, "Has changing table(s)": true, "Kids' menu": true}, "Parking": {"On-site parking": true, "Paid street parking": true}, "Pets": {"Dogs allowed": true, "Dogs allowed inside": true}, "Other": {"LGBTQ+ friendly": true, "Identifies as women-owned": true}}</t>
  </si>
  <si>
    <t>https://lh4.googleusercontent.com/-uYvXHXgKNMU/AAAAAAAAAAI/AAAAAAAAAAA/PPIXclgSIoQ/s44-p-k-no-ns-nd/photo.jpg</t>
  </si>
  <si>
    <t>https://www.google.com/maps/place/Box+%C6%A0i+-+Fresh+Nutritious+Bowls/@10.8044683,106.7395548,14z/data=!4m8!1m2!2m1!1sBox+%C6%A0i+-+Fresh+Nutritious+Bowls!3m4!1s0x3175277d8366766f:0x9234e20b36ed8afc!8m2!3d10.8044683!4d106.7395548</t>
  </si>
  <si>
    <t>Banana Leaf Thao Dien</t>
  </si>
  <si>
    <t>+84 935 817 310</t>
  </si>
  <si>
    <t>29 Đ. Nguyễn Đăng Giai, Thảo Điền, Quận 2, Hồ Chí Minh 70000, Vietnam</t>
  </si>
  <si>
    <t>https://lh5.googleusercontent.com/p/AF1QipNpM19kRrHu7n80QtLStSC2uuo0REyKjNvJ8zJN=w800-h500-k-no</t>
  </si>
  <si>
    <t>{"From the business": {"Identifies as women-owned": true}, "Service options": {"Curbside pickup": true, "No-contact delivery": true, "Delivery": true, "Takeout": true, "Dine-in": true}, "Highlights": {"Fireplace": true, "Live music": true, "Rooftop seating": true, "Sports": true}, "Accessibility": {"Wheelchair accessible entrance": true, "Wheelchair accessible restroom": true, "Wheelchair accessible seating": true, "Assistive hearing loop": false, "Wheelchair accessible parking lot": false}, "Offerings": {"Alcohol": true, "All you can eat": true, "Beer": true, "Coffee": true, "Halal food": true, "Happy hour drinks": true, "Late-night food": true, "Organic dishes": true, "Salad bar": true, "Small plates": true, "Vegan options": true, "Vegetarian options": true}, "Dining options": {"Breakfast": true, "Brunch": true, "Lunch": true, "Dinner": true, "Catering": true, "Dessert": true, "Seating": true}, "Amenities": {"Restroom": true}, "Atmosphere": {"Casual": true}, "Crowd": {"Family-friendly": true, "Groups": true, "LGBTQ+ friendly": true, "Transgender safespace": true}, "Planning": {"Reservations required": true, "Accepts reservations": true}, "Payments": {"Credit cards": true, "Debit cards": true, "NFC mobile payments": true}, "Children": {"Good for kids": true, "Kids' menu": true}, "Parking": {"Free parking lot": true, "Free street parking": true}, "Other": {"LGBTQ+ friendly": true, "Identifies as women-owned": true}}</t>
  </si>
  <si>
    <t>https://lh5.googleusercontent.com/-ilYMskCHCww/AAAAAAAAAAI/AAAAAAAAAAA/tGQu0XdrSmU/s44-p-k-no-ns-nd/photo.jpg</t>
  </si>
  <si>
    <t>https://www.google.com/maps/place/Banana+Leaf+Thao+Dien/@10.8021582,106.7360384,14z/data=!4m8!1m2!2m1!1sBanana+Leaf+Thao+Dien!3m4!1s0x317527a89f6b6877:0xf8d177642b0d4ac0!8m2!3d10.8021582!4d106.7360384</t>
  </si>
  <si>
    <t>Wrap Nation</t>
  </si>
  <si>
    <t>41 Xuân Thủy, Thảo Điền, Quận 2, Hồ Chí Minh 700000, Vietnam</t>
  </si>
  <si>
    <t>{"Monday": "Closed", "Tuesday": "4-10PM", "Wednesday": "4-10PM", "Thursday": "4-10PM", "Friday": "4-10PM", "Saturday": "4-10PM", "Sunday": "4-10PM"}</t>
  </si>
  <si>
    <t>{"Service options": {"Delivery": true, "Takeout": true, "Dine-in": true}, "Dining options": {"Lunch": true, "Dinner": true, "Catering": true}, "Amenities": {"Restroom": true}, "Atmosphere": {"Casual": true}, "Crowd": {"Groups": true}, "Children": {"Good for kids": true}}</t>
  </si>
  <si>
    <t>https://www.google.com/maps/place/Wrap+Nation/@10.803204299999999,106.7312616,14z/data=!4m8!1m2!2m1!1sWrap+Nation!3m4!1s0x3175272dc52ad84b:0xba73b7380282f4bd!8m2!3d10.803204299999999!4d106.7312616</t>
  </si>
  <si>
    <t>Khu ẩm thực sinh thái Sen Nam Bộ</t>
  </si>
  <si>
    <t>http://amthucsennambo.com/</t>
  </si>
  <si>
    <t>Vietnamese Restaurant</t>
  </si>
  <si>
    <t>Vietnamese</t>
  </si>
  <si>
    <t>+84 896 628 111</t>
  </si>
  <si>
    <t>506 Đ. Võ Chí Công, P, Quận 9, Hồ Chí Minh, Vietnam</t>
  </si>
  <si>
    <t>https://lh5.googleusercontent.com/p/AF1QipNzozelFAyyNyNWAw_7TY3CIZt7yukYuw2KkZAE=w800-h500-k-no</t>
  </si>
  <si>
    <t>{"Service options": {"Outdoor seating": true, "Delivery": true, "Takeout": true, "Dine-in": true}, "Accessibility": {"Wheelchair accessible parking lot": true, "Wheelchair accessible restroom": true}, "Offerings": {"Alcohol": true, "Beer": true, "Hard liquor": true, "Late-night food": true, "Small plates": true, "Wine": true}, "Dining options": {"Brunch": true, "Lunch": true, "Dinner": true, "Catering": true, "Dessert": true, "Seating": true}, "Amenities": {"Restroom": true}, "Atmosphere": {"Casual": true, "Cozy": true}, "Crowd": {"Groups": true}, "Planning": {"Accepts reservations": true}, "Payments": {"Credit cards": true, "Debit cards": true, "NFC mobile payments": true}, "Children": {"Good for kids": true, "Good for kids birthday": true, "Kids' menu": true}, "Parking": {"Free parking lot": true, "Free street parking": true, "Parking": true}, "Pets": {"Dogs allowed": true}}</t>
  </si>
  <si>
    <t>https://lh3.googleusercontent.com/-IPaEzDbhr1I/AAAAAAAAAAI/AAAAAAAAAAA/4YBzC4KzCeM/s44-p-k-no-ns-nd/photo.jpg</t>
  </si>
  <si>
    <t>Pared-down restaurant set in a lake with lotus plants, plus private dining huts on stilts.</t>
  </si>
  <si>
    <t>https://www.google.com/maps/place/Khu+%E1%BA%A9m+th%E1%BB%B1c+sinh+th%C3%A1i+Sen+Nam+B%E1%BB%99/@10.8097434,106.79271829999999,14z/data=!4m8!1m2!2m1!1sKhu+%E1%BA%A9m+th%E1%BB%B1c+sinh+th%C3%A1i+Sen+Nam+B%E1%BB%99!3m4!1s0x3175279d3187379d:0x9896ce5983e4c194!8m2!3d10.8097434!4d106.79271829999999</t>
  </si>
  <si>
    <t>P'ti Saigon</t>
  </si>
  <si>
    <t>https://www.facebook.com/Pti-Saigon-107313903935964/?modal=admin_todo_tour</t>
  </si>
  <si>
    <t>French restaurant</t>
  </si>
  <si>
    <t>French</t>
  </si>
  <si>
    <t>+84 28 3620 1880</t>
  </si>
  <si>
    <t>52 Ngô Quang Huy, Thảo Điền, Thành Phố Thủ Đức, Hồ Chí Minh, Vietnam</t>
  </si>
  <si>
    <t>https://lh5.googleusercontent.com/p/AF1QipMJRyGNbH-Hrx7at7mC4YYEJ7cIM95xlth4Gfgk=w800-h500-k-no</t>
  </si>
  <si>
    <t>{"Monday": "Closed", "Tuesday": "11AM-2:30PM,5:30-10PM", "Wednesday": "11AM-2:30PM,5:30-10PM", "Thursday": "11AM-2:30PM,5:30-10PM", "Friday": "11AM-2:30PM,5:30-10PM", "Saturday": "11AM-2:30PM,5:30-10PM", "Sunday": "11AM-2:30PM,5:30-10PM"}</t>
  </si>
  <si>
    <t>{"Service options": {"Outdoor seating": true, "Dine-in": true}, "Accessibility": {"Wheelchair accessible entrance": true, "Wheelchair accessible seating": true}, "Offerings": {"Alcohol": true, "Beer": true, "Cocktails": true, "Coffee": true, "Hard liquor": true, "Late-night food": true, "Small plates": true, "Wine": true}, "Dining options": {"Brunch": true, "Lunch": true, "Dinner": true, "Catering": true, "Dessert": true, "Seating": true}, "Amenities": {"Bar onsite": true, "Restroom": true}, "Atmosphere": {"Cozy": true}, "Crowd": {"Groups": true}, "Planning": {"Accepts reservations": true}, "Payments": {"Credit cards": true, "Debit cards": true, "NFC mobile payments": true}, "Children": {"High chairs": true}, "Parking": {"Free street parking": true}}</t>
  </si>
  <si>
    <t>$$$</t>
  </si>
  <si>
    <t>https://lh6.googleusercontent.com/-PItvXsVXuR4/AAAAAAAAAAI/AAAAAAAAAAA/ppP6X__4Vbw/s44-p-k-no-ns-nd/photo.jpg</t>
  </si>
  <si>
    <t>https://www.google.com/maps/place/P%27ti+Saigon/@10.804641,106.735823,14z/data=!4m8!1m2!2m1!1sP%27ti+Saigon!3m4!1s0x31752747063f1c29:0xf460806e04b7906d!8m2!3d10.804641!4d106.735823</t>
  </si>
  <si>
    <t>Nam Giao Restaurant</t>
  </si>
  <si>
    <t>Vietnamese restaurant</t>
  </si>
  <si>
    <t>+84 28 3825 0261</t>
  </si>
  <si>
    <t>136/15 Đ. Lê Thánh Tôn, Phường Bến Thành, Quận 1, Hồ Chí Minh, Vietnam</t>
  </si>
  <si>
    <t>https://lh5.googleusercontent.com/p/AF1QipM-2ROPlaVpM52WWrcHYBHsBtx_n_JztIk0zahm=w800-h500-k-no</t>
  </si>
  <si>
    <t>{"Monday": "7:30AM-9PM", "Tuesday": "7:30AM-9PM", "Wednesday": "7:30AM-9PM", "Thursday": "7:30AM-9PM", "Friday": "7:30AM-9PM", "Saturday": "7:30AM-9PM", "Sunday": "7:30AM-9PM"}</t>
  </si>
  <si>
    <t>{"Service options": {"Takeout": true, "Dine-in": true}, "Accessibility": {"Wheelchair accessible parking lot": false, "Wheelchair accessible seating": false}, "Offerings": {"Alcohol": true, "Beer": true, "Coffee": true, "Late-night food": true, "Small plates": true}, "Dining options": {"Breakfast": true, "Brunch": true, "Lunch": true, "Dinner": true, "Catering": true, "Dessert": true}, "Amenities": {"Restroom": true}, "Atmosphere": {"Casual": true, "Cozy": true}, "Crowd": {"Groups": true}, "Planning": {"Accepts reservations": true}, "Children": {"Good for kids": true}, "Parking": {"Free street parking": true}}</t>
  </si>
  <si>
    <t>Compact eatery providing classic Thai soups &amp; entrees in a laid-back atmosphere.</t>
  </si>
  <si>
    <t>https://www.google.com/maps/place/Nam+Giao+Restaurant/@10.7737971,106.6979477,14z/data=!4m8!1m2!2m1!1sNam+Giao+Restaurant!3m4!1s0x31752f38c8714eef:0x79447120e31aab59!8m2!3d10.7737971!4d106.6979477</t>
  </si>
  <si>
    <t>Den Long - Home Cooked Vietnamese Restaurant</t>
  </si>
  <si>
    <t>https://www.denlongrestaurant.com/</t>
  </si>
  <si>
    <t>+84 909 949 183</t>
  </si>
  <si>
    <t>130 Đ. Nguyễn Trãi, Phường Bến Thành, Quận 1, Hồ Chí Minh 700000, Vietnam</t>
  </si>
  <si>
    <t>https://lh5.googleusercontent.com/p/AF1QipNRU7ku6yaB1I86QYOtgzPYjTdY3vNW3JB6nPFa=w800-h500-k-no</t>
  </si>
  <si>
    <t>{"Monday": "11AM-2:30PM,5-10PM", "Tuesday": "11AM-2:30PM,5-10PM", "Wednesday": "11AM-2:30PM,5-10PM", "Thursday": "11AM-2:30PM,5-10PM", "Friday": "11AM-2:30PM,5-10PM", "Saturday": "11AM-2:30PM,5-10PM", "Sunday": "11AM-2:30PM,5-10PM"}</t>
  </si>
  <si>
    <t>{"Service options": {"Curbside pickup": true, "Delivery": true, "Takeout": true, "Dine-in": true}, "Accessibility": {"Wheelchair accessible entrance": false, "Wheelchair accessible parking lot": false}, "Offerings": {"Alcohol": true, "Beer": true, "Cocktails": true, "Coffee": true, "Hard liquor": true, "Late-night food": true, "Small plates": true, "Wine": true}, "Dining options": {"Lunch": true, "Dinner": true, "Catering": true, "Dessert": true}, "Amenities": {"Restroom": true}, "Atmosphere": {"Casual": true, "Cozy": true}, "Crowd": {"Groups": true}, "Planning": {"Accepts reservations": true}, "Payments": {"Credit cards": true}, "Children": {"Good for kids": true}, "Parking": {"Free street parking": true}}</t>
  </si>
  <si>
    <t>https://lh6.googleusercontent.com/-jcxwwxp0CfI/AAAAAAAAAAI/AAAAAAAAAAA/F4zLY27vDCQ/s44-p-k-no-ns-nd/photo.jpg</t>
  </si>
  <si>
    <t>https://www.google.com/maps/place/Den+Long+-+Home+Cooked+Vietnamese+Restaurant/@10.7697179,106.69075959999999,14z/data=!4m8!1m2!2m1!1sDen+Long+-+Home+Cooked+Vietnamese+Restaurant!3m4!1s0x31752f3d0920e881:0x63fa7a2006a5d91d!8m2!3d10.7697179!4d106.69075959999999</t>
  </si>
  <si>
    <t>Home Saigon Restaurant</t>
  </si>
  <si>
    <t>https://homesaigon.info/</t>
  </si>
  <si>
    <t>+84 338 904 446</t>
  </si>
  <si>
    <t>185/28 Phạm Ngũ Lão, Phường Phạm Ngũ Lão, Quận 1, Hồ Chí Minh 700000, Vietnam</t>
  </si>
  <si>
    <t>https://lh5.googleusercontent.com/p/AF1QipOkD6vffIQrikEZzw2CujlNeo5TnQaEZaAJaX3Y=w800-h500-k-no</t>
  </si>
  <si>
    <t>{"Monday": "9AM-10:30PM", "Tuesday": "9AM-10:30PM", "Wednesday": "9AM-10:30PM", "Thursday": "9AM-10:30PM", "Friday": "9AM-10:30PM", "Saturday": "9AM-10:30PM", "Sunday": "9AM-10:30PM"}</t>
  </si>
  <si>
    <t>{"Service options": {"Outdoor seating": true, "No-contact delivery": true, "Delivery": true, "Takeout": true, "Dine-in": true}, "Accessibility": {"Wheelchair accessible restroom": true, "Wheelchair accessible parking lot": false}, "Offerings": {"Alcohol": true, "Beer": true, "Cocktails": true, "Coffee": true, "Hard liquor": true, "Late-night food": true, "Small plates": true, "Wine": true}, "Dining options": {"Breakfast": true, "Brunch": true, "Lunch": true, "Dinner": true, "Catering": true, "Dessert": true, "Seating": true}, "Amenities": {"Bar onsite": true, "Restroom": true}, "Atmosphere": {"Casual": true, "Cozy": true}, "Crowd": {"Groups": true}, "Planning": {"Accepts reservations": true}, "Payments": {"Credit cards": true, "Debit cards": true, "NFC mobile payments": true}, "Children": {"Good for kids": true, "High chairs": true}, "Parking": {"Free street parking": true, "Parking": true}}</t>
  </si>
  <si>
    <t>https://lh6.googleusercontent.com/-OxE8msQbVFA/AAAAAAAAAAI/AAAAAAAAAAA/-jl5lHA2ogA/s44-p-k-no-ns-nd/photo.jpg</t>
  </si>
  <si>
    <t>https://www.google.com/maps/place/Home+Saigon+Restaurant/@10.768258,106.693968,14z/data=!4m8!1m2!2m1!1sHome+Saigon+Restaurant!3m4!1s0x31752fe26fd229af:0x568d6ccdcd2fdb8f!8m2!3d10.768258!4d106.693968</t>
  </si>
  <si>
    <t>A Taste Of Saigon Restaurant</t>
  </si>
  <si>
    <t>https://www.atasteofsaigon.vn/</t>
  </si>
  <si>
    <t>+84 922 065 555</t>
  </si>
  <si>
    <t>42/6B Đ. Tôn Thất Thiệp, Bến Nghé, Quận 1, Hồ Chí Minh 700000, Vietnam</t>
  </si>
  <si>
    <t>https://lh5.googleusercontent.com/p/AF1QipPxi9YffEfFgsfSEXSF97mw5XLRdcq-QlxxE7J9=w800-h500-k-no</t>
  </si>
  <si>
    <t>{"From the business": {"Identifies as women-owned": true}, "Service options": {"Curbside pickup": true, "Delivery": true, "Takeout": true, "Dine-in": true}, "Offerings": {"Alcohol": true, "Beer": true, "Cocktails": true, "Hard liquor": true, "Small plates": true, "Wine": true}, "Dining options": {"Lunch": true, "Dinner": true, "Catering": true, "Dessert": true}, "Amenities": {"Restroom": true, "Wi-Fi": true}, "Atmosphere": {"Cozy": true}, "Crowd": {"Family-friendly": true, "Groups": true, "LGBTQ+ friendly": true}, "Planning": {"Accepts reservations": true}, "Payments": {"Credit cards": true, "Debit cards": true}, "Children": {"Good for kids": true}, "Other": {"LGBTQ+ friendly": true, "Identifies as women-owned": true}}</t>
  </si>
  <si>
    <t>https://lh5.googleusercontent.com/-L4XE1JH2M70/AAAAAAAAAAI/AAAAAAAAAAA/E3tmIyVvI_w/s44-p-k-no-ns-nd/photo.jpg</t>
  </si>
  <si>
    <t>https://www.google.com/maps/place/A+Taste+Of+Saigon+Restaurant/@10.7738453,106.70217749999999,14z/data=!4m8!1m2!2m1!1sA+Taste+Of+Saigon+Restaurant!3m4!1s0x31752f7b63a7b3c3:0xc65fd182e26b24a7!8m2!3d10.7738453!4d106.70217749999999</t>
  </si>
  <si>
    <t>Hoa Túc Saigon</t>
  </si>
  <si>
    <t>http://www.hoatuc.com/</t>
  </si>
  <si>
    <t>+84 28 3825 1676</t>
  </si>
  <si>
    <t>74/7 Hai Bà Trưng, Bến Nghé, Quận 1, Hồ Chí Minh, Vietnam</t>
  </si>
  <si>
    <t>https://lh5.googleusercontent.com/p/AF1QipMTKbV6H2457AwhxnlLDmAZUIpl7XFbrSYJmBnd=w800-h500-k-no</t>
  </si>
  <si>
    <t>{"Service options": {"Outdoor seating": true, "No-contact delivery": true, "Delivery": true, "Takeout": true, "Dine-in": true}, "Accessibility": {"Wheelchair accessible seating": true, "Wheelchair accessible parking lot": false}, "Offerings": {"Alcohol": true, "Beer": true, "Cocktails": true, "Coffee": true, "Hard liquor": true, "Small plates": true, "Wine": true}, "Dining options": {"Brunch": true, "Lunch": true, "Dinner": true, "Catering": true, "Dessert": true, "Seating": true}, "Amenities": {"Restroom": true}, "Atmosphere": {"Casual": true, "Cozy": true}, "Crowd": {"Groups": true}, "Planning": {"Accepts reservations": true}, "Payments": {"Credit cards": true}, "Children": {"Good for kids": true, "High chairs": true}, "Parking": {"Free parking lot": true, "Parking": true}}</t>
  </si>
  <si>
    <t>https://lh6.googleusercontent.com/-BuyQOGH5AM4/AAAAAAAAAAI/AAAAAAAAAAA/GugUysAMmVo/s44-p-k-no-ns-nd/photo.jpg</t>
  </si>
  <si>
    <t>https://www.google.com/maps/place/Hoa+T%C3%BAc+Saigon/@10.7785215,106.7036262,14z/data=!4m8!1m2!2m1!1sHoa+T%C3%BAc+Saigon!3m4!1s0x31752f4627907e63:0x228869e80686c24a!8m2!3d10.7785215!4d106.7036262</t>
  </si>
  <si>
    <t>HOME Saigon - HOME Vietnamese Restaurant</t>
  </si>
  <si>
    <t>https://homevietnameserestaurants.com/</t>
  </si>
  <si>
    <t>+84 857 275 999</t>
  </si>
  <si>
    <t>216/4 Điện Biên Phủ, Phường Võ Thị Sáu, Quận 3, Hồ Chí Minh 700000, Vietnam</t>
  </si>
  <si>
    <t>https://lh5.googleusercontent.com/p/AF1QipMbQq7qra2V9ocfgfv4NalVrH01Ag9IS2WU3YGo=w800-h500-k-no</t>
  </si>
  <si>
    <t>{"Service options": {"Outdoor seating": true, "Takeout": true, "Dine-in": true}, "Highlights": {"Live music": true}, "Accessibility": {"Wheelchair accessible entrance": true, "Wheelchair accessible restroom": true, "Wheelchair accessible seating": true, "Wheelchair accessible parking lot": false}, "Offerings": {"Alcohol": true, "Beer": true, "Cocktails": true, "Coffee": true, "Hard liquor": true, "Private dining room": true, "Small plates": true, "Vegan options": true, "Vegetarian options": true, "Wine": true}, "Dining options": {"Brunch": true, "Lunch": true, "Dinner": true, "Catering": true, "Dessert": true, "Seating": true}, "Amenities": {"Bar onsite": true, "Restroom": true, "Wi-Fi": true}, "Atmosphere": {"Casual": true, "Cozy": true}, "Crowd": {"Family-friendly": true, "Groups": true, "LGBTQ+ friendly": true, "Transgender safespace": true}, "Planning": {"Reservations required": true, "Accepts reservations": true}, "Payments": {"Credit cards": true, "Debit cards": true, "NFC mobile payments": true}, "Children": {"Good for kids": true, "High chairs": true}, "Parking": {"Free street parking": true}, "Other": {"LGBTQ+ friendly": true}}</t>
  </si>
  <si>
    <t>https://lh4.googleusercontent.com/-ya-TWvjVTKk/AAAAAAAAAAI/AAAAAAAAAAA/0mTkR2zKZvo/s44-p-k-no-ns-nd/photo.jpg</t>
  </si>
  <si>
    <t>https://www.google.com/maps/place/HOME+Saigon+-+HOME+Vietnamese+Restaurant/@10.7828343,106.68990029999999,14z/data=!4m8!1m2!2m1!1sHOME+Saigon+-+HOME+Vietnamese+Restaurant!3m4!1s0x31752f2fedb1f331:0xaf5242ce7af6c61f!8m2!3d10.7828343!4d106.68990029999999</t>
  </si>
  <si>
    <t>Bep Me In - Nguyen Thai Binh</t>
  </si>
  <si>
    <t>https://bep.mein.vn/</t>
  </si>
  <si>
    <t>+84 797 711 119</t>
  </si>
  <si>
    <t>165/50 Đ. Nguyễn Thái Bình, Phường Nguyễn Thái Bình, Quận 1, Hồ Chí Minh, Vietnam</t>
  </si>
  <si>
    <t>https://lh5.googleusercontent.com/p/AF1QipOB9tsnyQGHSKI5IsxUozp5XmTLRmxliyzLUPbf=w800-h500-k-no</t>
  </si>
  <si>
    <t>{"From the business": {"Identifies as women-owned": true}, "Service options": {"Outdoor seating": true, "No-contact delivery": true, "Delivery": true, "Takeout": true, "Dine-in": true}, "Highlights": {"Rooftop seating": true}, "Accessibility": {"Wheelchair accessible entrance": false, "Wheelchair accessible parking lot": false, "Wheelchair accessible seating": false}, "Offerings": {"Alcohol": true, "Beer": true, "Coffee": true, "Small plates": true, "Vegetarian options": true, "Wine": true}, "Dining options": {"Breakfast": true, "Brunch": true, "Lunch": true, "Dinner": true, "Catering": true, "Dessert": true, "Seating": true}, "Amenities": {"Restroom":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true}, "Children": {"Good for kids": true}, "Parking": {"Free parking lot": true}, "Other": {"LGBTQ+ friendly": true, "Identifies as women-owned": true}}</t>
  </si>
  <si>
    <t>https://lh3.googleusercontent.com/-4ePAvr8Qn7o/AAAAAAAAAAI/AAAAAAAAAAA/KBdyipeurkk/s44-p-k-no-ns-nd/photo.jpg</t>
  </si>
  <si>
    <t>https://www.google.com/maps/place/Bep+Me+In+-+Nguyen+Thai+Binh/@10.767567,106.6986732,14z/data=!4m8!1m2!2m1!1sBep+Me+In+-+Nguyen+Thai+Binh!3m4!1s0x31752fb049eec835:0x42ead0ca5e0c03b7!8m2!3d10.767567!4d106.6986732</t>
  </si>
  <si>
    <t>Bếp Mẹ Ỉn - Vietnamese Restaurant</t>
  </si>
  <si>
    <t>https://bepmein.com/</t>
  </si>
  <si>
    <t>+84 28 2211 1119</t>
  </si>
  <si>
    <t>136/9 Đ. Lê Thánh Tôn, Phường Bến Thành, Quận 1, Hồ Chí Minh, Vietnam</t>
  </si>
  <si>
    <t>https://lh5.googleusercontent.com/p/AF1QipOZohWEd6c-XuVwRoApdNb4WZaEIxB7d1DGdzh_=w800-h500-k-no</t>
  </si>
  <si>
    <t>{"Service options": {"Outdoor seating": true, "Delivery": true, "Takeout": true, "Dine-in": true}, "Accessibility": {"Wheelchair accessible entrance": true, "Wheelchair accessible restroom": true, "Wheelchair accessible seating": true, "Wheelchair accessible parking lot": false}, "Offerings": {"Alcohol": true, "Beer": true, "Cocktails": true, "Coffee": true, "Late-night food": true, "Organic dishes": true, "Small plates": true, "Vegetarian options": true, "Wine": true}, "Dining options": {"Breakfast": true, "Brunch": true, "Lunch": true, "Dinner": true, "Catering": true, "Dessert": true, "Seating": true}, "Amenities": {"Restroom":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true}, "Children": {"Good for kids": true, "High chairs": true}, "Other": {"LGBTQ+ friendly": true}}</t>
  </si>
  <si>
    <t>https://lh6.googleusercontent.com/-vBqobQX4sCs/AAAAAAAAAAI/AAAAAAAAAAA/ms0fYLflEc8/s44-p-k-no-ns-nd/photo.jpg</t>
  </si>
  <si>
    <t>https://www.google.com/maps/place/B%E1%BA%BFp+M%E1%BA%B9+%E1%BB%88n+-+Vietnamese+Restaurant/@10.7738567,106.6980798,14z/data=!4m8!1m2!2m1!1sB%E1%BA%BFp+M%E1%BA%B9+%E1%BB%88n+-+Vietnamese+Restaurant!3m4!1s0x31752f38c6940c73:0x45638362bccc0517!8m2!3d10.7738567!4d106.6980798</t>
  </si>
  <si>
    <t>Saigon Pho 39</t>
  </si>
  <si>
    <t>http://saigonpho39.com/</t>
  </si>
  <si>
    <t>+84 903 366 096</t>
  </si>
  <si>
    <t>Đ. Đông Du/39 ward, Bến Nghé, Quận 1, Hồ Chí Minh 71000, Vietnam</t>
  </si>
  <si>
    <t>https://lh5.googleusercontent.com/p/AF1QipPvGovpI3nhF1i7Fcx94GTKLtA2Fiwlz_6eZWrl=w800-h500-k-no</t>
  </si>
  <si>
    <t>{"Monday": "10AM-1AM", "Tuesday": "10AM-1AM", "Wednesday": "10AM-1AM", "Thursday": "10AM-1AM", "Friday": "10AM-1AM", "Saturday": "10AM-1AM", "Sunday": "10AM-1AM"}</t>
  </si>
  <si>
    <t>{"Service options": {"Outdoor seating": true, "No-contact delivery": true, "Delivery": true, "Takeout": true, "Dine-in": true}, "Accessibility": {"Wheelchair accessible entrance": false, "Wheelchair accessible parking lot": false, "Wheelchair accessible seating": false}, "Offerings": {"Beer": true, "Coffee": true, "Late-night food": true, "Small plates": true, "Vegan options": true, "Vegetarian options": true}, "Dining options": {"Breakfast": true, "Lunch": true, "Dinner": true, "Catering": true, "Seating": true}, "Amenities": {"Restroom": true}, "Atmosphere": {"Casual": true, "Cozy": true}, "Crowd": {"Family-friendly": true, "Groups": true}, "Planning": {"Reservations required": true, "Accepts reservations": true}, "Payments": {"Credit cards": true, "Debit cards": true}, "Children": {"Good for kids": true}}</t>
  </si>
  <si>
    <t>https://lh4.googleusercontent.com/-Y1LN1iDyIUk/AAAAAAAAAAI/AAAAAAAAAAA/zA7lkKEC5Kc/s44-p-k-no-ns-nd/photo.jpg</t>
  </si>
  <si>
    <t>https://www.google.com/maps/place/Saigon+Pho+39/@10.775855,106.7046979,14z/data=!4m8!1m2!2m1!1sSaigon+Pho+39!3m4!1s0x31752f0cca989b2f:0x9403fbee58eb44ac!8m2!3d10.775855!4d106.7046979</t>
  </si>
  <si>
    <t>The Chopsticks Saigon</t>
  </si>
  <si>
    <t>216 / 4 Điện Biên Phủ, Phường Võ Thị Sáu, Quận 3, Hồ Chí Minh 700000, Vietnam</t>
  </si>
  <si>
    <t>https://lh5.googleusercontent.com/p/AF1QipNgT0DjUTuo42mDPcgZ4Qb7KPl2Qhxtly2J6gIv=w800-h500-k-no</t>
  </si>
  <si>
    <t>{"Monday": "11AM-2PM,6-10PM", "Tuesday": "11AM-2PM,6-10PM", "Wednesday": "11AM-2PM,6-10PM", "Thursday": "11AM-2PM,6-10PM", "Friday": "11AM-2PM,6-10PM", "Saturday": "11AM-2PM,6-10PM", "Sunday": "11AM-2PM,6-10PM"}</t>
  </si>
  <si>
    <t>{"Service options": {"Outdoor seating": true, "Delivery": true, "Dine-in": true, "Takeout": false}, "Highlights": {"Live music": true}, "Accessibility": {"Wheelchair accessible entrance": false, "Wheelchair accessible restroom": false}, "Offerings": {"Alcohol": true, "All you can eat": true, "Beer": true, "Cocktails": true, "Coffee": true, "Private dining room": true, "Small plates": true, "Vegetarian options": true, "Wine": true}, "Dining options": {"Brunch": true, "Lunch": true, "Dinner": true, "Catering": true, "Dessert": true, "Seating": true}, "Amenities": {"Restroom": true, "Wi-Fi": true}, "Atmosphere": {"Cozy": true}, "Crowd": {"Family-friendly": true, "Groups": true, "LGBTQ+ friendly": true}, "Planning": {"Accepts reservations": true}, "Payments": {"Credit cards": true, "Debit cards": true}, "Children": {"Good for kids": true}, "Other": {"LGBTQ+ friendly": true}}</t>
  </si>
  <si>
    <t>https://lh5.googleusercontent.com/-tXruubfawHk/AAAAAAAAAAI/AAAAAAAAAAA/PFOEfU3ynSg/s44-p-k-no-ns-nd/photo.jpg</t>
  </si>
  <si>
    <t>https://www.google.com/maps/place/The+Chopsticks+Saigon/@10.782834399999999,106.6899007,14z/data=!4m8!1m2!2m1!1sThe+Chopsticks+Saigon!3m4!1s0x317528a51f77fded:0x1fd0017980746e93!8m2!3d10.782834399999999!4d106.6899007</t>
  </si>
  <si>
    <t>Pandan Leaf Saigon Restaurant &amp; Rooftop Bar</t>
  </si>
  <si>
    <t>https://pandanleafsaigon.vn/</t>
  </si>
  <si>
    <t>+84 767 007 107</t>
  </si>
  <si>
    <t>107 Phạm Ngũ Lão, Phường Phạm Ngũ Lão, Quận 1, Hồ Chí Minh 70000, Vietnam</t>
  </si>
  <si>
    <t>https://lh5.googleusercontent.com/p/AF1QipMwPDYkh1UbSi_1H4Moke5dwgUVXL3GbaKwbBH7=w800-h500-k-no</t>
  </si>
  <si>
    <t>{"Monday": "9:30AM-11PM", "Tuesday": "9:30AM-11PM", "Wednesday": "9:30AM-11PM", "Thursday": "9:30AM-11PM", "Friday": "9:30AM-11PM", "Saturday": "9:30AM-11PM", "Sunday": "9:30AM-11PM"}</t>
  </si>
  <si>
    <t>{"Service options": {"Takeout": true, "Dine-in": true}, "Highlights": {"Rooftop seating": true}, "Offerings": {"Alcohol": true, "Beer": true, "Cocktails": true, "Coffee": true, "Hard liquor": true, "Private dining room": true, "Small plates": true, "Vegetarian options": true, "Wine": true}, "Dining options": {"Lunch": true, "Dinner": true, "Catering": true, "Counter service": true, "Dessert": true, "Seating": true}, "Amenities": {"Bar onsite": true, "Restroom": true, "Wi-Fi": true}, "Atmosphere": {"Casual": true, "Cozy": true}, "Crowd": {"Family-friendly": true, "Groups": true, "LGBTQ+ friendly": true}, "Planning": {"Accepts reservations": true}, "Payments": {"Credit cards": true}, "Children": {"Good for kids": true, "Has changing table(s)": true}, "Parking": {"Free parking lot": true, "Free street parking": true, "Parking": true}, "Other": {"LGBTQ+ friendly": true}}</t>
  </si>
  <si>
    <t>https://lh3.googleusercontent.com/-yqGDOTLnTjY/AAAAAAAAAAI/AAAAAAAAAAA/O9e8RrCJ6c8/s44-p-k-no-ns-nd/photo.jpg</t>
  </si>
  <si>
    <t>https://www.google.com/maps/place/Pandan+Leaf+Saigon+Restaurant+%26+Rooftop+Bar/@10.7695119,106.695821,14z/data=!4m8!1m2!2m1!1sPandan+Leaf+Saigon+Restaurant+%26+Rooftop+Bar!3m4!1s0x31752fcd027f7853:0xfca6aa6f31c44631!8m2!3d10.7695119!4d106.695821</t>
  </si>
  <si>
    <t>Vietnam House Restaurant</t>
  </si>
  <si>
    <t>https://www.facebook.com/VietnamHouseRestaurant</t>
  </si>
  <si>
    <t>+84 28 3822 2226</t>
  </si>
  <si>
    <t>93-95-97 Đ. Đồng Khởi, Bến Nghé, Quận 1, Hồ Chí Minh 700000, Vietnam</t>
  </si>
  <si>
    <t>https://lh5.googleusercontent.com/p/AF1QipOGrRZOy0BF7HHhw6yrc387ESQWFDm_W-neaC44=w800-h500-k-no</t>
  </si>
  <si>
    <t>{"Monday": "11:30AM-2:30PM,5:30-9:30PM", "Tuesday": "11:30AM-2:30PM,5:30-9:30PM", "Wednesday": "11:30AM-2:30PM,5:30-9:30PM", "Thursday": "11:30AM-2:30PM,5:30-9:30PM", "Friday": "11:30AM-2:30PM,5:30-9:30PM", "Saturday": "11:30AM-2:30PM,5:30-9:30PM", "Sunday": "11:30AM-2:30PM,5:30-9:30PM"}</t>
  </si>
  <si>
    <t>{"Service options": {"Takeout": true, "Dine-in": true}, "Accessibility": {"Wheelchair accessible restroom": true, "Wheelchair accessible seating": true, "Wheelchair accessible entrance": false, "Wheelchair accessible parking lot": false}, "Offerings": {"Alcohol": true, "Beer": true, "Cocktails": true, "Coffee": true, "Hard liquor": true, "Small plates": true, "Wine": true}, "Dining options": {"Lunch": true, "Dinner": true, "Catering": true, "Dessert": true, "Seating": true}, "Amenities": {"Bar onsite": true, "Restroom": true}, "Atmosphere": {"Cozy": true}, "Crowd": {"Groups": true}, "Planning": {"Accepts reservations": true}, "Payments": {"Credit cards": true, "Debit cards": true, "NFC mobile payments": true}, "Children": {"Good for kids": true, "High chairs": true, "Kids' menu": true}}</t>
  </si>
  <si>
    <t>https://lh3.googleusercontent.com/-tcCweMBLHG4/AAAAAAAAAAI/AAAAAAAAAAA/UuaMJXDoQU8/s44-p-k-no-ns-nd/photo.jpg</t>
  </si>
  <si>
    <t>https://www.google.com/maps/place/Vietnam+House+Restaurant/@10.7748691,106.7042056,14z/data=!4m8!1m2!2m1!1sVietnam+House+Restaurant!3m4!1s0x31752f4698ff38e3:0x577944c3ee527a07!8m2!3d10.7748691!4d106.7042056</t>
  </si>
  <si>
    <t>Laang Saigon</t>
  </si>
  <si>
    <t>http://www.laangsaigon.com/</t>
  </si>
  <si>
    <t>+84 28 6650 4344</t>
  </si>
  <si>
    <t>22 Đ. Đặng Hữu Phổ, Thảo Điền, Quận 2, Hồ Chí Minh 70000, Vietnam</t>
  </si>
  <si>
    <t>https://lh5.googleusercontent.com/p/AF1QipPHgV0oNR8moGb7pN641p7anZnzZ126LBqb4_DF=w800-h500-k-no</t>
  </si>
  <si>
    <t>{"Service options": {"Outdoor seating": true, "No-contact delivery": true, "Delivery": true, "Onsite services": true, "Takeout": true, "Dine-in": true}, "Accessibility": {"Wheelchair accessible entrance": true, "Wheelchair accessible parking lot": true, "Wheelchair accessible restroom": true, "Wheelchair accessible seating": true, "Assistive hearing loop": false}, "Offerings": {"Alcohol": true, "Beer": true, "Cocktails": true, "Coffee": true, "Halal food": true, "Happy hour drinks": true, "Happy hour food": true, "Hard liquor": true, "Late-night food": true, "Organic dishes": true, "Private dining room": true, "Salad bar": true, "Small plates": true, "Vegan options": true, "Vegetarian options": true, "Wine": true}, "Dining options": {"Breakfast": true, "Brunch": true, "Lunch": true, "Dinner": true, "Catering": true, "Counter service": true, "Dessert": true, "Seating": true}, "Amenities": {"Bar onsite": true, "Gender-neutral restroom": true, "Restroom": true, "Wi-Fi": true}, "Atmosphere": {"Cozy": true}, "Crowd": {"Family-friendly": true, "Groups": true, "LGBTQ+ friendly": true, "Transgender safespace": true}, "Planning": {"Accepts reservations": true}, "Payments": {"Credit cards": true, "Debit cards": true}, "Children": {"Good for kids": true, "High chairs": true, "Kids' menu": true}, "Parking": {"Free parking garage": true, "Free parking lot": true, "Free street parking": true, "Paid street parking": true}, "Pets": {"Dogs allowed": true, "Dogs allowed inside": true, "Dogs allowed outside": true}, "Other": {"LGBTQ+ friendly": true}}</t>
  </si>
  <si>
    <t>https://lh6.googleusercontent.com/--R9oTrvvQMQ/AAAAAAAAAAI/AAAAAAAAAAA/xndbyFy-Lt8/s44-p-k-no-ns-nd/photo.jpg</t>
  </si>
  <si>
    <t>https://www.google.com/maps/place/Laang+Saigon/@10.8032764,106.7363924,14z/data=!4m8!1m2!2m1!1sLaang+Saigon!3m4!1s0x317527734c0cb41d:0x7673bae0668d9e03!8m2!3d10.8032764!4d106.7363924</t>
  </si>
  <si>
    <t>Madame Lam - Vietnamese Contemporary Cuisine</t>
  </si>
  <si>
    <t>https://madamelam.com/</t>
  </si>
  <si>
    <t>+84 703 226 262</t>
  </si>
  <si>
    <t>10 Đ. Trần Ngọc Diện, Thảo Điền, thành phố Thủ Đức, Hồ Chí Minh 700000, Vietnam</t>
  </si>
  <si>
    <t>https://lh5.googleusercontent.com/p/AF1QipOoESsTCtc5H0Jn10MbiHtACQoDlZVVGEjKJVj2=w800-h500-k-no</t>
  </si>
  <si>
    <t>{"Service options": {"Outdoor seating": true, "Delivery": true, "Onsite services": true, "Takeout": true, "Dine-in": true}, "Accessibility": {"Wheelchair accessible entrance": true, "Wheelchair accessible restroom": true, "Wheelchair accessible seating": true}, "Offerings": {"Alcohol": true, "Beer": true, "Cocktails": true, "Coffee": true, "Hard liquor": true, "Small plates": true, "Wine": true}, "Dining options": {"Breakfast": true, "Brunch": true, "Lunch": true, "Dinner": true, "Catering": true, "Dessert": true, "Seating": true}, "Amenities": {"Bar onsite": true, "Gender-neutral restroom": true, "Restroom": true, "Wi-Fi": true}, "Atmosphere": {"Cozy":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"High chairs": true}, "Parking": {"Free parking lot": true, "Free street parking": true, "Parking": true}, "Other": {"LGBTQ+ friendly": true}}</t>
  </si>
  <si>
    <t>https://lh5.googleusercontent.com/-cdOICJCw_V8/AAAAAAAAAAI/AAAAAAAAAAA/wy6C0gaUcfo/s44-p-k-no-ns-nd/photo.jpg</t>
  </si>
  <si>
    <t>https://www.google.com/maps/place/Madame+Lam+-+Vietnamese+Contemporary+Cuisine/@10.8030526,106.7390035,14z/data=!4m8!1m2!2m1!1sMadame+Lam+-+Vietnamese+Contemporary+Cuisine!3m4!1s0x317527da08938211:0x77dedb27796b401!8m2!3d10.8030526!4d106.7390035</t>
  </si>
  <si>
    <t>Spice Viet Saigon Restaurant</t>
  </si>
  <si>
    <t>https://eatspiceviet.com/</t>
  </si>
  <si>
    <t>Restaurant</t>
  </si>
  <si>
    <t>+84 28 3936 2100</t>
  </si>
  <si>
    <t>157 Pasteur, Street, Quận 3, Hồ Chí Minh 72407, Vietnam</t>
  </si>
  <si>
    <t>https://lh5.googleusercontent.com/p/AF1QipPPpAxA3WyBPgwhpBueejkhnz01sYhaqxsP4GMv=w800-h500-k-no</t>
  </si>
  <si>
    <t>{"Service options": {"Delivery": true, "Onsite services": true, "Takeout": true, "Dine-in": true}, "Highlights": {"Great cocktails": true}, "Accessibility": {"Wheelchair accessible seating": true}, "Offerings": {"Alcohol": true, "Beer": true, "Cocktails": true, "Coffee": true, "Hard liquor": true, "Small plates": true, "Wine": true}, "Dining options": {"Lunch": true, "Dinner": true, "Catering": true, "Dessert": true}, "Amenities": {"Restroom": true}, "Atmosphere": {"Cozy": true}, "Crowd": {"Groups": true}, "Planning": {"Accepts reservations": true}, "Payments": {"Credit cards": true}, "Children": {"Good for kids": true}, "Parking": {"Free parking lot": true, "Parking": true}}</t>
  </si>
  <si>
    <t>https://lh4.googleusercontent.com/-9m2WNElkTNU/AAAAAAAAAAI/AAAAAAAAAAA/WLTYhIyKYhg/s44-p-k-no-ns-nd/photo.jpg</t>
  </si>
  <si>
    <t>https://www.google.com/maps/place/Spice+Viet+Saigon+Restaurant/@10.7848422,106.6906867,14z/data=!4m8!1m2!2m1!1sSpice+Viet+Saigon+Restaurant!3m4!1s0x31752ffd344a49b7:0x1cb4f0ed91824cc6!8m2!3d10.7848422!4d106.6906867</t>
  </si>
  <si>
    <t>Di Mai Restaurant</t>
  </si>
  <si>
    <t>http://nhahangdimai.com/</t>
  </si>
  <si>
    <t>+84 28 3821 7786</t>
  </si>
  <si>
    <t>138 Đ. Lê Thị Hồng Gấm, Phường Nguyễn Thái Bình, Quận 1, Hồ Chí Minh 70000, Vietnam</t>
  </si>
  <si>
    <t>https://lh5.googleusercontent.com/p/AF1QipPcysHAq-kWm48i65QeKwbNp8J8ksoE_xs-Mg5l=w800-h500-k-no</t>
  </si>
  <si>
    <t>{"Monday": "8AM-10PM", "Tuesday": "8AM-10PM", "Wednesday": "8AM-10PM", "Thursday": "8AM-10PM", "Friday": "8AM-10PM", "Saturday": "8AM-10PM", "Sunday": "8AM-10PM"}</t>
  </si>
  <si>
    <t>{"Service options": {"Outdoor seating": true, "Delivery": true, "Takeout": true, "Dine-in": true}, "Offerings": {"Alcohol": true, "Beer": true, "Cocktails": true, "Coffee": true, "Hard liquor": true, "Small plates": true, "Wine": true}, "Dining options": {"Breakfast": true, "Brunch": true, "Lunch": true, "Dinner": true, "Catering": true, "Dessert": true, "Seating": true}, "Amenities": {"Restroom": true}, "Atmosphere": {"Casual": true, "Cozy": true}, "Crowd": {"Groups": true}, "Planning": {"Accepts reservations": true}, "Payments": {"Credit cards": true, "Debit cards": true, "NFC mobile payments": true}, "Children": {"Good for kids": true}, "Parking": {"Free parking lot": true, "Parking": true}}</t>
  </si>
  <si>
    <t>https://lh3.googleusercontent.com/-E-1s-DTqOt0/AAAAAAAAAAI/AAAAAAAAAAA/LE8fH4tN1us/s44-p-k-no-ns-nd/photo.jpg</t>
  </si>
  <si>
    <t>https://www.google.com/maps/place/Di+Mai+Restaurant/@10.768882,106.6971483,14z/data=!4m8!1m2!2m1!1sDi+Mai+Restaurant!3m4!1s0x31752f3fcbc80141:0x487d827aa00014ea!8m2!3d10.768882!4d106.6971483</t>
  </si>
  <si>
    <t>Sài Gòn Kitchen Vina</t>
  </si>
  <si>
    <t>http://saigonkitchenvina.com/</t>
  </si>
  <si>
    <t>+84 778 818 688</t>
  </si>
  <si>
    <t>86 Đ. Nguyễn Du, Bến Nghé, Quận 1, Hồ Chí Minh, Vietnam</t>
  </si>
  <si>
    <t>https://lh5.googleusercontent.com/p/AF1QipMPQGGySTvzr5ixiqPuvZ_Yote-cDJ2pBvlKH9n=w800-h500-k-no</t>
  </si>
  <si>
    <t>{"Monday": "10:30AM-10PM", "Tuesday": "10:30AM-10PM", "Wednesday": "10:30AM-10PM", "Thursday": "10:30AM-10PM", "Friday": "10:30AM-10PM", "Saturday": "10:30AM-10PM", "Sunday": "10:30AM-10PM"}</t>
  </si>
  <si>
    <t>{"Service options": {"Outdoor seating": true, "Curbside pickup": true, "Drive-through": true, "Takeout": true, "Dine-in": true, "Delivery": false}, "Highlights": {"Rooftop seating": true}, "Offerings": {"Alcohol": true, "All you can eat": true, "Beer": true, "Coffee": true, "Happy hour food": true, "Private dining room": true}, "Dining options": {"Lunch": true, "Dinner": true, "Catering": true, "Dessert": true, "Seating": true}, "Amenities": {"Bar onsite": true, "Gender-neutral restroom": true, "Restroom": true, "Wi-Fi": true}, "Atmosphere": {"Casual": true, "Cozy": true}, "Crowd": {"Family-friendly": true, "Groups": true, "LGBTQ+ friendly": true, "Transgender safespace": true}, "Planning": {"Accepts reservations": true}, "Payments": {"Credit cards": true}, "Children": {"Good for kids": true, "High chairs": true, "Kids' menu": true}, "Other": {"LGBTQ+ friendly": true}}</t>
  </si>
  <si>
    <t>https://lh6.googleusercontent.com/-4IpzaG1Qhxw/AAAAAAAAAAI/AAAAAAAAAAA/IGmbjnqxUUE/s44-p-k-no-ns-nd/photo.jpg</t>
  </si>
  <si>
    <t>https://www.google.com/maps/place/S%C3%A0i+G%C3%B2n+Kitchen+Vina/@10.778431,106.699046,14z/data=!4m8!1m2!2m1!1sS%C3%A0i+G%C3%B2n+Kitchen+Vina!3m4!1s0x31752fa059f65bd7:0x8e9d22f08651a127!8m2!3d10.778431!4d106.699046</t>
  </si>
  <si>
    <t>Ngon Restaurant</t>
  </si>
  <si>
    <t>https://www.facebook.com/Nhahang.QuanAnNgon/</t>
  </si>
  <si>
    <t>+84 28 3827 7131</t>
  </si>
  <si>
    <t>160 Pasteur, Bến Nghé, Quận 1, Hồ Chí Minh, Vietnam</t>
  </si>
  <si>
    <t>https://lh5.googleusercontent.com/p/AF1QipMfX6uLHJVrVyBcxs2Z2tsYqg0lN2mGal-5NwYa=w800-h500-k-no</t>
  </si>
  <si>
    <t>{"Monday": "7AM-10:30PM", "Tuesday": "7AM-10:30PM", "Wednesday": "7AM-10:30PM", "Thursday": "7AM-10:30PM", "Friday": "7AM-10:30PM", "Saturday": "7AM-10:30PM", "Sunday": "7AM-10:30PM"}</t>
  </si>
  <si>
    <t>{"Service options": {"Outdoor seating": true, "Takeout": true, "Dine-in": true, "Delivery": false}, "Accessibility": {"Wheelchair accessible restroom": true, "Wheelchair accessible seating": true, "Wheelchair accessible entrance": false, "Wheelchair accessible parking lot": false}, "Offerings": {"Alcohol": true, "Beer": true, "Cocktails": true, "Coffee": true, "Hard liquor": true, "Small plates": true, "Wine": true}, "Dining options": {"Breakfast": true, "Brunch": true, "Lunch": true, "Dinner": true, "Catering": true, "Dessert": true, "Seating": true}, "Amenities": {"Restroom":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"High chairs": true}, "Parking": {"Free parking lot": true, "Parking": true}, "Other": {"LGBTQ+ friendly": true}}</t>
  </si>
  <si>
    <t>https://lh4.googleusercontent.com/-VktFXTaWR8o/AAAAAAAAAAI/AAAAAAAAAAA/2k4fPwtlXPQ/s44-p-k-no-ns-nd/photo.jpg</t>
  </si>
  <si>
    <t>https://www.google.com/maps/place/Ngon+Restaurant/@10.7774178,106.6996655,14z/data=!4m8!1m2!2m1!1sNgon+Restaurant!3m4!1s0x31752f48d88c3da3:0xbd0b6eeb085c542c!8m2!3d10.7774178!4d106.6996655</t>
  </si>
  <si>
    <t>Cuc Gach Quan Restaurant</t>
  </si>
  <si>
    <t>http://cucgachquan.com/</t>
  </si>
  <si>
    <t>+84 28 3848 0144</t>
  </si>
  <si>
    <t>10 Đặng Tất, Phường Tân Định, Quận 1, Hồ Chí Minh, Vietnam</t>
  </si>
  <si>
    <t>https://lh5.googleusercontent.com/p/AF1QipOi5UHJvJsaNoHJ-l6dXMpm7S7JrWqnqEyU093Y=w800-h500-k-no</t>
  </si>
  <si>
    <t>{"Monday": "9AM-11:30PM", "Tuesday": "9AM-11:30PM", "Wednesday": "9AM-11:30PM", "Thursday": "9AM-11:30PM", "Friday": "9AM-11:30PM", "Saturday": "9AM-11:30PM", "Sunday": "9AM-11:30PM"}</t>
  </si>
  <si>
    <t>{"Service options": {"Outdoor seating": true, "Delivery": true, "Takeout": true, "Dine-in": true}, "Accessibility": {"Wheelchair accessible restroom": true, "Wheelchair accessible entrance": false, "Wheelchair accessible parking lot": false, "Wheelchair accessible seating": false}, "Offerings": {"Alcohol": true, "Beer": true, "Cocktails": true, "Coffee": true, "Hard liquor": true, "Organic dishes": true, "Small plates": true, "Wine": true}, "Dining options": {"Brunch": true, "Lunch": true, "Dinner": true, "Catering": true, "Dessert": true, "Seating": true}, "Amenities": {"Restroom": true}, "Atmosphere": {"Casual": true, "Cozy": true}, "Crowd": {"Groups": true}, "Planning": {"Accepts reservations": true}, "Payments": {"Credit cards": true, "Debit cards": true, "NFC mobile payments": true}, "Children": {"Good for kids": true}, "Parking": {"Free parking lot": true, "Free street parking": true, "Parking": true}}</t>
  </si>
  <si>
    <t>https://lh5.googleusercontent.com/-8QhEn7hpP9A/AAAAAAAAAAI/AAAAAAAAAAA/l3ezHcuCtC0/s44-p-k-no-ns-nd/photo.jpg</t>
  </si>
  <si>
    <t>https://www.google.com/maps/place/Cuc+Gach+Quan+Restaurant/@10.792843999999999,106.68900889999999,14z/data=!4m8!1m2!2m1!1sCuc+Gach+Quan+Restaurant!3m4!1s0x317528cd9a13a0a5:0x8b18b057ab3b248b!8m2!3d10.792843999999999!4d106.68900889999999</t>
  </si>
  <si>
    <t>Pho Hung</t>
  </si>
  <si>
    <t>https://www.phohung.vn/</t>
  </si>
  <si>
    <t>Pho restaurant</t>
  </si>
  <si>
    <t>+84 28 3838 5089</t>
  </si>
  <si>
    <t>243 Đ. Nguyễn Trãi, Phường Nguyễn Cư Trinh, Quận 1, Hồ Chí Minh 700000, Vietnam</t>
  </si>
  <si>
    <t>https://lh5.googleusercontent.com/p/AF1QipNQSfotcNE7ZmQuQXrgD_t6tmYb6RtP4cykxxM=w800-h500-k-no</t>
  </si>
  <si>
    <t>{"Monday": "6AM-3AM", "Tuesday": "6AM-3AM", "Wednesday": "6AM-3AM", "Thursday": "6AM-3AM", "Friday": "6AM-3AM", "Saturday": "6AM-3AM", "Sunday": "6AM-3AM"}</t>
  </si>
  <si>
    <t>{"Service options": {"No-contact delivery": true, "Delivery": true, "Takeout": true, "Dine-in": true}, "Accessibility": {"Wheelchair accessible entrance": false, "Wheelchair accessible parking lot": false, "Wheelchair accessible seating": false}, "Offerings": {"Alcohol": true, "Beer": true, "Coffee": true, "Late-night food": true}, "Dining options": {"Breakfast": true, "Brunch": true, "Lunch": true, "Dinner": true, "Catering": true}, "Amenities": {"Restroom": true}, "Atmosphere": {"Casual": true}, "Crowd": {"Groups": true}, "Planning": {"Accepts reservations": true}, "Children": {"Good for kids": true}, "Parking": {"Free parking lot": true, "Free street parking": true, "Parking": true}}</t>
  </si>
  <si>
    <t>https://lh4.googleusercontent.com/-0BhjtXMb-IM/AAAAAAAAAAI/AAAAAAAAAAA/eqZUBqPmtgs/s44-p-k-no-ns-nd/photo.jpg</t>
  </si>
  <si>
    <t>https://www.google.com/maps/place/Pho+Hung/@10.7649002,106.687693,14z/data=!4m8!1m2!2m1!1sPho+Hung!3m4!1s0x31752f19d15e3a81:0xdcd7728d53d90a88!8m2!3d10.7649002!4d106.687693</t>
  </si>
  <si>
    <t>Propaganda Vietnamese Bistro</t>
  </si>
  <si>
    <t>https://propagandabistros.com/</t>
  </si>
  <si>
    <t>+84 28 3822 9048</t>
  </si>
  <si>
    <t>21 Đ. Hàn Thuyên, Bến Nghé, Quận 1, Hồ Chí Minh, Vietnam</t>
  </si>
  <si>
    <t>https://lh5.googleusercontent.com/p/AF1QipOWxvMd0_jnlIC_zkaeF5BdYetaYQwaweRaDcR-=w800-h500-k-no</t>
  </si>
  <si>
    <t>{"Monday": "7:30AM-10PM", "Tuesday": "7:30AM-10PM", "Wednesday": "7:30AM-10PM", "Thursday": "7:30AM-10PM", "Friday": "7:30AM-10PM", "Saturday": "7:30AM-10PM", "Sunday": "7:30AM-10PM"}</t>
  </si>
  <si>
    <t>{"Service options": {"Outdoor seating": true, "Delivery": true, "Takeout": true, "Dine-in": true}, "Accessibility": {"Wheelchair accessible seating": true, "Wheelchair accessible entrance": false, "Wheelchair accessible parking lot": false}, "Offerings": {"Alcohol": true, "Beer": true, "Cocktails": true, "Coffee": true, "Happy hour drinks": true, "Hard liquor": true, "Late-night food": true, "Organic dishes": true, "Small plates": true, "Vegetarian options": true, "Wine": true}, "Dining options": {"Breakfast": true, "Brunch": true, "Lunch": true, "Dinner": true, "Catering": true, "Dessert": true, "Seating": true}, "Amenities": {"Bar onsite": true, "Restroom": true, "Wi-Fi": true}, "Atmosphere": {"Casual": true, "Cozy": true}, "Crowd": {"Family-friendly": true, "Groups": true, "LGBTQ+ friendly": true}, "Planning": {"Accepts reservations": true}, "Payments": {"Credit cards": true}, "Children": {"Good for kids": true, "High chairs": true}, "Parking": {"Free parking lot": true, "Free street parking": true, "Parking": true}, "Other": {"LGBTQ+ friendly": true}}</t>
  </si>
  <si>
    <t>https://lh4.googleusercontent.com/-XErESHxYSJ0/AAAAAAAAAAI/AAAAAAAAAAA/vGWMgBX0Vzk/s44-p-k-no-ns-nd/photo.jpg</t>
  </si>
  <si>
    <t>https://www.google.com/maps/place/Propaganda+Vietnamese+Bistro/@10.7787806,106.69815829999999,14z/data=!4m8!1m2!2m1!1sPropaganda+Vietnamese+Bistro!3m4!1s0x31752f378dabe5db:0x635cd76f30bd0737!8m2!3d10.7787806!4d106.69815829999999</t>
  </si>
  <si>
    <t>Hidden House Restaurant</t>
  </si>
  <si>
    <t>https://facebook.com/hiddenhousevn</t>
  </si>
  <si>
    <t>+84 962 621 625</t>
  </si>
  <si>
    <t>55/3 Đ. Lê Thị Hồng Gấm, Phường Nguyễn Thái Bình, Quận 1, Hồ Chí Minh 700000, Vietnam</t>
  </si>
  <si>
    <t>https://lh5.googleusercontent.com/p/AF1QipNe7QemyvFk9o1W1J41u3IgPV8HBZ9KmI9aoUaQ=w800-h500-k-no</t>
  </si>
  <si>
    <t>{"Monday": "10AM-12AM", "Tuesday": "10AM-12AM", "Wednesday": "10AM-12AM", "Thursday": "10AM-12AM", "Friday": "10AM-12AM", "Saturday": "10AM-12AM", "Sunday": "10AM-12AM"}</t>
  </si>
  <si>
    <t>{"Service options": {"Outdoor seating": true, "Curbside pickup": true, "Delivery": true, "Drive-through": true, "Takeout": true, "Dine-in": true}, "Accessibility": {"Wheelchair accessible seating": true}, "Offerings": {"Alcohol": true, "All you can eat": true, "Beer": true, "Cocktails": true, "Coffee": true, "Halal food": true, "Happy hour drinks": true, "Happy hour food": true, "Hard liquor": true, "Late-night food": true, "Organic dishes": true, "Private dining room": true, "Small plates": true, "Vegetarian options": true, "Wine": true}, "Dining options": {"Breakfast": true, "Brunch": true, "Lunch": true, "Dinner": true, "Catering": true, "Dessert": true, "Seating": true}, "Amenities": {"Bar onsite": true, "Gender-neutral restroom": true, "Restroom": true, "Wi-Fi": true}, "Atmosphere": {"Casual": true}, "Crowd": {"Groups": true}, "Planning": {"Accepts reservations": true}, "Payments": {"Credit cards": true, "Debit cards": true, "NFC mobile payments": true}, "Children": {"Good for kids": true, "High chairs": true}, "Parking": {"Free parking lot": true, "Paid parking garage": true, "Paid parking lot": true, "Paid street parking": true, "Parking": true, "Valet parking": true}}</t>
  </si>
  <si>
    <t>https://lh3.googleusercontent.com/-tLH9X_t9bJM/AAAAAAAAAAI/AAAAAAAAAAA/SPkeMI_yeLk/s44-p-k-no-ns-nd/photo.jpg</t>
  </si>
  <si>
    <t>https://www.google.com/maps/place/Hidden+House+Restaurant/@10.768730099999999,106.6979179,14z/data=!4m8!1m2!2m1!1sHidden+House+Restaurant!3m4!1s0x31752f9aa1d35a27:0x928ba122ef5c3106!8m2!3d10.768730099999999!4d106.6979179</t>
  </si>
  <si>
    <t>Miên Saigon</t>
  </si>
  <si>
    <t>http://www.miensaigon.com/</t>
  </si>
  <si>
    <t>+84 768 060 060</t>
  </si>
  <si>
    <t>50A Đặng Dung, Phường Tân Định, Quận 1, Hồ Chí Minh 70000, Vietnam</t>
  </si>
  <si>
    <t>https://lh5.googleusercontent.com/p/AF1QipPZNwfR8LlDgzk4FPcVi-0wxNISkg1yFpZifPOK=w800-h500-k-no</t>
  </si>
  <si>
    <t>{"Monday": "Closed", "Tuesday": "6-11PM", "Wednesday": "6-11PM", "Thursday": "6-11PM", "Friday": "6-11PM", "Saturday": "6-11PM", "Sunday": "6-11PM"}</t>
  </si>
  <si>
    <t>{"Service options": {"Dine-in": true, "Delivery": false}, "Highlights": {"Great cocktails": true}, "Accessibility": {"Wheelchair accessible restroom": true}, "Offerings": {"Alcohol": true, "Beer": true, "Cocktails": true, "Hard liquor": true, "Small plates": true, "Wine": true}, "Dining options": {"Dinner": true, "Catering": true, "Dessert": true, "Seating": true}, "Amenities": {"Restroom": true, "Wi-Fi": true}, "Atmosphere": {"Cozy": true}, "Crowd": {"Family-friendly": true, "Groups": true, "LGBTQ+ friendly": true, "Transgender safespace": true}, "Planning": {"Accepts reservations": true}, "Payments": {"Credit cards": true, "Debit cards": true}, "Parking": {"Free street parking": true, "Parking": true}, "Other": {"LGBTQ+ friendly": true}}</t>
  </si>
  <si>
    <t>https://lh5.googleusercontent.com/-ZQg4_XJ7XG4/AAAAAAAAAAI/AAAAAAAAAAA/TelTwfH-DzM/s44-p-k-no-ns-nd/photo.jpg</t>
  </si>
  <si>
    <t>https://www.google.com/maps/place/Mi%C3%AAn+Saigon/@10.792501,106.688895,14z/data=!4m8!1m2!2m1!1sMi%C3%AAn+Saigon!3m4!1s0x317529088bba0ff3:0xaea639b5db65cc10!8m2!3d10.792501!4d106.688895</t>
  </si>
  <si>
    <t>Dong Pho Restaurant</t>
  </si>
  <si>
    <t>http://www.dongphorest.vn/</t>
  </si>
  <si>
    <t>+84 28 3930 7665</t>
  </si>
  <si>
    <t>57 Hồ Xuân Hương, Phường 6, Quận 3, Hồ Chí Minh, Vietnam</t>
  </si>
  <si>
    <t>https://lh5.googleusercontent.com/p/AF1QipNmKv1r3a8UMwD9lpHfVHe6a5WvPIRITABVXhGM=w800-h500-k-no</t>
  </si>
  <si>
    <t>{"Monday": "Closed", "Tuesday": "10AM-2PM,5-9PM", "Wednesday": "10AM-2PM,5-9PM", "Thursday": "10AM-2PM,5-9PM", "Friday": "10AM-2PM,5-9PM", "Saturday": "10AM-2PM,5-9PM", "Sunday": "10AM-2PM,5-9PM"}</t>
  </si>
  <si>
    <t>{"Service options": {"Outdoor seating": true, "Takeout": true, "Dine-in": true}, "Accessibility": {"Wheelchair accessible parking lot": false}, "Offerings": {"Alcohol": true, "Beer": true, "Cocktails": true, "Coffee": true, "Hard liquor": true, "Small plates": true, "Wine": true}, "Dining options": {"Breakfast": true, "Brunch": true, "Lunch": true, "Dinner": true, "Catering": true, "Dessert": true, "Seating": true}, "Amenities": {"Restroom": true}, "Atmosphere": {"Cozy": true}, "Crowd": {"Groups": true}, "Planning": {"Accepts reservations": true}, "Payments": {"Credit cards": true, "Debit cards": true, "NFC mobile payments": true}, "Children": {"Good for kids": true, "High chairs": true}, "Parking": {"Free street parking": true}}</t>
  </si>
  <si>
    <t>https://lh3.googleusercontent.com/-_dR7lCiFaDM/AAAAAAAAAAI/AAAAAAAAAAA/wo9GcTcM4JI/s44-p-k-no-ns-nd/photo.jpg</t>
  </si>
  <si>
    <t>https://www.google.com/maps/place/Dong+Pho+Restaurant/@10.7763759,106.6875177,14z/data=!4m8!1m2!2m1!1sDong+Pho+Restaurant!3m4!1s0x31752f25284490b1:0x7f961da53aa63741!8m2!3d10.7763759!4d106.6875177</t>
  </si>
  <si>
    <t>Nhà Hàng Ăn Uống Sài Gòn 3</t>
  </si>
  <si>
    <t>http://saigonrestaurants.vn/</t>
  </si>
  <si>
    <t>+84 28 3933 0992</t>
  </si>
  <si>
    <t>9A Tú Xương, Phường Võ Thị Sáu, Quận 3, Hồ Chí Minh 700000, Vietnam</t>
  </si>
  <si>
    <t>https://lh5.googleusercontent.com/p/AF1QipPki0fcwKeXVkzrjCMwJEUKYAC1kXZvP2xfSjV8=w800-h500-k-no</t>
  </si>
  <si>
    <t>{"Service options": {"No-contact delivery": true, "Delivery": true, "Takeout": true, "Dine-in": true}, "Accessibility": {"Wheelchair accessible restroom": true, "Wheelchair accessible seating": true}, "Offerings": {"Alcohol": true, "Beer": true, "Coffee": true, "Hard liquor": true, "Late-night food": true, "Small plates": true, "Wine": true}, "Dining options": {"Breakfast": true, "Brunch": true, "Lunch": true, "Dinner": true, "Catering": true, "Dessert": true, "Seating": true}, "Amenities": {"Restroom": true}, "Atmosphere": {"Cozy": true}, "Crowd": {"Groups": true}, "Planning": {"Accepts reservations": true}, "Payments": {"Credit cards": true, "Debit cards": true, "NFC mobile payments": true}, "Children": {"Good for kids": true, "High chairs": true, "Kids' menu": true}, "Parking": {"Free parking lot": true, "Free street parking": true, "Paid street parking": true, "Parking": true}}</t>
  </si>
  <si>
    <t>https://lh6.googleusercontent.com/-Td9Fwpc_Lok/AAAAAAAAAAI/AAAAAAAAAAA/7653-Cnc7ZI/s44-p-k-no-ns-nd/photo.jpg</t>
  </si>
  <si>
    <t>https://www.google.com/maps/place/Nh%C3%A0+H%C3%A0ng+%C4%82n+U%E1%BB%91ng+S%C3%A0i+G%C3%B2n+3/@10.783783,106.689657,14z/data=!4m8!1m2!2m1!1sNh%C3%A0+H%C3%A0ng+%C4%82n+U%E1%BB%91ng+S%C3%A0i+G%C3%B2n+3!3m4!1s0x31752f24d86a1a71:0xf5b24d2e572f90db!8m2!3d10.783783!4d106.689657</t>
  </si>
  <si>
    <t>Cơm Niêu Sài Gòn</t>
  </si>
  <si>
    <t>https://comnieusaigon.com/</t>
  </si>
  <si>
    <t>+84 901 301 728</t>
  </si>
  <si>
    <t>59 Hồ Xuân Hương, Phường 6, Quận 3, Hồ Chí Minh, Vietnam</t>
  </si>
  <si>
    <t>https://lh5.googleusercontent.com/p/AF1QipNnJFDNzT9xH_Qx56KttACnFW5Woq2DC04Y9xeY=w800-h500-k-no</t>
  </si>
  <si>
    <t>{"Service options": {"Takeout": true, "Dine-in": true, "Delivery": false}, "Accessibility": {"Wheelchair accessible entrance": false, "Wheelchair accessible parking lot": false}, "Offerings": {"Alcohol": true, "Beer": true, "Coffee": true, "Hard liquor": true, "Private dining room": true, "Small plates": true, "Wine": true}, "Dining options": {"Brunch": true, "Lunch": true, "Dinner": true, "Catering": true, "Dessert": true, "Seating": true}, "Amenities": {"Restroom": true}, "Atmosphere": {"Cozy": true}, "Crowd": {"Groups": true}, "Planning": {"Accepts reservations": true}, "Payments": {"Credit cards": true, "Debit cards": true}, "Children": {"Good for kids": true, "High chairs": true}, "Parking": {"Free parking lot": true, "Free street parking": true, "Parking": true}}</t>
  </si>
  <si>
    <t>https://lh4.googleusercontent.com/-a_NQg9_ks2U/AAAAAAAAAAI/AAAAAAAAAAA/LkY9PyK1iOw/s44-p-k-no-ns-nd/photo.jpg</t>
  </si>
  <si>
    <t>https://www.google.com/maps/place/C%C6%A1m+Ni%C3%AAu+S%C3%A0i+G%C3%B2n/@10.776244499999999,106.6874108,14z/data=!4m8!1m2!2m1!1sC%C6%A1m+Ni%C3%AAu+S%C3%A0i+G%C3%B2n!3m4!1s0x31752f3aca12297b:0x308ade620a94cfab!8m2!3d10.776244499999999!4d106.6874108</t>
  </si>
  <si>
    <t>Quán Bụi Bistro</t>
  </si>
  <si>
    <t>https://quan-bui.com/</t>
  </si>
  <si>
    <t>+84 28 6684 7706</t>
  </si>
  <si>
    <t>31, D5/92 Đ. Nguyễn Hữu Cảnh, Saigon Pearl, Bình Thạnh, Hồ Chí Minh 700000, Vietnam</t>
  </si>
  <si>
    <t>https://lh5.googleusercontent.com/p/AF1QipP3_muldZbUfskgq20n2G36wA7H57ZmuRKQsY6Z=w800-h500-k-no</t>
  </si>
  <si>
    <t>{"Service options": {"Outdoor seating": true, "Curbside pickup": true, "No-contact delivery": true, "Delivery": true, "Drive-through": true, "Onsite services": true, "Takeout": true, "Dine-in": true}, "Accessibility": {"Wheelchair accessible entrance": true, "Wheelchair accessible parking lot": true, "Wheelchair accessible restroom": true, "Wheelchair accessible seating": true, "Assistive hearing loop": false}, "Offerings": {"Alcohol": true, "All you can eat": true, "Beer": true, "Cocktails": true, "Coffee": true, "Halal food": true, "Happy hour drinks": true, "Happy hour food": true, "Hard liquor": true, "Late-night food": true, "Organic dishes": true, "Private dining room": true, "Salad bar": true, "Small plates": true, "Vegan options": true, "Vegetarian options": true, "Wine": true}, "Dining options": {"Breakfast": true, "Brunch": true, "Lunch": true, "Dinner": true, "Catering": true, "Counter service": true, "Dessert": true, "Seating": true}, "Amenities": {"Gender-neutral restroom": true, "Restroom": true, "Wi-Fi": true}, "Atmosphere": {"Casual": true, 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"High chairs": true, "Kids' menu": true}, "Parking": {"Free parking garage": true, "Free parking lot": true, "Free street parking": true, "Paid parking garage": true}, "Pets": {"Dogs allowed": true, "Dogs allowed outside": true}, "Other": {"LGBTQ+ friendly": true}}</t>
  </si>
  <si>
    <t>https://lh6.googleusercontent.com/-r-eL0c--lhI/AAAAAAAAAAI/AAAAAAAAAAA/4OYHhJNjOaw/s44-p-k-no-ns-nd/photo.jpg</t>
  </si>
  <si>
    <t>https://www.google.com/maps/place/Qu%C3%A1n+B%E1%BB%A5i+Bistro/@10.789983099999999,106.72002859999999,14z/data=!4m8!1m2!2m1!1sQu%C3%A1n+B%E1%BB%A5i+Bistro!3m4!1s0x31752f486efadf89:0x9c6c2918fc13a01a!8m2!3d10.789983099999999!4d106.72002859999999</t>
  </si>
  <si>
    <t>Phu Vuong Pho</t>
  </si>
  <si>
    <t>https://www.now.vn/ho-chi-minh/phu-vuong-quan-pho</t>
  </si>
  <si>
    <t>+84 931 959 696</t>
  </si>
  <si>
    <t>120 Đ. Nguyễn Thái Bình, Phường Nguyễn Thái Bình, Quận 1, Hồ Chí Minh, Vietnam</t>
  </si>
  <si>
    <t>https://lh5.googleusercontent.com/p/AF1QipPLDRmEwvk_uNGa-F8HS8P_4lybbk4A_CkR-F9x=w800-h500-k-no</t>
  </si>
  <si>
    <t>{"From the business": {"Identifies as women-owned": true}, "Service options": {"Curbside pickup": true, "Delivery": true, "Takeout": true, "Dine-in": true}, "Accessibility": {"Wheelchair accessible entrance": false, "Wheelchair accessible parking lot": false}, "Offerings": {"Alcohol": true, "Beer": true, "Coffee": true, "Late-night food": true}, "Dining options": {"Breakfast": true, "Brunch": true, "Lunch": true, "Dinner": true, "Catering": true}, "Amenities": {"Restroom": true}, "Atmosphere": {"Casual": true}, "Crowd": {"Groups": true}, "Payments": {"Credit cards": true, "Debit cards": true, "NFC mobile payments": true}, "Children": {"Good for kids": true}, "Parking": {"Free parking lot": true, "Free street parking": true, "Parking": true}, "Other": {"Identifies as women-owned": true}}</t>
  </si>
  <si>
    <t>https://lh6.googleusercontent.com/-P5qysTvuxd8/AAAAAAAAAAI/AAAAAAAAAAA/Wy-shZjjLQA/s44-p-k-no-ns-nd/photo.jpg</t>
  </si>
  <si>
    <t>https://www.google.com/maps/place/Phu+Vuong+Pho/@10.768384399999999,106.6985582,14z/data=!4m8!1m2!2m1!1sPhu+Vuong+Pho!3m4!1s0x31752f3fe8f7e83d:0xc9d55225beeb91f!8m2!3d10.768384399999999!4d106.6985582</t>
  </si>
  <si>
    <t>Nhà hàng Việt Phố</t>
  </si>
  <si>
    <t>http://vietpho.com.vn/</t>
  </si>
  <si>
    <t>+84 28 3934 9448</t>
  </si>
  <si>
    <t>45-47-49, Lê Quý Đôn, Phường Võ Thị Sáu, Quận 3, Hồ Chí Minh 700000, Vietnam</t>
  </si>
  <si>
    <t>https://lh5.googleusercontent.com/p/AF1QipPYOAgT6cUEisTzEitVM8M8RYFGPAoKqw4Y4ZYI=w800-h500-k-no</t>
  </si>
  <si>
    <t>{"Monday": "6:30AM-11:30PM", "Tuesday": "6:30AM-11:30PM", "Wednesday": "6:30AM-11:30PM", "Thursday": "6:30AM-11:30PM", "Friday": "6:30AM-11:30PM", "Saturday": "6:30AM-11:30PM", "Sunday": "6:30AM-11:30PM"}</t>
  </si>
  <si>
    <t>{"Service options": {"Outdoor seating": true, "Takeout": true, "Dine-in": true}, "Accessibility": {"Wheelchair accessible restroom": true, "Wheelchair accessible seating": true}, "Offerings": {"Alcohol": true, "Beer": true, "Coffee": true, "Hard liquor": true, "Late-night food": true, "Small plates": true, "Vegetarian options": true, "Wine": true}, "Dining options": {"Breakfast": true, "Brunch": true, "Lunch": true, "Dinner": true, "Catering": true, "Dessert": true, "Seating": true}, "Amenities": {"Restroom": true}, "Atmosphere": {"Cozy": true}, "Crowd": {"Family-friendly": true, "Groups": true, "LGBTQ+ friendly": true, "Transgender safespace": true}, "Planning": {"Accepts reservations": true}, "Payments": {"Credit cards": true, "Debit cards": true, "NFC mobile payments": true}, "Children": {"High chairs": true}, "Parking": {"Free street parking": true, "Paid parking lot": true, "Paid street parking": true, "Parking": true}, "Other": {"LGBTQ+ friendly": true}}</t>
  </si>
  <si>
    <t>https://lh6.googleusercontent.com/-NLDl9CRSHwE/AAAAAAAAAAI/AAAAAAAAAAA/Lr8eoRiIXyQ/s44-p-k-no-ns-nd/photo.jpg</t>
  </si>
  <si>
    <t>https://www.google.com/maps/place/Nh%C3%A0+h%C3%A0ng+Vi%E1%BB%87t+Ph%E1%BB%91/@10.783402899999999,106.6883641,14z/data=!4m8!1m2!2m1!1sNh%C3%A0+h%C3%A0ng+Vi%E1%BB%87t+Ph%E1%BB%91!3m4!1s0x31752f3029353d6f:0x60080837d6ac6bd9!8m2!3d10.783402899999999!4d106.6883641</t>
  </si>
  <si>
    <t>Nhà Hàng Lúa Đại Việt</t>
  </si>
  <si>
    <t>https://www.luadaiviet.com/</t>
  </si>
  <si>
    <t>+84 326 882 441</t>
  </si>
  <si>
    <t>189 - 191 - 193 Đ. Đề Thám, Phường Phạm Ngũ Lão, Quận 1, Hồ Chí Minh 700000, Vietnam</t>
  </si>
  <si>
    <t>https://lh5.googleusercontent.com/p/AF1QipMka2ruB67L1CTPekJ1NHbLhlu4q685vPCJdAtN=w800-h500-k-no</t>
  </si>
  <si>
    <t>{"From the business": {"Identifies as women-owned": true}, "Service options": {"Outdoor seating": true, "Curbside pickup": true, "No-contact delivery": true, "Delivery": true, "Drive-through": true, "Takeout": true, "Dine-in": true}, "Highlights": {"Rooftop seating": true, "Sports": true}, "Accessibility": {"Wheelchair accessible entrance": true, "Wheelchair accessible restroom": true, "Wheelchair accessible seating": true}, "Offerings": {"Alcohol": true, "Beer": true, "Cocktails": true, "Coffee": true, "Hard liquor": true, "Late-night food": true, "Small plates": true, "Wine": true}, "Dining options": {"Breakfast": true, "Brunch": true, "Lunch": true, "Dinner": true, "Catering": true, "Counter service": true, "Dessert": true, "Seating": true}, "Amenities": {"Bar onsite": true, "Gender-neutral restroom": true, "Restroom": true, "Wi-Fi": true}, "Atmosphere": {"Cozy": true}, "Crowd": {"Family-friendly": true, "Groups": true, "LGBTQ+ friendly": true, "Transgender safespace": true}, "Planning": {"Accepts reservations": true}, "Payments": {"Credit cards": true, "Debit cards": true, "NFC mobile payments": true}, "Children": {"Good for kids": true, "High chairs": true}, "Parking": {"Paid parking lot": true, "Paid street parking": true}, "Other": {"LGBTQ+ friendly": true, "Identifies as women-owned": true}}</t>
  </si>
  <si>
    <t>https://lh4.googleusercontent.com/-pWuotEVXXJU/AAAAAAAAAAI/AAAAAAAAAAA/4kgVvFD-fAM/s44-p-k-no-ns-nd/photo.jpg</t>
  </si>
  <si>
    <t>https://www.google.com/maps/place/Nh%C3%A0+H%C3%A0ng+L%C3%BAa+%C4%90%E1%BA%A1i+Vi%E1%BB%87t/@10.767449,106.69385799999999,14z/data=!4m8!1m2!2m1!1sNh%C3%A0+H%C3%A0ng+L%C3%BAa+%C4%90%E1%BA%A1i+Vi%E1%BB%87t!3m4!1s0x31752f00f7377541:0xaf232af8525bdd27!8m2!3d10.767449!4d106.69385799999999</t>
  </si>
  <si>
    <t>Mama Phở</t>
  </si>
  <si>
    <t>https://mamapho.vn/</t>
  </si>
  <si>
    <t>+84 28 3620 4495</t>
  </si>
  <si>
    <t>134 Đ. Lê Thánh Tôn, Phường Bến Thành, Quận 1, Hồ Chí Minh 700000, Vietnam</t>
  </si>
  <si>
    <t>https://lh5.googleusercontent.com/p/AF1QipNZrVE81VPGXspHW0YuD4lESz3E_SY5bzB_qGE8=w800-h500-k-no</t>
  </si>
  <si>
    <t>{"Service options": {"Delivery": true, "Takeout": true, "Dine-in": true}, "Accessibility": {"Wheelchair accessible entrance": false, "Wheelchair accessible parking lot": false}, "Offerings": {"Alcohol": true, "Beer": true, "Coffee": true}, "Dining options": {"Breakfast": true, "Brunch": true, "Lunch": true, "Dinner": true, "Catering": true, "Dessert": true}, "Amenities": {"Restroom": true}, "Atmosphere": {"Casual": true, "Cozy": true}, "Crowd": {"Groups": true}, "Planning": {"Accepts reservations": true}, "Payments": {"Credit cards": true, "Debit cards": true, "NFC mobile payments": true}, "Children": {"Good for kids": true}, "Parking": {"Free street parking": true}}</t>
  </si>
  <si>
    <t>https://lh5.googleusercontent.com/-TbUuMDPLBUU/AAAAAAAAAAI/AAAAAAAAAAA/1D_w1f1TT5M/s44-p-k-no-ns-nd/photo.jpg</t>
  </si>
  <si>
    <t>https://www.google.com/maps/place/Mama+Ph%E1%BB%9F/@10.7736811,106.69825379999999,14z/data=!4m8!1m2!2m1!1sMama+Ph%E1%BB%9F!3m4!1s0x31752f412cd0fe35:0xff48dd10ae62569b!8m2!3d10.7736811!4d106.69825379999999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</si>
</sst>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Calibri"/>
      <scheme val="minor"/>
    </font>
    <font>
      <u/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1" fillId="0" fontId="6" numFmtId="0" xfId="0" applyAlignment="1" applyBorder="1" applyFont="1">
      <alignment horizontal="center" readingOrder="0" shrinkToFit="0" vertical="top" wrapText="0"/>
    </xf>
    <xf borderId="2" fillId="0" fontId="6" numFmtId="0" xfId="0" applyAlignment="1" applyBorder="1" applyFont="1">
      <alignment horizontal="center" readingOrder="0" shrinkToFit="0" vertical="top" wrapText="0"/>
    </xf>
    <xf borderId="2" fillId="0" fontId="6" numFmtId="0" xfId="0" applyAlignment="1" applyBorder="1" applyFont="1">
      <alignment horizontal="center" readingOrder="0" shrinkToFit="0" vertical="top" wrapText="1"/>
    </xf>
    <xf borderId="2" fillId="0" fontId="6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8" numFmtId="0" xfId="0" applyFill="1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idecaf.gov.vn/4/23/gioi-thieu-chung-thu-vien" TargetMode="External"/><Relationship Id="rId22" Type="http://schemas.openxmlformats.org/officeDocument/2006/relationships/hyperlink" Target="https://lh5.googleusercontent.com/-KT921RvkN2g/AAAAAAAAAAI/AAAAAAAAAAA/ISEbYk1v2Qc/s44-p-k-no-ns-nd/photo.jpg" TargetMode="External"/><Relationship Id="rId21" Type="http://schemas.openxmlformats.org/officeDocument/2006/relationships/hyperlink" Target="https://www.google.com/maps/place/Th%C6%B0+vi%E1%BB%87n%2C+Vi%E1%BB%87n+Trao+%C4%90%E1%BB%95i+V%C4%83n+H%C3%B3a+V%E1%BB%9Bi+Ph%C3%A1p/@10.7800809,106.703239,14z/data=!4m8!1m2!2m1!1sTh%C6%B0+vi%E1%BB%87n%2C+Vi%E1%BB%87n+Trao+%C4%90%E1%BB%95i+V%C4%83n+H%C3%B3a+V%E1%BB%9Bi+Ph%C3%A1p!3m4!1s0x31752f48f0b075cf:0xebe3d91edb7ecb00!8m2!3d10.7800809!4d106.703239" TargetMode="External"/><Relationship Id="rId24" Type="http://schemas.openxmlformats.org/officeDocument/2006/relationships/hyperlink" Target="https://www.google.com/maps/place/Thu+Duc+District+Library/@10.85107,106.7603146,14z/data=!4m8!1m2!2m1!1sThu+Duc+District+Library!3m4!1s0x317527a2a1a1b6d7:0xb8b1d2125a06cbbf!8m2!3d10.85107!4d106.7603146" TargetMode="External"/><Relationship Id="rId23" Type="http://schemas.openxmlformats.org/officeDocument/2006/relationships/hyperlink" Target="https://www.google.com/maps/place/Th%C6%B0+Vi%E1%BB%87n+Ph%C3%A1p+Lu%E1%BA%ADt/@10.7793917,106.68907379999999,14z/data=!4m8!1m2!2m1!1sTh%C6%B0+Vi%E1%BB%87n+Ph%C3%A1p+Lu%E1%BA%ADt!3m4!1s0x31752f300e8b4857:0xffc09643a983ddd6!8m2!3d10.7793917!4d106.68907379999999" TargetMode="External"/><Relationship Id="rId1" Type="http://schemas.openxmlformats.org/officeDocument/2006/relationships/hyperlink" Target="http://diadaocuchi.com.vn/" TargetMode="External"/><Relationship Id="rId2" Type="http://schemas.openxmlformats.org/officeDocument/2006/relationships/hyperlink" Target="https://phucvu.thuvientphcm.gov.vn/" TargetMode="External"/><Relationship Id="rId3" Type="http://schemas.openxmlformats.org/officeDocument/2006/relationships/hyperlink" Target="https://lh6.googleusercontent.com/-aX8xSscSmDU/AAAAAAAAAAI/AAAAAAAAAAA/uAqZoG8YiA4/s44-p-k-no-ns-nd/photo.jpg" TargetMode="External"/><Relationship Id="rId4" Type="http://schemas.openxmlformats.org/officeDocument/2006/relationships/hyperlink" Target="https://www.google.com/maps/place/General+Science+Library+of+Ho+Chi+Minh+City/@10.7750741,106.6987405,14z/data=!4m8!1m2!2m1!1sGeneral+Science+Library+of+Ho+Chi+Minh+City!3m4!1s0x31752f3891ddce57:0xa649c9415f9c11da!8m2!3d10.7750741!4d106.6987405" TargetMode="External"/><Relationship Id="rId9" Type="http://schemas.openxmlformats.org/officeDocument/2006/relationships/hyperlink" Target="https://www.google.com/maps/place/Nam+Thi+House/@10.7792526,106.6956156,14z/data=!4m8!1m2!2m1!1sNam+Thi+House!3m4!1s0x31752f0588fcf84f:0x8b30fe9ed5276883!8m2!3d10.7792526!4d106.6956156" TargetMode="External"/><Relationship Id="rId26" Type="http://schemas.openxmlformats.org/officeDocument/2006/relationships/hyperlink" Target="https://www.google.com/maps/place/Th%C6%B0+vi%E1%BB%87n+Khu+A/@10.8533749,106.79617929999999,14z/data=!4m8!1m2!2m1!1sTh%C6%B0+vi%E1%BB%87n+Khu+A!3m4!1s0x317527abf2637367:0xdb7ab52eda38b0a5!8m2!3d10.8533749!4d106.79617929999999" TargetMode="External"/><Relationship Id="rId25" Type="http://schemas.openxmlformats.org/officeDocument/2006/relationships/hyperlink" Target="https://lh5.googleusercontent.com/-nCTofTeXqm8/AAAAAAAAAAI/AAAAAAAAAAA/uSV3TuzcDWY/s44-p-k-no-ns-nd/photo.jpg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://www.vnulib.edu.vn/" TargetMode="External"/><Relationship Id="rId6" Type="http://schemas.openxmlformats.org/officeDocument/2006/relationships/hyperlink" Target="https://www.google.com/maps/place/VNUHCM+Central+Library/@10.869822899999999,106.7961957,14z/data=!4m8!1m2!2m1!1sVNUHCM+Central+Library!3m4!1s0x3175275f9425f961:0xf2f6dc77057ba1df!8m2!3d10.869822899999999!4d106.7961957" TargetMode="External"/><Relationship Id="rId7" Type="http://schemas.openxmlformats.org/officeDocument/2006/relationships/hyperlink" Target="https://www.google.com/maps/place/Libero+Library/@10.7828033,106.75926799999999,14z/data=!4m8!1m2!2m1!1sLibero+Library!3m4!1s0x317525e13febd7e5:0xf19584f6381643e2!8m2!3d10.7828033!4d106.75926799999999" TargetMode="External"/><Relationship Id="rId8" Type="http://schemas.openxmlformats.org/officeDocument/2006/relationships/hyperlink" Target="https://namthihouse.vn/" TargetMode="External"/><Relationship Id="rId11" Type="http://schemas.openxmlformats.org/officeDocument/2006/relationships/hyperlink" Target="https://lh3.googleusercontent.com/-CVXwwjuXXXo/AAAAAAAAAAI/AAAAAAAAAAA/EagkkWIFKLA/s44-p-k-no-ns-nd/photo.jpg" TargetMode="External"/><Relationship Id="rId10" Type="http://schemas.openxmlformats.org/officeDocument/2006/relationships/hyperlink" Target="https://binhthanh.thuvientphcm.gov.vn/" TargetMode="External"/><Relationship Id="rId13" Type="http://schemas.openxmlformats.org/officeDocument/2006/relationships/hyperlink" Target="https://thuviencodoc.org/" TargetMode="External"/><Relationship Id="rId12" Type="http://schemas.openxmlformats.org/officeDocument/2006/relationships/hyperlink" Target="https://www.google.com/maps/place/Th%C6%B0+vi%E1%BB%87n+Qu%E1%BA%ADn+B%C3%ACnh+Th%E1%BA%A1nh/@10.7988901,106.6910759,14z/data=!4m8!1m2!2m1!1sTh%C6%B0+vi%E1%BB%87n+Qu%E1%BA%ADn+B%C3%ACnh+Th%E1%BA%A1nh!3m4!1s0x31752996d7f5c6fb:0xda5b42b3ca34e9cb!8m2!3d10.7988901!4d106.6910759" TargetMode="External"/><Relationship Id="rId15" Type="http://schemas.openxmlformats.org/officeDocument/2006/relationships/hyperlink" Target="https://www.google.com/maps/place/Th%C6%B0+Vi%E1%BB%87n+C%C6%A1+%C4%90%E1%BB%91c/@10.733265699999999,106.70930779999999,14z/data=!4m8!1m2!2m1!1sTh%C6%B0+Vi%E1%BB%87n+C%C6%A1+%C4%90%E1%BB%91c!3m4!1s0x31752fe95d3d10c9:0x94efc5ef9733752d!8m2!3d10.733265699999999!4d106.70930779999999" TargetMode="External"/><Relationship Id="rId14" Type="http://schemas.openxmlformats.org/officeDocument/2006/relationships/hyperlink" Target="https://lh5.googleusercontent.com/-zLal4Ga3bEE/AAAAAAAAAAI/AAAAAAAAAAA/0RsK_0BHbas/s44-p-k-no-ns-nd/photo.jpg" TargetMode="External"/><Relationship Id="rId17" Type="http://schemas.openxmlformats.org/officeDocument/2006/relationships/hyperlink" Target="https://www.google.com/maps/place/The+American+Center/@10.7808493,106.698509,14z/data=!4m8!1m2!2m1!1sThe+American+Center!3m4!1s0x31752f3634ce9ffd:0xa1c0efc46778fbec!8m2!3d10.7808493!4d106.698509" TargetMode="External"/><Relationship Id="rId16" Type="http://schemas.openxmlformats.org/officeDocument/2006/relationships/hyperlink" Target="https://lh6.googleusercontent.com/-tc-1rHkytPE/AAAAAAAAAAI/AAAAAAAAAAA/zM2A5ixHrnQ/s44-p-k-no-ns-nd/photo.jpg" TargetMode="External"/><Relationship Id="rId19" Type="http://schemas.openxmlformats.org/officeDocument/2006/relationships/hyperlink" Target="https://www.google.com/maps/place/Th%C6%B0+Vi%E1%BB%87n+Qu%E1%BA%ADn+T%C3%A2n+B%C3%ACnh/@10.8068341,106.6465369,14z/data=!4m8!1m2!2m1!1sTh%C6%B0+Vi%E1%BB%87n+Qu%E1%BA%ADn+T%C3%A2n+B%C3%ACnh!3m4!1s0x3175294420d8f497:0x4541c7fc26a7acf4!8m2!3d10.8068341!4d106.6465369" TargetMode="External"/><Relationship Id="rId18" Type="http://schemas.openxmlformats.org/officeDocument/2006/relationships/hyperlink" Target="https://tanbinh.thuvientphcm.gov.vn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h3.googleusercontent.com/-INZoWUi7ZPY/AAAAAAAAAAI/AAAAAAAAAAA/gky6MJ-r4Xk/s44-p-k-no-ns-nd/photo.jpg" TargetMode="External"/><Relationship Id="rId190" Type="http://schemas.openxmlformats.org/officeDocument/2006/relationships/hyperlink" Target="https://lh5.googleusercontent.com/p/AF1QipNQSfotcNE7ZmQuQXrgD_t6tmYb6RtP4cykxxM=w800-h500-k-no" TargetMode="External"/><Relationship Id="rId42" Type="http://schemas.openxmlformats.org/officeDocument/2006/relationships/hyperlink" Target="https://dahihandi.com.vn/" TargetMode="External"/><Relationship Id="rId41" Type="http://schemas.openxmlformats.org/officeDocument/2006/relationships/hyperlink" Target="https://www.google.com/maps/place/Saffron+Indian+Restaurant+Ho+Chi+Minh+City/@10.7709987,106.6871086,14z/data=!4m8!1m2!2m1!1sSaffron+Indian+Restaurant+Ho+Chi+Minh+City!3m4!1s0x31752fd64a18a7c7:0xdfb309c59f1373cd!8m2!3d10.7709987!4d106.6871086" TargetMode="External"/><Relationship Id="rId44" Type="http://schemas.openxmlformats.org/officeDocument/2006/relationships/hyperlink" Target="https://lh6.googleusercontent.com/-JfGqufFgaU4/AAAAAAAAAAI/AAAAAAAAAAA/8WBjBtBf_ac/s44-p-k-no-ns-nd/photo.jpg" TargetMode="External"/><Relationship Id="rId194" Type="http://schemas.openxmlformats.org/officeDocument/2006/relationships/hyperlink" Target="https://lh5.googleusercontent.com/p/AF1QipOWxvMd0_jnlIC_zkaeF5BdYetaYQwaweRaDcR-=w800-h500-k-no" TargetMode="External"/><Relationship Id="rId43" Type="http://schemas.openxmlformats.org/officeDocument/2006/relationships/hyperlink" Target="https://lh5.googleusercontent.com/p/AF1QipNmaDOQkzoUqjQ0Q84Hukp7b7DnB0pQIR6XZl_f=w800-h500-k-no" TargetMode="External"/><Relationship Id="rId193" Type="http://schemas.openxmlformats.org/officeDocument/2006/relationships/hyperlink" Target="https://propagandabistros.com/" TargetMode="External"/><Relationship Id="rId46" Type="http://schemas.openxmlformats.org/officeDocument/2006/relationships/hyperlink" Target="https://natrajvietnam.com/site/menu" TargetMode="External"/><Relationship Id="rId192" Type="http://schemas.openxmlformats.org/officeDocument/2006/relationships/hyperlink" Target="https://www.google.com/maps/place/Pho+Hung/@10.7649002,106.687693,14z/data=!4m8!1m2!2m1!1sPho+Hung!3m4!1s0x31752f19d15e3a81:0xdcd7728d53d90a88!8m2!3d10.7649002!4d106.687693" TargetMode="External"/><Relationship Id="rId45" Type="http://schemas.openxmlformats.org/officeDocument/2006/relationships/hyperlink" Target="https://www.google.com/maps/place/Dahi+Handi+Indian+Restaurant/@10.7761731,106.7048075,14z/data=!4m8!1m2!2m1!1sDahi+Handi+Indian+Restaurant!3m4!1s0x31752f7a7d473e5d:0x1835902d3fa5e1ca!8m2!3d10.7761731!4d106.7048075" TargetMode="External"/><Relationship Id="rId191" Type="http://schemas.openxmlformats.org/officeDocument/2006/relationships/hyperlink" Target="https://lh4.googleusercontent.com/-0BhjtXMb-IM/AAAAAAAAAAI/AAAAAAAAAAA/eqZUBqPmtgs/s44-p-k-no-ns-nd/photo.jpg" TargetMode="External"/><Relationship Id="rId48" Type="http://schemas.openxmlformats.org/officeDocument/2006/relationships/hyperlink" Target="https://lh4.googleusercontent.com/-2qjQXWldK-A/AAAAAAAAAAI/AAAAAAAAAAA/Z_NVym95ryg/s44-p-k-no-ns-nd/photo.jpg" TargetMode="External"/><Relationship Id="rId187" Type="http://schemas.openxmlformats.org/officeDocument/2006/relationships/hyperlink" Target="https://lh5.googleusercontent.com/-8QhEn7hpP9A/AAAAAAAAAAI/AAAAAAAAAAA/l3ezHcuCtC0/s44-p-k-no-ns-nd/photo.jpg" TargetMode="External"/><Relationship Id="rId47" Type="http://schemas.openxmlformats.org/officeDocument/2006/relationships/hyperlink" Target="https://lh5.googleusercontent.com/p/AF1QipMZ5_ISZgsuhNfj_bfvWqvngtPC9EfwvDcwH9up=w800-h500-k-no" TargetMode="External"/><Relationship Id="rId186" Type="http://schemas.openxmlformats.org/officeDocument/2006/relationships/hyperlink" Target="https://lh5.googleusercontent.com/p/AF1QipOi5UHJvJsaNoHJ-l6dXMpm7S7JrWqnqEyU093Y=w800-h500-k-no" TargetMode="External"/><Relationship Id="rId185" Type="http://schemas.openxmlformats.org/officeDocument/2006/relationships/hyperlink" Target="http://cucgachquan.com/" TargetMode="External"/><Relationship Id="rId49" Type="http://schemas.openxmlformats.org/officeDocument/2006/relationships/hyperlink" Target="https://www.google.com/maps/place/Shri+Natraj+Indian+Cuisine/@10.7712497,106.68986389999999,14z/data=!4m8!1m2!2m1!1sShri+Natraj+Indian+Cuisine!3m4!1s0x31752f3ce5cd2d6d:0x461ea23b3bb8a292!8m2!3d10.7712497!4d106.68986389999999" TargetMode="External"/><Relationship Id="rId184" Type="http://schemas.openxmlformats.org/officeDocument/2006/relationships/hyperlink" Target="https://www.google.com/maps/place/Ngon+Restaurant/@10.7774178,106.6996655,14z/data=!4m8!1m2!2m1!1sNgon+Restaurant!3m4!1s0x31752f48d88c3da3:0xbd0b6eeb085c542c!8m2!3d10.7774178!4d106.6996655" TargetMode="External"/><Relationship Id="rId189" Type="http://schemas.openxmlformats.org/officeDocument/2006/relationships/hyperlink" Target="https://www.phohung.vn/" TargetMode="External"/><Relationship Id="rId188" Type="http://schemas.openxmlformats.org/officeDocument/2006/relationships/hyperlink" Target="https://www.google.com/maps/place/Cuc+Gach+Quan+Restaurant/@10.792843999999999,106.68900889999999,14z/data=!4m8!1m2!2m1!1sCuc+Gach+Quan+Restaurant!3m4!1s0x317528cd9a13a0a5:0x8b18b057ab3b248b!8m2!3d10.792843999999999!4d106.68900889999999" TargetMode="External"/><Relationship Id="rId31" Type="http://schemas.openxmlformats.org/officeDocument/2006/relationships/hyperlink" Target="https://babas.kitchen/" TargetMode="External"/><Relationship Id="rId30" Type="http://schemas.openxmlformats.org/officeDocument/2006/relationships/hyperlink" Target="https://www.google.com/maps/place/BENARAS+HEIGHTS%2C+Fiery+Tandoor+%26+Rooftop+Bar%2C+Indian+Restaurant+%26+Bar/@10.7743814,106.7063278,14z/data=!4m8!1m2!2m1!1sBENARAS+HEIGHTS%2C+Fiery+Tandoor+%26+Rooftop+Bar%2C+Indian+Restaurant+%26+Bar!3m4!1s0x31752f20e91063a1:0xeed7ccdd5ce017a5!8m2!3d10.7743814!4d106.7063278" TargetMode="External"/><Relationship Id="rId33" Type="http://schemas.openxmlformats.org/officeDocument/2006/relationships/hyperlink" Target="https://lh5.googleusercontent.com/-jcLIAb1qC24/AAAAAAAAAAI/AAAAAAAAAAA/4wQBaEurL68/s44-p-k-no-ns-nd/photo.jpg" TargetMode="External"/><Relationship Id="rId183" Type="http://schemas.openxmlformats.org/officeDocument/2006/relationships/hyperlink" Target="https://lh4.googleusercontent.com/-VktFXTaWR8o/AAAAAAAAAAI/AAAAAAAAAAA/2k4fPwtlXPQ/s44-p-k-no-ns-nd/photo.jpg" TargetMode="External"/><Relationship Id="rId32" Type="http://schemas.openxmlformats.org/officeDocument/2006/relationships/hyperlink" Target="https://lh5.googleusercontent.com/p/AF1QipPCF_q9BvVaXlxMZUcC-QfzfHmM7XUsVgoE62J7=w800-h500-k-no" TargetMode="External"/><Relationship Id="rId182" Type="http://schemas.openxmlformats.org/officeDocument/2006/relationships/hyperlink" Target="https://lh5.googleusercontent.com/p/AF1QipMfX6uLHJVrVyBcxs2Z2tsYqg0lN2mGal-5NwYa=w800-h500-k-no" TargetMode="External"/><Relationship Id="rId35" Type="http://schemas.openxmlformats.org/officeDocument/2006/relationships/hyperlink" Target="https://lh5.googleusercontent.com/p/AF1QipNZpm2wBZqdTyERcQ7tUryprK8xSxcrR72ANWpH=w800-h500-k-no" TargetMode="External"/><Relationship Id="rId181" Type="http://schemas.openxmlformats.org/officeDocument/2006/relationships/hyperlink" Target="https://www.facebook.com/Nhahang.QuanAnNgon/" TargetMode="External"/><Relationship Id="rId34" Type="http://schemas.openxmlformats.org/officeDocument/2006/relationships/hyperlink" Target="https://www.google.com/maps/place/Baba%27s+Kitchen/@10.8055278,106.7336631,14z/data=!4m8!1m2!2m1!1sBaba%27s+Kitchen!3m4!1s0x3175262237da0859:0x2e8c079ba024e026!8m2!3d10.8055278!4d106.7336631" TargetMode="External"/><Relationship Id="rId180" Type="http://schemas.openxmlformats.org/officeDocument/2006/relationships/hyperlink" Target="https://www.google.com/maps/place/S%C3%A0i+G%C3%B2n+Kitchen+Vina/@10.778431,106.699046,14z/data=!4m8!1m2!2m1!1sS%C3%A0i+G%C3%B2n+Kitchen+Vina!3m4!1s0x31752fa059f65bd7:0x8e9d22f08651a127!8m2!3d10.778431!4d106.699046" TargetMode="External"/><Relationship Id="rId37" Type="http://schemas.openxmlformats.org/officeDocument/2006/relationships/hyperlink" Target="https://www.google.com/maps/place/Namaste+India+Restaurant/@10.7658586,106.6910667,14z/data=!4m8!1m2!2m1!1sNamaste+India+Restaurant!3m4!1s0x31752f163868a835:0x107ab7102e9cd52c!8m2!3d10.7658586!4d106.6910667" TargetMode="External"/><Relationship Id="rId176" Type="http://schemas.openxmlformats.org/officeDocument/2006/relationships/hyperlink" Target="https://www.google.com/maps/place/Di+Mai+Restaurant/@10.768882,106.6971483,14z/data=!4m8!1m2!2m1!1sDi+Mai+Restaurant!3m4!1s0x31752f3fcbc80141:0x487d827aa00014ea!8m2!3d10.768882!4d106.6971483" TargetMode="External"/><Relationship Id="rId36" Type="http://schemas.openxmlformats.org/officeDocument/2006/relationships/hyperlink" Target="https://lh3.googleusercontent.com/-PQ7IyAawIno/AAAAAAAAAAI/AAAAAAAAAAA/u5C_zXuHFx0/s44-p-k-no-ns-nd/photo.jpg" TargetMode="External"/><Relationship Id="rId175" Type="http://schemas.openxmlformats.org/officeDocument/2006/relationships/hyperlink" Target="https://lh3.googleusercontent.com/-E-1s-DTqOt0/AAAAAAAAAAI/AAAAAAAAAAA/LE8fH4tN1us/s44-p-k-no-ns-nd/photo.jpg" TargetMode="External"/><Relationship Id="rId39" Type="http://schemas.openxmlformats.org/officeDocument/2006/relationships/hyperlink" Target="https://lh5.googleusercontent.com/p/AF1QipO5YCfJZcEGSr8ute4KmIqItAlagxGdt8v7KTnE=w800-h500-k-no" TargetMode="External"/><Relationship Id="rId174" Type="http://schemas.openxmlformats.org/officeDocument/2006/relationships/hyperlink" Target="https://lh5.googleusercontent.com/p/AF1QipPcysHAq-kWm48i65QeKwbNp8J8ksoE_xs-Mg5l=w800-h500-k-no" TargetMode="External"/><Relationship Id="rId38" Type="http://schemas.openxmlformats.org/officeDocument/2006/relationships/hyperlink" Target="http://www.saffronrestaurant.com.vn/" TargetMode="External"/><Relationship Id="rId173" Type="http://schemas.openxmlformats.org/officeDocument/2006/relationships/hyperlink" Target="http://nhahangdimai.com/" TargetMode="External"/><Relationship Id="rId179" Type="http://schemas.openxmlformats.org/officeDocument/2006/relationships/hyperlink" Target="https://lh6.googleusercontent.com/-4IpzaG1Qhxw/AAAAAAAAAAI/AAAAAAAAAAA/IGmbjnqxUUE/s44-p-k-no-ns-nd/photo.jpg" TargetMode="External"/><Relationship Id="rId178" Type="http://schemas.openxmlformats.org/officeDocument/2006/relationships/hyperlink" Target="https://lh5.googleusercontent.com/p/AF1QipMPQGGySTvzr5ixiqPuvZ_Yote-cDJ2pBvlKH9n=w800-h500-k-no" TargetMode="External"/><Relationship Id="rId177" Type="http://schemas.openxmlformats.org/officeDocument/2006/relationships/hyperlink" Target="http://saigonkitchenvina.com/" TargetMode="External"/><Relationship Id="rId20" Type="http://schemas.openxmlformats.org/officeDocument/2006/relationships/hyperlink" Target="https://rotimojo.com/" TargetMode="External"/><Relationship Id="rId22" Type="http://schemas.openxmlformats.org/officeDocument/2006/relationships/hyperlink" Target="https://lh5.googleusercontent.com/-jVx0_--V-mE/AAAAAAAAAAI/AAAAAAAAAAA/HKETMayjej8/s44-p-k-no-ns-nd/photo.jpg" TargetMode="External"/><Relationship Id="rId21" Type="http://schemas.openxmlformats.org/officeDocument/2006/relationships/hyperlink" Target="https://lh5.googleusercontent.com/p/AF1QipPb-XLp3awHg8QrHorv7VyBIOBKVtKCsS_hn2n9=w800-h500-k-no" TargetMode="External"/><Relationship Id="rId24" Type="http://schemas.openxmlformats.org/officeDocument/2006/relationships/hyperlink" Target="https://lh5.googleusercontent.com/p/AF1QipNUIry1rzF4ztybZC7fjalbErX_PA8cut6hiLcp=w800-h500-k-no" TargetMode="External"/><Relationship Id="rId23" Type="http://schemas.openxmlformats.org/officeDocument/2006/relationships/hyperlink" Target="https://www.google.com/maps/place/Roti+Mojo+-+Indian+Restaurant/@10.7302395,106.70973099999999,14z/data=!4m8!1m2!2m1!1sRoti+Mojo+-+Indian+Restaurant!3m4!1s0x31752f8080ac9619:0xafa58ca291acacae!8m2!3d10.7302395!4d106.70973099999999" TargetMode="External"/><Relationship Id="rId26" Type="http://schemas.openxmlformats.org/officeDocument/2006/relationships/hyperlink" Target="https://www.google.com/maps/place/Mom%27s+Indian+Cuisine/@10.7916707,106.7101612,14z/data=!4m8!1m2!2m1!1sMom%27s+Indian+Cuisine!3m4!1s0x31752909c4924d5f:0x67473e3d3d467225!8m2!3d10.7916707!4d106.7101612" TargetMode="External"/><Relationship Id="rId25" Type="http://schemas.openxmlformats.org/officeDocument/2006/relationships/hyperlink" Target="https://lh5.googleusercontent.com/-lvu7vlqSwCg/AAAAAAAAAAI/AAAAAAAAAAA/lgx9-ozGwU4/s44-p-k-no-ns-nd/photo.jpg" TargetMode="External"/><Relationship Id="rId28" Type="http://schemas.openxmlformats.org/officeDocument/2006/relationships/hyperlink" Target="https://lh5.googleusercontent.com/p/AF1QipOnYIQW20brThBzq1IY8Pkyz4nHrGVk1WiSwLfa=w800-h500-k-no" TargetMode="External"/><Relationship Id="rId27" Type="http://schemas.openxmlformats.org/officeDocument/2006/relationships/hyperlink" Target="http://benaras.club/" TargetMode="External"/><Relationship Id="rId29" Type="http://schemas.openxmlformats.org/officeDocument/2006/relationships/hyperlink" Target="https://lh5.googleusercontent.com/-7YtNiuz0Kdc/AAAAAAAAAAI/AAAAAAAAAAA/3PI1wOV0NGE/s44-p-k-no-ns-nd/photo.jpg" TargetMode="External"/><Relationship Id="rId11" Type="http://schemas.openxmlformats.org/officeDocument/2006/relationships/hyperlink" Target="https://lh5.googleusercontent.com/-W7He4qaNnFs/AAAAAAAAAAI/AAAAAAAAAAA/ydajsDmt9Zk/s44-p-k-no-ns-nd/photo.jpg" TargetMode="External"/><Relationship Id="rId10" Type="http://schemas.openxmlformats.org/officeDocument/2006/relationships/hyperlink" Target="https://lh5.googleusercontent.com/p/AF1QipMqVheEaV6on88z7j9hOgKwLZylV_31ivNMBw3b=w800-h500-k-no" TargetMode="External"/><Relationship Id="rId13" Type="http://schemas.openxmlformats.org/officeDocument/2006/relationships/hyperlink" Target="https://lh5.googleusercontent.com/p/AF1QipPqib9ds_mOd9kwH-RAFBAjopykBadxDdJ4AHgg=w800-h500-k-no" TargetMode="External"/><Relationship Id="rId12" Type="http://schemas.openxmlformats.org/officeDocument/2006/relationships/hyperlink" Target="https://www.google.com/maps/place/Sagar+Indian+Cuisine/@10.808930199999999,106.7302112,14z/data=!4m8!1m2!2m1!1sSagar+Indian+Cuisine!3m4!1s0x31752772ae30a58b:0x4a2b21964573b1e3!8m2!3d10.808930199999999!4d106.7302112" TargetMode="External"/><Relationship Id="rId15" Type="http://schemas.openxmlformats.org/officeDocument/2006/relationships/hyperlink" Target="https://www.google.com/maps/place/Gujarat+Indian+Restaurant/@10.7688252,106.69397909999999,14z/data=!4m8!1m2!2m1!1sGujarat+Indian+Restaurant!3m4!1s0x31752fce345051fd:0x206fb004e94eb00e!8m2!3d10.7688252!4d106.69397909999999" TargetMode="External"/><Relationship Id="rId198" Type="http://schemas.openxmlformats.org/officeDocument/2006/relationships/hyperlink" Target="https://lh5.googleusercontent.com/p/AF1QipNe7QemyvFk9o1W1J41u3IgPV8HBZ9KmI9aoUaQ=w800-h500-k-no" TargetMode="External"/><Relationship Id="rId14" Type="http://schemas.openxmlformats.org/officeDocument/2006/relationships/hyperlink" Target="https://lh5.googleusercontent.com/-BGSOE2OkOe0/AAAAAAAAAAI/AAAAAAAAAAA/rNU4q_kZMPM/s44-p-k-no-ns-nd/photo.jpg" TargetMode="External"/><Relationship Id="rId197" Type="http://schemas.openxmlformats.org/officeDocument/2006/relationships/hyperlink" Target="https://facebook.com/hiddenhousevn" TargetMode="External"/><Relationship Id="rId17" Type="http://schemas.openxmlformats.org/officeDocument/2006/relationships/hyperlink" Target="https://lh5.googleusercontent.com/p/AF1QipMmvLwChX8OdLIS3K5yG18FqCZrFIQM8KjdZAFC=w800-h500-k-no" TargetMode="External"/><Relationship Id="rId196" Type="http://schemas.openxmlformats.org/officeDocument/2006/relationships/hyperlink" Target="https://www.google.com/maps/place/Propaganda+Vietnamese+Bistro/@10.7787806,106.69815829999999,14z/data=!4m8!1m2!2m1!1sPropaganda+Vietnamese+Bistro!3m4!1s0x31752f378dabe5db:0x635cd76f30bd0737!8m2!3d10.7787806!4d106.69815829999999" TargetMode="External"/><Relationship Id="rId16" Type="http://schemas.openxmlformats.org/officeDocument/2006/relationships/hyperlink" Target="http://tandoorvietnam.com/" TargetMode="External"/><Relationship Id="rId195" Type="http://schemas.openxmlformats.org/officeDocument/2006/relationships/hyperlink" Target="https://lh4.googleusercontent.com/-XErESHxYSJ0/AAAAAAAAAAI/AAAAAAAAAAA/vGWMgBX0Vzk/s44-p-k-no-ns-nd/photo.jpg" TargetMode="External"/><Relationship Id="rId19" Type="http://schemas.openxmlformats.org/officeDocument/2006/relationships/hyperlink" Target="https://www.google.com/maps/place/Tandoor+Indian+Restaurant/@10.773167899999999,106.705366,14z/data=!4m8!1m2!2m1!1sTandoor+Indian+Restaurant!3m4!1s0x31752f46a58c56c3:0x5c7c2558cc3eeb!8m2!3d10.773167899999999!4d106.705366" TargetMode="External"/><Relationship Id="rId18" Type="http://schemas.openxmlformats.org/officeDocument/2006/relationships/hyperlink" Target="https://lh6.googleusercontent.com/-3NSLH7fkaAQ/AAAAAAAAAAI/AAAAAAAAAAA/jZNC8xWEbbg/s44-p-k-no-ns-nd/photo.jpg" TargetMode="External"/><Relationship Id="rId199" Type="http://schemas.openxmlformats.org/officeDocument/2006/relationships/hyperlink" Target="https://lh3.googleusercontent.com/-tLH9X_t9bJM/AAAAAAAAAAI/AAAAAAAAAAA/SPkeMI_yeLk/s44-p-k-no-ns-nd/photo.jpg" TargetMode="External"/><Relationship Id="rId84" Type="http://schemas.openxmlformats.org/officeDocument/2006/relationships/hyperlink" Target="https://lh3.googleusercontent.com/-omJyQFEmfHs/AAAAAAAAAAI/AAAAAAAAAAA/CRT-gsGu_sg/s44-p-k-no-ns-nd/photo.jpg" TargetMode="External"/><Relationship Id="rId83" Type="http://schemas.openxmlformats.org/officeDocument/2006/relationships/hyperlink" Target="https://lh5.googleusercontent.com/p/AF1QipNqbqWlEwPJteE2UZPOVhnIStfXCoqWj7U5wJZZ=w800-h500-k-no" TargetMode="External"/><Relationship Id="rId86" Type="http://schemas.openxmlformats.org/officeDocument/2006/relationships/hyperlink" Target="https://benaras.club/the-indian-house/" TargetMode="External"/><Relationship Id="rId85" Type="http://schemas.openxmlformats.org/officeDocument/2006/relationships/hyperlink" Target="https://www.google.com/maps/place/Taj+Mahal+Restaurant/@10.7680838,106.6924628,14z/data=!4m8!1m2!2m1!1sTaj+Mahal+Restaurant!3m4!1s0x31752f3df6cf8b4d:0xe968b7d2122296b0!8m2!3d10.7680838!4d106.6924628" TargetMode="External"/><Relationship Id="rId88" Type="http://schemas.openxmlformats.org/officeDocument/2006/relationships/hyperlink" Target="https://lh5.googleusercontent.com/-ZtldEeVT-wM/AAAAAAAAAAI/AAAAAAAAAAA/dqEQ3lnaOiU/s44-p-k-no-ns-nd/photo.jpg" TargetMode="External"/><Relationship Id="rId150" Type="http://schemas.openxmlformats.org/officeDocument/2006/relationships/hyperlink" Target="https://lh5.googleusercontent.com/p/AF1QipNgT0DjUTuo42mDPcgZ4Qb7KPl2Qhxtly2J6gIv=w800-h500-k-no" TargetMode="External"/><Relationship Id="rId87" Type="http://schemas.openxmlformats.org/officeDocument/2006/relationships/hyperlink" Target="https://lh5.googleusercontent.com/p/AF1QipN_1R_iQiNR2rXMzL5VJGjLRZFqhaEJq6ZnIY6l=w800-h500-k-no" TargetMode="External"/><Relationship Id="rId89" Type="http://schemas.openxmlformats.org/officeDocument/2006/relationships/hyperlink" Target="https://www.google.com/maps/place/CURRY+IN+HURRY/@10.7741061,106.7040918,14z/data=!4m8!1m2!2m1!1sCURRY+IN+HURRY!3m4!1s0x31752f1660cedde9:0x9cf1784aef53e108!8m2!3d10.7741061!4d106.7040918" TargetMode="External"/><Relationship Id="rId80" Type="http://schemas.openxmlformats.org/officeDocument/2006/relationships/hyperlink" Target="https://lh5.googleusercontent.com/p/AF1QipNXWz0_Ys0W6iU1klukUBXXi3T504vba3-5_3Z6=w800-h500-k-no" TargetMode="External"/><Relationship Id="rId82" Type="http://schemas.openxmlformats.org/officeDocument/2006/relationships/hyperlink" Target="https://www.google.com/maps/place/Taj+Mahal+restaurant+and+hotel/@10.7671379,106.693736,14z/data=!4m8!1m2!2m1!1sTaj+Mahal+restaurant+and+hotel!3m4!1s0x31752f160646fc9f:0xa6a53ad552b356f6!8m2!3d10.7671379!4d106.693736" TargetMode="External"/><Relationship Id="rId81" Type="http://schemas.openxmlformats.org/officeDocument/2006/relationships/hyperlink" Target="https://lh5.googleusercontent.com/-bzHExWyvIEw/AAAAAAAAAAI/AAAAAAAAAAA/XmqLxYHIdkk/s44-p-k-no-ns-nd/photo.jpg" TargetMode="External"/><Relationship Id="rId1" Type="http://schemas.openxmlformats.org/officeDocument/2006/relationships/hyperlink" Target="https://babas.kitchen/" TargetMode="External"/><Relationship Id="rId2" Type="http://schemas.openxmlformats.org/officeDocument/2006/relationships/hyperlink" Target="https://lh5.googleusercontent.com/p/AF1QipPip-j-cgINzmZKNiR_9gPZATU-TNntwFXXfv2m=w800-h500-k-no" TargetMode="External"/><Relationship Id="rId3" Type="http://schemas.openxmlformats.org/officeDocument/2006/relationships/hyperlink" Target="https://lh3.googleusercontent.com/-k0brnCk0wi8/AAAAAAAAAAI/AAAAAAAAAAA/8TmPOTq_fng/s44-p-k-no-ns-nd/photo.jpg" TargetMode="External"/><Relationship Id="rId149" Type="http://schemas.openxmlformats.org/officeDocument/2006/relationships/hyperlink" Target="https://www.google.com/maps/place/Saigon+Pho+39/@10.775855,106.7046979,14z/data=!4m8!1m2!2m1!1sSaigon+Pho+39!3m4!1s0x31752f0cca989b2f:0x9403fbee58eb44ac!8m2!3d10.775855!4d106.7046979" TargetMode="External"/><Relationship Id="rId4" Type="http://schemas.openxmlformats.org/officeDocument/2006/relationships/hyperlink" Target="https://www.google.com/maps/place/Baba%27s+Kitchen+Indian+Restaurant+D1/@10.765502999999999,106.69028399999999,14z/data=!4m8!1m2!2m1!1sBaba%27s+Kitchen+Indian+Restaurant+D1!3m4!1s0x31752f1646b4070f:0xefea5374141673ea!8m2!3d10.765502999999999!4d106.69028399999999" TargetMode="External"/><Relationship Id="rId148" Type="http://schemas.openxmlformats.org/officeDocument/2006/relationships/hyperlink" Target="https://lh4.googleusercontent.com/-Y1LN1iDyIUk/AAAAAAAAAAI/AAAAAAAAAAA/zA7lkKEC5Kc/s44-p-k-no-ns-nd/photo.jpg" TargetMode="External"/><Relationship Id="rId9" Type="http://schemas.openxmlformats.org/officeDocument/2006/relationships/hyperlink" Target="https://bit.ly/31iillb" TargetMode="External"/><Relationship Id="rId143" Type="http://schemas.openxmlformats.org/officeDocument/2006/relationships/hyperlink" Target="https://lh5.googleusercontent.com/p/AF1QipOZohWEd6c-XuVwRoApdNb4WZaEIxB7d1DGdzh_=w800-h500-k-no" TargetMode="External"/><Relationship Id="rId142" Type="http://schemas.openxmlformats.org/officeDocument/2006/relationships/hyperlink" Target="https://bepmein.com/" TargetMode="External"/><Relationship Id="rId141" Type="http://schemas.openxmlformats.org/officeDocument/2006/relationships/hyperlink" Target="https://www.google.com/maps/place/Bep+Me+In+-+Nguyen+Thai+Binh/@10.767567,106.6986732,14z/data=!4m8!1m2!2m1!1sBep+Me+In+-+Nguyen+Thai+Binh!3m4!1s0x31752fb049eec835:0x42ead0ca5e0c03b7!8m2!3d10.767567!4d106.6986732" TargetMode="External"/><Relationship Id="rId140" Type="http://schemas.openxmlformats.org/officeDocument/2006/relationships/hyperlink" Target="https://lh3.googleusercontent.com/-4ePAvr8Qn7o/AAAAAAAAAAI/AAAAAAAAAAA/KBdyipeurkk/s44-p-k-no-ns-nd/photo.jpg" TargetMode="External"/><Relationship Id="rId5" Type="http://schemas.openxmlformats.org/officeDocument/2006/relationships/hyperlink" Target="http://chandnichowkindian.com/" TargetMode="External"/><Relationship Id="rId147" Type="http://schemas.openxmlformats.org/officeDocument/2006/relationships/hyperlink" Target="https://lh5.googleusercontent.com/p/AF1QipPvGovpI3nhF1i7Fcx94GTKLtA2Fiwlz_6eZWrl=w800-h500-k-no" TargetMode="External"/><Relationship Id="rId6" Type="http://schemas.openxmlformats.org/officeDocument/2006/relationships/hyperlink" Target="https://lh5.googleusercontent.com/p/AF1QipMIdb6GvVNTrVMrmcZkQxI2M2fGZ4OSjbzZEMtb=w800-h500-k-no" TargetMode="External"/><Relationship Id="rId146" Type="http://schemas.openxmlformats.org/officeDocument/2006/relationships/hyperlink" Target="http://saigonpho39.com/" TargetMode="External"/><Relationship Id="rId7" Type="http://schemas.openxmlformats.org/officeDocument/2006/relationships/hyperlink" Target="https://lh4.googleusercontent.com/-HSOSUPxQ-lw/AAAAAAAAAAI/AAAAAAAAAAA/Mw5eaMQ6-wc/s44-p-k-no-ns-nd/photo.jpg" TargetMode="External"/><Relationship Id="rId145" Type="http://schemas.openxmlformats.org/officeDocument/2006/relationships/hyperlink" Target="https://www.google.com/maps/place/B%E1%BA%BFp+M%E1%BA%B9+%E1%BB%88n+-+Vietnamese+Restaurant/@10.7738567,106.6980798,14z/data=!4m8!1m2!2m1!1sB%E1%BA%BFp+M%E1%BA%B9+%E1%BB%88n+-+Vietnamese+Restaurant!3m4!1s0x31752f38c6940c73:0x45638362bccc0517!8m2!3d10.7738567!4d106.6980798" TargetMode="External"/><Relationship Id="rId8" Type="http://schemas.openxmlformats.org/officeDocument/2006/relationships/hyperlink" Target="https://www.google.com/maps/place/Chandni+Chowk+Indian+Restaurant/@10.7655317,106.69041879999999,14z/data=!4m8!1m2!2m1!1sChandni+Chowk+Indian+Restaurant!3m4!1s0x31752f232c6d2b07:0xa1cbeb1e772ace46!8m2!3d10.7655317!4d106.69041879999999" TargetMode="External"/><Relationship Id="rId144" Type="http://schemas.openxmlformats.org/officeDocument/2006/relationships/hyperlink" Target="https://lh6.googleusercontent.com/-vBqobQX4sCs/AAAAAAAAAAI/AAAAAAAAAAA/ms0fYLflEc8/s44-p-k-no-ns-nd/photo.jpg" TargetMode="External"/><Relationship Id="rId73" Type="http://schemas.openxmlformats.org/officeDocument/2006/relationships/hyperlink" Target="https://lh5.googleusercontent.com/p/AF1QipOlFUqCGskmxwnE4TQvkhS1B1BYL3jedJVn6rKB=w800-h500-k-no" TargetMode="External"/><Relationship Id="rId72" Type="http://schemas.openxmlformats.org/officeDocument/2006/relationships/hyperlink" Target="https://halenindiancurry.com/" TargetMode="External"/><Relationship Id="rId75" Type="http://schemas.openxmlformats.org/officeDocument/2006/relationships/hyperlink" Target="https://www.google.com/maps/place/Halen%27s+Indian+Curry/@10.7659136,106.6909233,14z/data=!4m8!1m2!2m1!1sHalen%27s+Indian+Curry!3m4!1s0x3175289d6287b81f:0x3b2fc9577425a273!8m2!3d10.7659136!4d106.6909233" TargetMode="External"/><Relationship Id="rId74" Type="http://schemas.openxmlformats.org/officeDocument/2006/relationships/hyperlink" Target="https://lh4.googleusercontent.com/-wyfBvZNMzHI/AAAAAAAAAAI/AAAAAAAAAAA/WO9ULDTH8YE/s44-p-k-no-ns-nd/photo.jpg" TargetMode="External"/><Relationship Id="rId77" Type="http://schemas.openxmlformats.org/officeDocument/2006/relationships/hyperlink" Target="https://lh5.googleusercontent.com/p/AF1QipMQ5BxqU3c47paf8AI603Rqr0SCT56ZfsKcySPx=w800-h500-k-no" TargetMode="External"/><Relationship Id="rId76" Type="http://schemas.openxmlformats.org/officeDocument/2006/relationships/hyperlink" Target="http://www.saigonindian.com/" TargetMode="External"/><Relationship Id="rId79" Type="http://schemas.openxmlformats.org/officeDocument/2006/relationships/hyperlink" Target="https://www.google.com/maps/place/Saigon+Indian+Restaurant+%E2%80%93+The+Original+Authentic+South+%26+North+Indian+Cuisine+Since+1998+at+District+1+in+Saigon/@10.771910799999999,106.6952932,14z/data=!4m8!1m2!2m1!1sSaigon+Indian+Restaurant+%E2%80%93+The+Original+Authentic+South+%26+North+Indian+Cuisine+Since+1998+at+District+1+in+Saigon!3m4!1s0x31752f46ed469977:0x156ba02383dee9c!8m2!3d10.771910799999999!4d106.6952932" TargetMode="External"/><Relationship Id="rId78" Type="http://schemas.openxmlformats.org/officeDocument/2006/relationships/hyperlink" Target="https://lh5.googleusercontent.com/-UsGRgwlFwsM/AAAAAAAAAAI/AAAAAAAAAAA/QOBUwL6zctM/s44-p-k-no-ns-nd/photo.jpg" TargetMode="External"/><Relationship Id="rId71" Type="http://schemas.openxmlformats.org/officeDocument/2006/relationships/hyperlink" Target="https://www.google.com/maps/place/Dalcheeni+Indian+Restaurant+Ho+Chi+Minh+Saigon/@10.7805203,106.707253,14z/data=!4m8!1m2!2m1!1sDalcheeni+Indian+Restaurant+Ho+Chi+Minh+Saigon!3m4!1s0x3175297b7bdcc44b:0x68c2333d281b4447!8m2!3d10.7805203!4d106.707253" TargetMode="External"/><Relationship Id="rId70" Type="http://schemas.openxmlformats.org/officeDocument/2006/relationships/hyperlink" Target="https://lh4.googleusercontent.com/-JTCQlP2OaWI/AAAAAAAAAAI/AAAAAAAAAAA/8G9C8O4SkIE/s44-p-k-no-ns-nd/photo.jpg" TargetMode="External"/><Relationship Id="rId139" Type="http://schemas.openxmlformats.org/officeDocument/2006/relationships/hyperlink" Target="https://lh5.googleusercontent.com/p/AF1QipOB9tsnyQGHSKI5IsxUozp5XmTLRmxliyzLUPbf=w800-h500-k-no" TargetMode="External"/><Relationship Id="rId138" Type="http://schemas.openxmlformats.org/officeDocument/2006/relationships/hyperlink" Target="https://bep.mein.vn/" TargetMode="External"/><Relationship Id="rId137" Type="http://schemas.openxmlformats.org/officeDocument/2006/relationships/hyperlink" Target="https://www.google.com/maps/place/HOME+Saigon+-+HOME+Vietnamese+Restaurant/@10.7828343,106.68990029999999,14z/data=!4m8!1m2!2m1!1sHOME+Saigon+-+HOME+Vietnamese+Restaurant!3m4!1s0x31752f2fedb1f331:0xaf5242ce7af6c61f!8m2!3d10.7828343!4d106.68990029999999" TargetMode="External"/><Relationship Id="rId132" Type="http://schemas.openxmlformats.org/officeDocument/2006/relationships/hyperlink" Target="https://lh6.googleusercontent.com/-BuyQOGH5AM4/AAAAAAAAAAI/AAAAAAAAAAA/GugUysAMmVo/s44-p-k-no-ns-nd/photo.jpg" TargetMode="External"/><Relationship Id="rId131" Type="http://schemas.openxmlformats.org/officeDocument/2006/relationships/hyperlink" Target="https://lh5.googleusercontent.com/p/AF1QipMTKbV6H2457AwhxnlLDmAZUIpl7XFbrSYJmBnd=w800-h500-k-no" TargetMode="External"/><Relationship Id="rId130" Type="http://schemas.openxmlformats.org/officeDocument/2006/relationships/hyperlink" Target="http://www.hoatuc.com/" TargetMode="External"/><Relationship Id="rId136" Type="http://schemas.openxmlformats.org/officeDocument/2006/relationships/hyperlink" Target="https://lh4.googleusercontent.com/-ya-TWvjVTKk/AAAAAAAAAAI/AAAAAAAAAAA/0mTkR2zKZvo/s44-p-k-no-ns-nd/photo.jpg" TargetMode="External"/><Relationship Id="rId135" Type="http://schemas.openxmlformats.org/officeDocument/2006/relationships/hyperlink" Target="https://lh5.googleusercontent.com/p/AF1QipMbQq7qra2V9ocfgfv4NalVrH01Ag9IS2WU3YGo=w800-h500-k-no" TargetMode="External"/><Relationship Id="rId134" Type="http://schemas.openxmlformats.org/officeDocument/2006/relationships/hyperlink" Target="https://homevietnameserestaurants.com/" TargetMode="External"/><Relationship Id="rId133" Type="http://schemas.openxmlformats.org/officeDocument/2006/relationships/hyperlink" Target="https://www.google.com/maps/place/Hoa+T%C3%BAc+Saigon/@10.7785215,106.7036262,14z/data=!4m8!1m2!2m1!1sHoa+T%C3%BAc+Saigon!3m4!1s0x31752f4627907e63:0x228869e80686c24a!8m2!3d10.7785215!4d106.7036262" TargetMode="External"/><Relationship Id="rId62" Type="http://schemas.openxmlformats.org/officeDocument/2006/relationships/hyperlink" Target="https://lh5.googleusercontent.com/p/AF1QipMF6NCSzF_cyN_Qu0ZfKaoK5y6lahLe46MkNK8p=w800-h500-k-no" TargetMode="External"/><Relationship Id="rId61" Type="http://schemas.openxmlformats.org/officeDocument/2006/relationships/hyperlink" Target="http://benaras.club/" TargetMode="External"/><Relationship Id="rId64" Type="http://schemas.openxmlformats.org/officeDocument/2006/relationships/hyperlink" Target="https://www.google.com/maps/place/BENARAS+Indian+Bistro/@10.7823738,106.7057615,14z/data=!4m8!1m2!2m1!1sBENARAS+Indian+Bistro!3m4!1s0x317526169ad92d97:0xa5d489d2d9b10067!8m2!3d10.7823738!4d106.7057615" TargetMode="External"/><Relationship Id="rId63" Type="http://schemas.openxmlformats.org/officeDocument/2006/relationships/hyperlink" Target="https://lh6.googleusercontent.com/-bVR8NAghVTw/AAAAAAAAAAI/AAAAAAAAAAA/C-HAh4OKgAk/s44-p-k-no-ns-nd/photo.jpg" TargetMode="External"/><Relationship Id="rId66" Type="http://schemas.openxmlformats.org/officeDocument/2006/relationships/hyperlink" Target="https://lh3.googleusercontent.com/-ahO6b2NZtzo/AAAAAAAAAAI/AAAAAAAAAAA/XmZszyrKq3s/s44-p-k-no-ns-nd/photo.jpg" TargetMode="External"/><Relationship Id="rId172" Type="http://schemas.openxmlformats.org/officeDocument/2006/relationships/hyperlink" Target="https://www.google.com/maps/place/Spice+Viet+Saigon+Restaurant/@10.7848422,106.6906867,14z/data=!4m8!1m2!2m1!1sSpice+Viet+Saigon+Restaurant!3m4!1s0x31752ffd344a49b7:0x1cb4f0ed91824cc6!8m2!3d10.7848422!4d106.6906867" TargetMode="External"/><Relationship Id="rId65" Type="http://schemas.openxmlformats.org/officeDocument/2006/relationships/hyperlink" Target="https://lh5.googleusercontent.com/p/AF1QipPXumQjzFsaiZTqiEVTRL1H8zay_dCjfac7fEi4=w800-h500-k-no" TargetMode="External"/><Relationship Id="rId171" Type="http://schemas.openxmlformats.org/officeDocument/2006/relationships/hyperlink" Target="https://lh4.googleusercontent.com/-9m2WNElkTNU/AAAAAAAAAAI/AAAAAAAAAAA/WLTYhIyKYhg/s44-p-k-no-ns-nd/photo.jpg" TargetMode="External"/><Relationship Id="rId68" Type="http://schemas.openxmlformats.org/officeDocument/2006/relationships/hyperlink" Target="https://dalcheenivn.com/ho-chi-minh/" TargetMode="External"/><Relationship Id="rId170" Type="http://schemas.openxmlformats.org/officeDocument/2006/relationships/hyperlink" Target="https://lh5.googleusercontent.com/p/AF1QipPPpAxA3WyBPgwhpBueejkhnz01sYhaqxsP4GMv=w800-h500-k-no" TargetMode="External"/><Relationship Id="rId67" Type="http://schemas.openxmlformats.org/officeDocument/2006/relationships/hyperlink" Target="https://www.google.com/maps/place/Bollywood+Indian+Restaurant/@10.8074277,106.74607929999999,14z/data=!4m8!1m2!2m1!1sBollywood+Indian+Restaurant!3m4!1s0x3175275ee63bb00f:0x2725cbd2c56f9ded!8m2!3d10.8074277!4d106.74607929999999" TargetMode="External"/><Relationship Id="rId60" Type="http://schemas.openxmlformats.org/officeDocument/2006/relationships/hyperlink" Target="https://www.google.com/maps/place/Ganesh+Indian+Restaurant/@10.7302559,106.707753,14z/data=!4m8!1m2!2m1!1sGanesh+Indian+Restaurant!3m4!1s0x31752f916cca6167:0x4eb2614232a10b90!8m2!3d10.7302559!4d106.707753" TargetMode="External"/><Relationship Id="rId165" Type="http://schemas.openxmlformats.org/officeDocument/2006/relationships/hyperlink" Target="https://madamelam.com/" TargetMode="External"/><Relationship Id="rId69" Type="http://schemas.openxmlformats.org/officeDocument/2006/relationships/hyperlink" Target="https://lh5.googleusercontent.com/p/AF1QipN17oeBUJo_s_ZP2Nz6igLBHcW7RRmyUAxRplIx=w800-h500-k-no" TargetMode="External"/><Relationship Id="rId164" Type="http://schemas.openxmlformats.org/officeDocument/2006/relationships/hyperlink" Target="https://www.google.com/maps/place/Laang+Saigon/@10.8032764,106.7363924,14z/data=!4m8!1m2!2m1!1sLaang+Saigon!3m4!1s0x317527734c0cb41d:0x7673bae0668d9e03!8m2!3d10.8032764!4d106.7363924" TargetMode="External"/><Relationship Id="rId163" Type="http://schemas.openxmlformats.org/officeDocument/2006/relationships/hyperlink" Target="https://lh6.googleusercontent.com/--R9oTrvvQMQ/AAAAAAAAAAI/AAAAAAAAAAA/xndbyFy-Lt8/s44-p-k-no-ns-nd/photo.jpg" TargetMode="External"/><Relationship Id="rId162" Type="http://schemas.openxmlformats.org/officeDocument/2006/relationships/hyperlink" Target="https://lh5.googleusercontent.com/p/AF1QipPHgV0oNR8moGb7pN641p7anZnzZ126LBqb4_DF=w800-h500-k-no" TargetMode="External"/><Relationship Id="rId169" Type="http://schemas.openxmlformats.org/officeDocument/2006/relationships/hyperlink" Target="https://eatspiceviet.com/" TargetMode="External"/><Relationship Id="rId168" Type="http://schemas.openxmlformats.org/officeDocument/2006/relationships/hyperlink" Target="https://www.google.com/maps/place/Madame+Lam+-+Vietnamese+Contemporary+Cuisine/@10.8030526,106.7390035,14z/data=!4m8!1m2!2m1!1sMadame+Lam+-+Vietnamese+Contemporary+Cuisine!3m4!1s0x317527da08938211:0x77dedb27796b401!8m2!3d10.8030526!4d106.7390035" TargetMode="External"/><Relationship Id="rId167" Type="http://schemas.openxmlformats.org/officeDocument/2006/relationships/hyperlink" Target="https://lh5.googleusercontent.com/-cdOICJCw_V8/AAAAAAAAAAI/AAAAAAAAAAA/wy6C0gaUcfo/s44-p-k-no-ns-nd/photo.jpg" TargetMode="External"/><Relationship Id="rId166" Type="http://schemas.openxmlformats.org/officeDocument/2006/relationships/hyperlink" Target="https://lh5.googleusercontent.com/p/AF1QipOoESsTCtc5H0Jn10MbiHtACQoDlZVVGEjKJVj2=w800-h500-k-no" TargetMode="External"/><Relationship Id="rId51" Type="http://schemas.openxmlformats.org/officeDocument/2006/relationships/hyperlink" Target="https://lh5.googleusercontent.com/p/AF1QipPdH0mgI248Y12fvAPlX8EYDFvgK2dnNSqCOeW_=w800-h500-k-no" TargetMode="External"/><Relationship Id="rId50" Type="http://schemas.openxmlformats.org/officeDocument/2006/relationships/hyperlink" Target="https://kolkatta-food.com/" TargetMode="External"/><Relationship Id="rId53" Type="http://schemas.openxmlformats.org/officeDocument/2006/relationships/hyperlink" Target="https://www.google.com/maps/place/Kolkatta+Indian+Restaurant/@10.7861843,106.7013425,14z/data=!4m8!1m2!2m1!1sKolkatta+Indian+Restaurant!3m4!1s0x31752f75bd48e17b:0xcd3491802fa3d76c!8m2!3d10.7861843!4d106.7013425" TargetMode="External"/><Relationship Id="rId52" Type="http://schemas.openxmlformats.org/officeDocument/2006/relationships/hyperlink" Target="https://lh4.googleusercontent.com/-E0sEYtID45Y/AAAAAAAAAAI/AAAAAAAAAAA/YTOIRE8tTp4/s44-p-k-no-ns-nd/photo.jpg" TargetMode="External"/><Relationship Id="rId55" Type="http://schemas.openxmlformats.org/officeDocument/2006/relationships/hyperlink" Target="https://lh5.googleusercontent.com/p/AF1QipO0xQ_PQORKyg4SV-AoM8q-5CQeyYzKF80mLouC=w800-h500-k-no" TargetMode="External"/><Relationship Id="rId161" Type="http://schemas.openxmlformats.org/officeDocument/2006/relationships/hyperlink" Target="http://www.laangsaigon.com/" TargetMode="External"/><Relationship Id="rId54" Type="http://schemas.openxmlformats.org/officeDocument/2006/relationships/hyperlink" Target="https://www.mb.restaurant/" TargetMode="External"/><Relationship Id="rId160" Type="http://schemas.openxmlformats.org/officeDocument/2006/relationships/hyperlink" Target="https://www.google.com/maps/place/Vietnam+House+Restaurant/@10.7748691,106.7042056,14z/data=!4m8!1m2!2m1!1sVietnam+House+Restaurant!3m4!1s0x31752f4698ff38e3:0x577944c3ee527a07!8m2!3d10.7748691!4d106.7042056" TargetMode="External"/><Relationship Id="rId57" Type="http://schemas.openxmlformats.org/officeDocument/2006/relationships/hyperlink" Target="https://www.google.com/maps/place/Makhan+Bhog+Indian+Vegetarian+Restaurant/@10.8035234,106.7372316,14z/data=!4m8!1m2!2m1!1sMakhan+Bhog+Indian+Vegetarian+Restaurant!3m4!1s0x317527898883accd:0x48e104f1411f7481!8m2!3d10.8035234!4d106.7372316" TargetMode="External"/><Relationship Id="rId56" Type="http://schemas.openxmlformats.org/officeDocument/2006/relationships/hyperlink" Target="https://lh6.googleusercontent.com/-sSVYebPfdtg/AAAAAAAAAAI/AAAAAAAAAAA/IADm7CPf6LI/s44-p-k-no-ns-nd/photo.jpg" TargetMode="External"/><Relationship Id="rId159" Type="http://schemas.openxmlformats.org/officeDocument/2006/relationships/hyperlink" Target="https://lh3.googleusercontent.com/-tcCweMBLHG4/AAAAAAAAAAI/AAAAAAAAAAA/UuaMJXDoQU8/s44-p-k-no-ns-nd/photo.jpg" TargetMode="External"/><Relationship Id="rId59" Type="http://schemas.openxmlformats.org/officeDocument/2006/relationships/hyperlink" Target="https://lh3.googleusercontent.com/-24lUTmoBD6o/AAAAAAAAAAI/AAAAAAAAAAA/jFiuJk-jMwM/s44-p-k-no-ns-nd/photo.jpg" TargetMode="External"/><Relationship Id="rId154" Type="http://schemas.openxmlformats.org/officeDocument/2006/relationships/hyperlink" Target="https://lh5.googleusercontent.com/p/AF1QipMwPDYkh1UbSi_1H4Moke5dwgUVXL3GbaKwbBH7=w800-h500-k-no" TargetMode="External"/><Relationship Id="rId58" Type="http://schemas.openxmlformats.org/officeDocument/2006/relationships/hyperlink" Target="https://lh5.googleusercontent.com/p/AF1QipNs9w2wQvi_FvdAkRyRA7I8USYvNcyurM5lpu-P=w800-h500-k-no" TargetMode="External"/><Relationship Id="rId153" Type="http://schemas.openxmlformats.org/officeDocument/2006/relationships/hyperlink" Target="https://pandanleafsaigon.vn/" TargetMode="External"/><Relationship Id="rId152" Type="http://schemas.openxmlformats.org/officeDocument/2006/relationships/hyperlink" Target="https://www.google.com/maps/place/The+Chopsticks+Saigon/@10.782834399999999,106.6899007,14z/data=!4m8!1m2!2m1!1sThe+Chopsticks+Saigon!3m4!1s0x317528a51f77fded:0x1fd0017980746e93!8m2!3d10.782834399999999!4d106.6899007" TargetMode="External"/><Relationship Id="rId151" Type="http://schemas.openxmlformats.org/officeDocument/2006/relationships/hyperlink" Target="https://lh5.googleusercontent.com/-tXruubfawHk/AAAAAAAAAAI/AAAAAAAAAAA/PFOEfU3ynSg/s44-p-k-no-ns-nd/photo.jpg" TargetMode="External"/><Relationship Id="rId158" Type="http://schemas.openxmlformats.org/officeDocument/2006/relationships/hyperlink" Target="https://lh5.googleusercontent.com/p/AF1QipOGrRZOy0BF7HHhw6yrc387ESQWFDm_W-neaC44=w800-h500-k-no" TargetMode="External"/><Relationship Id="rId157" Type="http://schemas.openxmlformats.org/officeDocument/2006/relationships/hyperlink" Target="https://www.facebook.com/VietnamHouseRestaurant" TargetMode="External"/><Relationship Id="rId156" Type="http://schemas.openxmlformats.org/officeDocument/2006/relationships/hyperlink" Target="https://www.google.com/maps/place/Pandan+Leaf+Saigon+Restaurant+%26+Rooftop+Bar/@10.7695119,106.695821,14z/data=!4m8!1m2!2m1!1sPandan+Leaf+Saigon+Restaurant+%26+Rooftop+Bar!3m4!1s0x31752fcd027f7853:0xfca6aa6f31c44631!8m2!3d10.7695119!4d106.695821" TargetMode="External"/><Relationship Id="rId155" Type="http://schemas.openxmlformats.org/officeDocument/2006/relationships/hyperlink" Target="https://lh3.googleusercontent.com/-yqGDOTLnTjY/AAAAAAAAAAI/AAAAAAAAAAA/O9e8RrCJ6c8/s44-p-k-no-ns-nd/photo.jpg" TargetMode="External"/><Relationship Id="rId107" Type="http://schemas.openxmlformats.org/officeDocument/2006/relationships/hyperlink" Target="https://www.google.com/maps/place/Wrap+Nation/@10.803204299999999,106.7312616,14z/data=!4m8!1m2!2m1!1sWrap+Nation!3m4!1s0x3175272dc52ad84b:0xba73b7380282f4bd!8m2!3d10.803204299999999!4d106.7312616" TargetMode="External"/><Relationship Id="rId228" Type="http://schemas.openxmlformats.org/officeDocument/2006/relationships/hyperlink" Target="https://www.google.com/maps/place/Nh%C3%A0+h%C3%A0ng+Vi%E1%BB%87t+Ph%E1%BB%91/@10.783402899999999,106.6883641,14z/data=!4m8!1m2!2m1!1sNh%C3%A0+h%C3%A0ng+Vi%E1%BB%87t+Ph%E1%BB%91!3m4!1s0x31752f3029353d6f:0x60080837d6ac6bd9!8m2!3d10.783402899999999!4d106.6883641" TargetMode="External"/><Relationship Id="rId106" Type="http://schemas.openxmlformats.org/officeDocument/2006/relationships/hyperlink" Target="https://www.google.com/maps/place/Banana+Leaf+Thao+Dien/@10.8021582,106.7360384,14z/data=!4m8!1m2!2m1!1sBanana+Leaf+Thao+Dien!3m4!1s0x317527a89f6b6877:0xf8d177642b0d4ac0!8m2!3d10.8021582!4d106.7360384" TargetMode="External"/><Relationship Id="rId227" Type="http://schemas.openxmlformats.org/officeDocument/2006/relationships/hyperlink" Target="https://lh6.googleusercontent.com/-NLDl9CRSHwE/AAAAAAAAAAI/AAAAAAAAAAA/Lr8eoRiIXyQ/s44-p-k-no-ns-nd/photo.jpg" TargetMode="External"/><Relationship Id="rId105" Type="http://schemas.openxmlformats.org/officeDocument/2006/relationships/hyperlink" Target="https://lh5.googleusercontent.com/-ilYMskCHCww/AAAAAAAAAAI/AAAAAAAAAAA/tGQu0XdrSmU/s44-p-k-no-ns-nd/photo.jpg" TargetMode="External"/><Relationship Id="rId226" Type="http://schemas.openxmlformats.org/officeDocument/2006/relationships/hyperlink" Target="https://lh5.googleusercontent.com/p/AF1QipPYOAgT6cUEisTzEitVM8M8RYFGPAoKqw4Y4ZYI=w800-h500-k-no" TargetMode="External"/><Relationship Id="rId104" Type="http://schemas.openxmlformats.org/officeDocument/2006/relationships/hyperlink" Target="https://lh5.googleusercontent.com/p/AF1QipNpM19kRrHu7n80QtLStSC2uuo0REyKjNvJ8zJN=w800-h500-k-no" TargetMode="External"/><Relationship Id="rId225" Type="http://schemas.openxmlformats.org/officeDocument/2006/relationships/hyperlink" Target="http://vietpho.com.vn/" TargetMode="External"/><Relationship Id="rId109" Type="http://schemas.openxmlformats.org/officeDocument/2006/relationships/hyperlink" Target="https://lh5.googleusercontent.com/p/AF1QipNzozelFAyyNyNWAw_7TY3CIZt7yukYuw2KkZAE=w800-h500-k-no" TargetMode="External"/><Relationship Id="rId108" Type="http://schemas.openxmlformats.org/officeDocument/2006/relationships/hyperlink" Target="http://amthucsennambo.com/" TargetMode="External"/><Relationship Id="rId229" Type="http://schemas.openxmlformats.org/officeDocument/2006/relationships/hyperlink" Target="https://www.luadaiviet.com/" TargetMode="External"/><Relationship Id="rId220" Type="http://schemas.openxmlformats.org/officeDocument/2006/relationships/hyperlink" Target="https://www.google.com/maps/place/Qu%C3%A1n+B%E1%BB%A5i+Bistro/@10.789983099999999,106.72002859999999,14z/data=!4m8!1m2!2m1!1sQu%C3%A1n+B%E1%BB%A5i+Bistro!3m4!1s0x31752f486efadf89:0x9c6c2918fc13a01a!8m2!3d10.789983099999999!4d106.72002859999999" TargetMode="External"/><Relationship Id="rId103" Type="http://schemas.openxmlformats.org/officeDocument/2006/relationships/hyperlink" Target="https://bananaleafsaigon.vn/" TargetMode="External"/><Relationship Id="rId224" Type="http://schemas.openxmlformats.org/officeDocument/2006/relationships/hyperlink" Target="https://www.google.com/maps/place/Phu+Vuong+Pho/@10.768384399999999,106.6985582,14z/data=!4m8!1m2!2m1!1sPhu+Vuong+Pho!3m4!1s0x31752f3fe8f7e83d:0xc9d55225beeb91f!8m2!3d10.768384399999999!4d106.6985582" TargetMode="External"/><Relationship Id="rId102" Type="http://schemas.openxmlformats.org/officeDocument/2006/relationships/hyperlink" Target="https://www.google.com/maps/place/Box+%C6%A0i+-+Fresh+Nutritious+Bowls/@10.8044683,106.7395548,14z/data=!4m8!1m2!2m1!1sBox+%C6%A0i+-+Fresh+Nutritious+Bowls!3m4!1s0x3175277d8366766f:0x9234e20b36ed8afc!8m2!3d10.8044683!4d106.7395548" TargetMode="External"/><Relationship Id="rId223" Type="http://schemas.openxmlformats.org/officeDocument/2006/relationships/hyperlink" Target="https://lh6.googleusercontent.com/-P5qysTvuxd8/AAAAAAAAAAI/AAAAAAAAAAA/Wy-shZjjLQA/s44-p-k-no-ns-nd/photo.jpg" TargetMode="External"/><Relationship Id="rId101" Type="http://schemas.openxmlformats.org/officeDocument/2006/relationships/hyperlink" Target="https://lh4.googleusercontent.com/-uYvXHXgKNMU/AAAAAAAAAAI/AAAAAAAAAAA/PPIXclgSIoQ/s44-p-k-no-ns-nd/photo.jpg" TargetMode="External"/><Relationship Id="rId222" Type="http://schemas.openxmlformats.org/officeDocument/2006/relationships/hyperlink" Target="https://lh5.googleusercontent.com/p/AF1QipPLDRmEwvk_uNGa-F8HS8P_4lybbk4A_CkR-F9x=w800-h500-k-no" TargetMode="External"/><Relationship Id="rId100" Type="http://schemas.openxmlformats.org/officeDocument/2006/relationships/hyperlink" Target="https://lh5.googleusercontent.com/p/AF1QipPj-IIUJ8N6LHJ16oi98WMZeG66nyTNUiiM0k2u=w800-h500-k-no" TargetMode="External"/><Relationship Id="rId221" Type="http://schemas.openxmlformats.org/officeDocument/2006/relationships/hyperlink" Target="https://www.now.vn/ho-chi-minh/phu-vuong-quan-pho" TargetMode="External"/><Relationship Id="rId217" Type="http://schemas.openxmlformats.org/officeDocument/2006/relationships/hyperlink" Target="https://quan-bui.com/" TargetMode="External"/><Relationship Id="rId216" Type="http://schemas.openxmlformats.org/officeDocument/2006/relationships/hyperlink" Target="https://www.google.com/maps/place/C%C6%A1m+Ni%C3%AAu+S%C3%A0i+G%C3%B2n/@10.776244499999999,106.6874108,14z/data=!4m8!1m2!2m1!1sC%C6%A1m+Ni%C3%AAu+S%C3%A0i+G%C3%B2n!3m4!1s0x31752f3aca12297b:0x308ade620a94cfab!8m2!3d10.776244499999999!4d106.6874108" TargetMode="External"/><Relationship Id="rId215" Type="http://schemas.openxmlformats.org/officeDocument/2006/relationships/hyperlink" Target="https://lh4.googleusercontent.com/-a_NQg9_ks2U/AAAAAAAAAAI/AAAAAAAAAAA/LkY9PyK1iOw/s44-p-k-no-ns-nd/photo.jpg" TargetMode="External"/><Relationship Id="rId214" Type="http://schemas.openxmlformats.org/officeDocument/2006/relationships/hyperlink" Target="https://lh5.googleusercontent.com/p/AF1QipNnJFDNzT9xH_Qx56KttACnFW5Woq2DC04Y9xeY=w800-h500-k-no" TargetMode="External"/><Relationship Id="rId219" Type="http://schemas.openxmlformats.org/officeDocument/2006/relationships/hyperlink" Target="https://lh6.googleusercontent.com/-r-eL0c--lhI/AAAAAAAAAAI/AAAAAAAAAAA/4OYHhJNjOaw/s44-p-k-no-ns-nd/photo.jpg" TargetMode="External"/><Relationship Id="rId218" Type="http://schemas.openxmlformats.org/officeDocument/2006/relationships/hyperlink" Target="https://lh5.googleusercontent.com/p/AF1QipP3_muldZbUfskgq20n2G36wA7H57ZmuRKQsY6Z=w800-h500-k-no" TargetMode="External"/><Relationship Id="rId213" Type="http://schemas.openxmlformats.org/officeDocument/2006/relationships/hyperlink" Target="https://comnieusaigon.com/" TargetMode="External"/><Relationship Id="rId212" Type="http://schemas.openxmlformats.org/officeDocument/2006/relationships/hyperlink" Target="https://www.google.com/maps/place/Nh%C3%A0+H%C3%A0ng+%C4%82n+U%E1%BB%91ng+S%C3%A0i+G%C3%B2n+3/@10.783783,106.689657,14z/data=!4m8!1m2!2m1!1sNh%C3%A0+H%C3%A0ng+%C4%82n+U%E1%BB%91ng+S%C3%A0i+G%C3%B2n+3!3m4!1s0x31752f24d86a1a71:0xf5b24d2e572f90db!8m2!3d10.783783!4d106.689657" TargetMode="External"/><Relationship Id="rId211" Type="http://schemas.openxmlformats.org/officeDocument/2006/relationships/hyperlink" Target="https://lh6.googleusercontent.com/-Td9Fwpc_Lok/AAAAAAAAAAI/AAAAAAAAAAA/7653-Cnc7ZI/s44-p-k-no-ns-nd/photo.jpg" TargetMode="External"/><Relationship Id="rId210" Type="http://schemas.openxmlformats.org/officeDocument/2006/relationships/hyperlink" Target="https://lh5.googleusercontent.com/p/AF1QipPki0fcwKeXVkzrjCMwJEUKYAC1kXZvP2xfSjV8=w800-h500-k-no" TargetMode="External"/><Relationship Id="rId129" Type="http://schemas.openxmlformats.org/officeDocument/2006/relationships/hyperlink" Target="https://www.google.com/maps/place/A+Taste+Of+Saigon+Restaurant/@10.7738453,106.70217749999999,14z/data=!4m8!1m2!2m1!1sA+Taste+Of+Saigon+Restaurant!3m4!1s0x31752f7b63a7b3c3:0xc65fd182e26b24a7!8m2!3d10.7738453!4d106.70217749999999" TargetMode="External"/><Relationship Id="rId128" Type="http://schemas.openxmlformats.org/officeDocument/2006/relationships/hyperlink" Target="https://lh5.googleusercontent.com/-L4XE1JH2M70/AAAAAAAAAAI/AAAAAAAAAAA/E3tmIyVvI_w/s44-p-k-no-ns-nd/photo.jpg" TargetMode="External"/><Relationship Id="rId127" Type="http://schemas.openxmlformats.org/officeDocument/2006/relationships/hyperlink" Target="https://lh5.googleusercontent.com/p/AF1QipPxi9YffEfFgsfSEXSF97mw5XLRdcq-QlxxE7J9=w800-h500-k-no" TargetMode="External"/><Relationship Id="rId126" Type="http://schemas.openxmlformats.org/officeDocument/2006/relationships/hyperlink" Target="https://www.atasteofsaigon.vn/" TargetMode="External"/><Relationship Id="rId121" Type="http://schemas.openxmlformats.org/officeDocument/2006/relationships/hyperlink" Target="https://www.google.com/maps/place/Den+Long+-+Home+Cooked+Vietnamese+Restaurant/@10.7697179,106.69075959999999,14z/data=!4m8!1m2!2m1!1sDen+Long+-+Home+Cooked+Vietnamese+Restaurant!3m4!1s0x31752f3d0920e881:0x63fa7a2006a5d91d!8m2!3d10.7697179!4d106.69075959999999" TargetMode="External"/><Relationship Id="rId120" Type="http://schemas.openxmlformats.org/officeDocument/2006/relationships/hyperlink" Target="https://lh6.googleusercontent.com/-jcxwwxp0CfI/AAAAAAAAAAI/AAAAAAAAAAA/F4zLY27vDCQ/s44-p-k-no-ns-nd/photo.jpg" TargetMode="External"/><Relationship Id="rId241" Type="http://schemas.openxmlformats.org/officeDocument/2006/relationships/drawing" Target="../drawings/drawing2.xml"/><Relationship Id="rId240" Type="http://schemas.openxmlformats.org/officeDocument/2006/relationships/hyperlink" Target="https://www.google.com/maps/place/P%27ti+Saigon/@10.804641,106.735823,14z/data=!4m8!1m2!2m1!1sP%27ti+Saigon!3m4!1s0x31752747063f1c29:0xf460806e04b7906d!8m2!3d10.804641!4d106.735823" TargetMode="External"/><Relationship Id="rId125" Type="http://schemas.openxmlformats.org/officeDocument/2006/relationships/hyperlink" Target="https://www.google.com/maps/place/Home+Saigon+Restaurant/@10.768258,106.693968,14z/data=!4m8!1m2!2m1!1sHome+Saigon+Restaurant!3m4!1s0x31752fe26fd229af:0x568d6ccdcd2fdb8f!8m2!3d10.768258!4d106.693968" TargetMode="External"/><Relationship Id="rId124" Type="http://schemas.openxmlformats.org/officeDocument/2006/relationships/hyperlink" Target="https://lh6.googleusercontent.com/-OxE8msQbVFA/AAAAAAAAAAI/AAAAAAAAAAA/-jl5lHA2ogA/s44-p-k-no-ns-nd/photo.jpg" TargetMode="External"/><Relationship Id="rId123" Type="http://schemas.openxmlformats.org/officeDocument/2006/relationships/hyperlink" Target="https://lh5.googleusercontent.com/p/AF1QipOkD6vffIQrikEZzw2CujlNeo5TnQaEZaAJaX3Y=w800-h500-k-no" TargetMode="External"/><Relationship Id="rId122" Type="http://schemas.openxmlformats.org/officeDocument/2006/relationships/hyperlink" Target="https://homesaigon.info/" TargetMode="External"/><Relationship Id="rId95" Type="http://schemas.openxmlformats.org/officeDocument/2006/relationships/hyperlink" Target="https://lh6.googleusercontent.com/-lh0VYU8HFgI/AAAAAAAAAAI/AAAAAAAAAAA/fain6lb46a8/s44-p-k-no-ns-nd/photo.jpg" TargetMode="External"/><Relationship Id="rId94" Type="http://schemas.openxmlformats.org/officeDocument/2006/relationships/hyperlink" Target="https://lh5.googleusercontent.com/p/AF1QipOBdW1uve_reQbW6Qiu8GBL76ZUpoZXl8tahIJS=w800-h500-k-no" TargetMode="External"/><Relationship Id="rId97" Type="http://schemas.openxmlformats.org/officeDocument/2006/relationships/hyperlink" Target="https://lh5.googleusercontent.com/p/AF1QipNTTVUYR-YAgWBIsNdvn-Gz24vTHKcRWCzvysHy=w800-h500-k-no" TargetMode="External"/><Relationship Id="rId96" Type="http://schemas.openxmlformats.org/officeDocument/2006/relationships/hyperlink" Target="https://www.google.com/maps/place/Punjabi+Indian+Restaurant/@10.7683149,106.6939242,14z/data=!4m8!1m2!2m1!1sPunjabi+Indian+Restaurant!3m4!1s0x31752f3e0aed1ea1:0x93164eca23298ab1!8m2!3d10.7683149!4d106.6939242" TargetMode="External"/><Relationship Id="rId99" Type="http://schemas.openxmlformats.org/officeDocument/2006/relationships/hyperlink" Target="https://www.google.com/maps/place/Long+Lachi+-+Indian+Restaurant/@10.76568,106.694536,14z/data=!4m8!1m2!2m1!1sLong+Lachi+-+Indian+Restaurant!3m4!1s0x31752f37adbba2b9:0xe8c0eaaf7841433e!8m2!3d10.76568!4d106.694536" TargetMode="External"/><Relationship Id="rId98" Type="http://schemas.openxmlformats.org/officeDocument/2006/relationships/hyperlink" Target="https://lh5.googleusercontent.com/-qowDX1IsLMo/AAAAAAAAAAI/AAAAAAAAAAA/87LYFILZT-g/s44-p-k-no-ns-nd/photo.jpg" TargetMode="External"/><Relationship Id="rId91" Type="http://schemas.openxmlformats.org/officeDocument/2006/relationships/hyperlink" Target="https://lh5.googleusercontent.com/p/AF1QipMzeNeZeoN99R3-BDDVe8B4LeLlIu73aZTw8Sms=w800-h500-k-no" TargetMode="External"/><Relationship Id="rId90" Type="http://schemas.openxmlformats.org/officeDocument/2006/relationships/hyperlink" Target="https://bananaleafsaigon.vn/" TargetMode="External"/><Relationship Id="rId93" Type="http://schemas.openxmlformats.org/officeDocument/2006/relationships/hyperlink" Target="https://www.google.com/maps/place/Banana+Leaf+Saigon+Indian+Restaurant/@10.7717605,106.69458429999999,14z/data=!4m8!1m2!2m1!1sBanana+Leaf+Saigon+Indian+Restaurant!3m4!1s0x31752ff2c47ee983:0x8d1ce7f6fd3a7a3c!8m2!3d10.7717605!4d106.69458429999999" TargetMode="External"/><Relationship Id="rId92" Type="http://schemas.openxmlformats.org/officeDocument/2006/relationships/hyperlink" Target="https://lh5.googleusercontent.com/-UKWfWlzBa8s/AAAAAAAAAAI/AAAAAAAAAAA/l-FTMjvGH8o/s44-p-k-no-ns-nd/photo.jpg" TargetMode="External"/><Relationship Id="rId118" Type="http://schemas.openxmlformats.org/officeDocument/2006/relationships/hyperlink" Target="https://www.denlongrestaurant.com/" TargetMode="External"/><Relationship Id="rId239" Type="http://schemas.openxmlformats.org/officeDocument/2006/relationships/hyperlink" Target="https://lh6.googleusercontent.com/-PItvXsVXuR4/AAAAAAAAAAI/AAAAAAAAAAA/ppP6X__4Vbw/s44-p-k-no-ns-nd/photo.jpg" TargetMode="External"/><Relationship Id="rId117" Type="http://schemas.openxmlformats.org/officeDocument/2006/relationships/hyperlink" Target="https://www.google.com/maps/place/Nam+Giao+Restaurant/@10.7737971,106.6979477,14z/data=!4m8!1m2!2m1!1sNam+Giao+Restaurant!3m4!1s0x31752f38c8714eef:0x79447120e31aab59!8m2!3d10.7737971!4d106.6979477" TargetMode="External"/><Relationship Id="rId238" Type="http://schemas.openxmlformats.org/officeDocument/2006/relationships/hyperlink" Target="https://lh5.googleusercontent.com/p/AF1QipMJRyGNbH-Hrx7at7mC4YYEJ7cIM95xlth4Gfgk=w800-h500-k-no" TargetMode="External"/><Relationship Id="rId116" Type="http://schemas.openxmlformats.org/officeDocument/2006/relationships/hyperlink" Target="https://lh5.googleusercontent.com/p/AF1QipM-2ROPlaVpM52WWrcHYBHsBtx_n_JztIk0zahm=w800-h500-k-no" TargetMode="External"/><Relationship Id="rId237" Type="http://schemas.openxmlformats.org/officeDocument/2006/relationships/hyperlink" Target="https://www.facebook.com/Pti-Saigon-107313903935964/?modal=admin_todo_tour" TargetMode="External"/><Relationship Id="rId115" Type="http://schemas.openxmlformats.org/officeDocument/2006/relationships/hyperlink" Target="https://www.google.com/maps/place/P%27ti+Saigon/@10.804641,106.735823,14z/data=!4m8!1m2!2m1!1sP%27ti+Saigon!3m4!1s0x31752747063f1c29:0xf460806e04b7906d!8m2!3d10.804641!4d106.735823" TargetMode="External"/><Relationship Id="rId236" Type="http://schemas.openxmlformats.org/officeDocument/2006/relationships/hyperlink" Target="https://www.google.com/maps/place/Mama+Ph%E1%BB%9F/@10.7736811,106.69825379999999,14z/data=!4m8!1m2!2m1!1sMama+Ph%E1%BB%9F!3m4!1s0x31752f412cd0fe35:0xff48dd10ae62569b!8m2!3d10.7736811!4d106.69825379999999" TargetMode="External"/><Relationship Id="rId119" Type="http://schemas.openxmlformats.org/officeDocument/2006/relationships/hyperlink" Target="https://lh5.googleusercontent.com/p/AF1QipNRU7ku6yaB1I86QYOtgzPYjTdY3vNW3JB6nPFa=w800-h500-k-no" TargetMode="External"/><Relationship Id="rId110" Type="http://schemas.openxmlformats.org/officeDocument/2006/relationships/hyperlink" Target="https://lh3.googleusercontent.com/-IPaEzDbhr1I/AAAAAAAAAAI/AAAAAAAAAAA/4YBzC4KzCeM/s44-p-k-no-ns-nd/photo.jpg" TargetMode="External"/><Relationship Id="rId231" Type="http://schemas.openxmlformats.org/officeDocument/2006/relationships/hyperlink" Target="https://lh4.googleusercontent.com/-pWuotEVXXJU/AAAAAAAAAAI/AAAAAAAAAAA/4kgVvFD-fAM/s44-p-k-no-ns-nd/photo.jpg" TargetMode="External"/><Relationship Id="rId230" Type="http://schemas.openxmlformats.org/officeDocument/2006/relationships/hyperlink" Target="https://lh5.googleusercontent.com/p/AF1QipMka2ruB67L1CTPekJ1NHbLhlu4q685vPCJdAtN=w800-h500-k-no" TargetMode="External"/><Relationship Id="rId114" Type="http://schemas.openxmlformats.org/officeDocument/2006/relationships/hyperlink" Target="https://lh6.googleusercontent.com/-PItvXsVXuR4/AAAAAAAAAAI/AAAAAAAAAAA/ppP6X__4Vbw/s44-p-k-no-ns-nd/photo.jpg" TargetMode="External"/><Relationship Id="rId235" Type="http://schemas.openxmlformats.org/officeDocument/2006/relationships/hyperlink" Target="https://lh5.googleusercontent.com/-TbUuMDPLBUU/AAAAAAAAAAI/AAAAAAAAAAA/1D_w1f1TT5M/s44-p-k-no-ns-nd/photo.jpg" TargetMode="External"/><Relationship Id="rId113" Type="http://schemas.openxmlformats.org/officeDocument/2006/relationships/hyperlink" Target="https://lh5.googleusercontent.com/p/AF1QipMJRyGNbH-Hrx7at7mC4YYEJ7cIM95xlth4Gfgk=w800-h500-k-no" TargetMode="External"/><Relationship Id="rId234" Type="http://schemas.openxmlformats.org/officeDocument/2006/relationships/hyperlink" Target="https://lh5.googleusercontent.com/p/AF1QipNZrVE81VPGXspHW0YuD4lESz3E_SY5bzB_qGE8=w800-h500-k-no" TargetMode="External"/><Relationship Id="rId112" Type="http://schemas.openxmlformats.org/officeDocument/2006/relationships/hyperlink" Target="https://www.facebook.com/Pti-Saigon-107313903935964/?modal=admin_todo_tour" TargetMode="External"/><Relationship Id="rId233" Type="http://schemas.openxmlformats.org/officeDocument/2006/relationships/hyperlink" Target="https://mamapho.vn/" TargetMode="External"/><Relationship Id="rId111" Type="http://schemas.openxmlformats.org/officeDocument/2006/relationships/hyperlink" Target="https://www.google.com/maps/place/Khu+%E1%BA%A9m+th%E1%BB%B1c+sinh+th%C3%A1i+Sen+Nam+B%E1%BB%99/@10.8097434,106.79271829999999,14z/data=!4m8!1m2!2m1!1sKhu+%E1%BA%A9m+th%E1%BB%B1c+sinh+th%C3%A1i+Sen+Nam+B%E1%BB%99!3m4!1s0x3175279d3187379d:0x9896ce5983e4c194!8m2!3d10.8097434!4d106.79271829999999" TargetMode="External"/><Relationship Id="rId232" Type="http://schemas.openxmlformats.org/officeDocument/2006/relationships/hyperlink" Target="https://www.google.com/maps/place/Nh%C3%A0+H%C3%A0ng+L%C3%BAa+%C4%90%E1%BA%A1i+Vi%E1%BB%87t/@10.767449,106.69385799999999,14z/data=!4m8!1m2!2m1!1sNh%C3%A0+H%C3%A0ng+L%C3%BAa+%C4%90%E1%BA%A1i+Vi%E1%BB%87t!3m4!1s0x31752f00f7377541:0xaf232af8525bdd27!8m2!3d10.767449!4d106.69385799999999" TargetMode="External"/><Relationship Id="rId206" Type="http://schemas.openxmlformats.org/officeDocument/2006/relationships/hyperlink" Target="https://lh5.googleusercontent.com/p/AF1QipNmKv1r3a8UMwD9lpHfVHe6a5WvPIRITABVXhGM=w800-h500-k-no" TargetMode="External"/><Relationship Id="rId205" Type="http://schemas.openxmlformats.org/officeDocument/2006/relationships/hyperlink" Target="http://www.dongphorest.vn/" TargetMode="External"/><Relationship Id="rId204" Type="http://schemas.openxmlformats.org/officeDocument/2006/relationships/hyperlink" Target="https://www.google.com/maps/place/Mi%C3%AAn+Saigon/@10.792501,106.688895,14z/data=!4m8!1m2!2m1!1sMi%C3%AAn+Saigon!3m4!1s0x317529088bba0ff3:0xaea639b5db65cc10!8m2!3d10.792501!4d106.688895" TargetMode="External"/><Relationship Id="rId203" Type="http://schemas.openxmlformats.org/officeDocument/2006/relationships/hyperlink" Target="https://lh5.googleusercontent.com/-ZQg4_XJ7XG4/AAAAAAAAAAI/AAAAAAAAAAA/TelTwfH-DzM/s44-p-k-no-ns-nd/photo.jpg" TargetMode="External"/><Relationship Id="rId209" Type="http://schemas.openxmlformats.org/officeDocument/2006/relationships/hyperlink" Target="http://saigonrestaurants.vn/" TargetMode="External"/><Relationship Id="rId208" Type="http://schemas.openxmlformats.org/officeDocument/2006/relationships/hyperlink" Target="https://www.google.com/maps/place/Dong+Pho+Restaurant/@10.7763759,106.6875177,14z/data=!4m8!1m2!2m1!1sDong+Pho+Restaurant!3m4!1s0x31752f25284490b1:0x7f961da53aa63741!8m2!3d10.7763759!4d106.6875177" TargetMode="External"/><Relationship Id="rId207" Type="http://schemas.openxmlformats.org/officeDocument/2006/relationships/hyperlink" Target="https://lh3.googleusercontent.com/-_dR7lCiFaDM/AAAAAAAAAAI/AAAAAAAAAAA/wo9GcTcM4JI/s44-p-k-no-ns-nd/photo.jpg" TargetMode="External"/><Relationship Id="rId202" Type="http://schemas.openxmlformats.org/officeDocument/2006/relationships/hyperlink" Target="https://lh5.googleusercontent.com/p/AF1QipPZNwfR8LlDgzk4FPcVi-0wxNISkg1yFpZifPOK=w800-h500-k-no" TargetMode="External"/><Relationship Id="rId201" Type="http://schemas.openxmlformats.org/officeDocument/2006/relationships/hyperlink" Target="http://www.miensaigon.com/" TargetMode="External"/><Relationship Id="rId200" Type="http://schemas.openxmlformats.org/officeDocument/2006/relationships/hyperlink" Target="https://www.google.com/maps/place/Hidden+House+Restaurant/@10.768730099999999,106.6979179,14z/data=!4m8!1m2!2m1!1sHidden+House+Restaurant!3m4!1s0x31752f9aa1d35a27:0x928ba122ef5c3106!8m2!3d10.768730099999999!4d106.6979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57"/>
    <col customWidth="1" min="2" max="2" width="188.71"/>
    <col customWidth="1" min="3" max="3" width="26.43"/>
    <col customWidth="1" min="4" max="4" width="23.0"/>
    <col customWidth="1" min="5" max="5" width="28.71"/>
    <col customWidth="1" min="6" max="6" width="16.29"/>
    <col customWidth="1" min="7" max="7" width="111.86"/>
    <col customWidth="1" min="8" max="8" width="30.14"/>
    <col customWidth="1" min="9" max="10" width="8.71"/>
    <col customWidth="1" min="11" max="11" width="166.0"/>
    <col customWidth="1" min="12" max="12" width="221.43"/>
    <col customWidth="1" min="13" max="13" width="255.71"/>
    <col customWidth="1" min="14" max="14" width="5.0"/>
    <col customWidth="1" min="15" max="15" width="108.71"/>
    <col customWidth="1" min="16" max="16" width="88.29"/>
    <col customWidth="1" min="17" max="17" width="255.71"/>
    <col customWidth="1" min="18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3" t="s">
        <v>17</v>
      </c>
      <c r="B2" s="3"/>
      <c r="C2" s="3" t="s">
        <v>18</v>
      </c>
      <c r="D2" s="3" t="s">
        <v>19</v>
      </c>
      <c r="E2" s="3" t="str">
        <f>IFERROR(__xludf.DUMMYFUNCTION("REGEXEXTRACT(H2, ""^[^,]+"")"),"District 10")</f>
        <v>District 10</v>
      </c>
      <c r="F2" s="3" t="s">
        <v>20</v>
      </c>
      <c r="G2" s="3" t="s">
        <v>21</v>
      </c>
      <c r="H2" s="3" t="s">
        <v>22</v>
      </c>
      <c r="I2" s="3">
        <v>4.2</v>
      </c>
      <c r="J2" s="3">
        <v>298.0</v>
      </c>
      <c r="K2" s="3" t="s">
        <v>23</v>
      </c>
      <c r="L2" s="3"/>
      <c r="M2" s="3" t="s">
        <v>24</v>
      </c>
      <c r="N2" s="3"/>
      <c r="O2" s="3"/>
      <c r="P2" s="3"/>
      <c r="Q2" s="3" t="s">
        <v>25</v>
      </c>
    </row>
    <row r="3" ht="14.25" customHeight="1">
      <c r="A3" s="3" t="s">
        <v>26</v>
      </c>
      <c r="B3" s="3"/>
      <c r="C3" s="3" t="s">
        <v>18</v>
      </c>
      <c r="D3" s="3" t="s">
        <v>19</v>
      </c>
      <c r="E3" s="3" t="str">
        <f>IFERROR(__xludf.DUMMYFUNCTION("REGEXEXTRACT(H3, ""^[^,]+"")"),"District 1")</f>
        <v>District 1</v>
      </c>
      <c r="F3" s="3" t="s">
        <v>27</v>
      </c>
      <c r="G3" s="3" t="s">
        <v>28</v>
      </c>
      <c r="H3" s="3" t="s">
        <v>29</v>
      </c>
      <c r="I3" s="3">
        <v>4.1</v>
      </c>
      <c r="J3" s="3">
        <v>841.0</v>
      </c>
      <c r="K3" s="3" t="s">
        <v>30</v>
      </c>
      <c r="L3" s="3"/>
      <c r="M3" s="3" t="s">
        <v>31</v>
      </c>
      <c r="N3" s="3"/>
      <c r="O3" s="3" t="s">
        <v>32</v>
      </c>
      <c r="P3" s="3"/>
      <c r="Q3" s="3" t="s">
        <v>33</v>
      </c>
    </row>
    <row r="4" ht="14.25" customHeight="1">
      <c r="A4" s="3" t="s">
        <v>34</v>
      </c>
      <c r="B4" s="3" t="s">
        <v>35</v>
      </c>
      <c r="C4" s="3" t="s">
        <v>18</v>
      </c>
      <c r="D4" s="3" t="s">
        <v>36</v>
      </c>
      <c r="E4" s="3" t="str">
        <f>IFERROR(__xludf.DUMMYFUNCTION("REGEXEXTRACT(H4, ""^[^,]+"")"),"District 1")</f>
        <v>District 1</v>
      </c>
      <c r="F4" s="3" t="s">
        <v>37</v>
      </c>
      <c r="G4" s="3" t="s">
        <v>38</v>
      </c>
      <c r="H4" s="3" t="s">
        <v>29</v>
      </c>
      <c r="I4" s="3">
        <v>4.1</v>
      </c>
      <c r="J4" s="3">
        <v>14.0</v>
      </c>
      <c r="K4" s="3" t="s">
        <v>39</v>
      </c>
      <c r="L4" s="3"/>
      <c r="M4" s="3" t="s">
        <v>40</v>
      </c>
      <c r="N4" s="3"/>
      <c r="O4" s="3"/>
      <c r="P4" s="3"/>
      <c r="Q4" s="3" t="s">
        <v>41</v>
      </c>
    </row>
    <row r="5" ht="14.25" customHeight="1">
      <c r="A5" s="3" t="s">
        <v>42</v>
      </c>
      <c r="B5" s="3" t="s">
        <v>43</v>
      </c>
      <c r="C5" s="3" t="s">
        <v>44</v>
      </c>
      <c r="D5" s="3" t="s">
        <v>45</v>
      </c>
      <c r="E5" s="3" t="str">
        <f>IFERROR(__xludf.DUMMYFUNCTION("REGEXEXTRACT(H5, ""^[^,]+"")"),"District 1")</f>
        <v>District 1</v>
      </c>
      <c r="F5" s="3" t="s">
        <v>46</v>
      </c>
      <c r="G5" s="3" t="s">
        <v>47</v>
      </c>
      <c r="H5" s="3" t="s">
        <v>29</v>
      </c>
      <c r="I5" s="3">
        <v>4.5</v>
      </c>
      <c r="J5" s="3">
        <v>254.0</v>
      </c>
      <c r="K5" s="3" t="s">
        <v>48</v>
      </c>
      <c r="L5" s="3" t="s">
        <v>49</v>
      </c>
      <c r="M5" s="3" t="s">
        <v>50</v>
      </c>
      <c r="N5" s="3" t="s">
        <v>51</v>
      </c>
      <c r="O5" s="3" t="s">
        <v>52</v>
      </c>
      <c r="P5" s="3"/>
      <c r="Q5" s="3" t="s">
        <v>53</v>
      </c>
    </row>
    <row r="6" ht="14.25" customHeight="1">
      <c r="A6" s="3" t="s">
        <v>54</v>
      </c>
      <c r="B6" s="3"/>
      <c r="C6" s="3" t="s">
        <v>18</v>
      </c>
      <c r="D6" s="3" t="s">
        <v>36</v>
      </c>
      <c r="E6" s="3" t="str">
        <f>IFERROR(__xludf.DUMMYFUNCTION("REGEXEXTRACT(H6, ""^[^,]+"")"),"District 3")</f>
        <v>District 3</v>
      </c>
      <c r="F6" s="3" t="s">
        <v>55</v>
      </c>
      <c r="G6" s="3" t="s">
        <v>56</v>
      </c>
      <c r="H6" s="3" t="s">
        <v>57</v>
      </c>
      <c r="I6" s="3">
        <v>4.3</v>
      </c>
      <c r="J6" s="3">
        <v>12.0</v>
      </c>
      <c r="K6" s="3" t="s">
        <v>58</v>
      </c>
      <c r="L6" s="3" t="s">
        <v>59</v>
      </c>
      <c r="M6" s="3" t="s">
        <v>60</v>
      </c>
      <c r="N6" s="3"/>
      <c r="O6" s="3"/>
      <c r="P6" s="3"/>
      <c r="Q6" s="3" t="s">
        <v>61</v>
      </c>
    </row>
    <row r="7" ht="14.25" customHeight="1">
      <c r="A7" s="3" t="s">
        <v>62</v>
      </c>
      <c r="B7" s="3"/>
      <c r="C7" s="3" t="s">
        <v>18</v>
      </c>
      <c r="D7" s="3" t="s">
        <v>45</v>
      </c>
      <c r="E7" s="3" t="str">
        <f>IFERROR(__xludf.DUMMYFUNCTION("REGEXEXTRACT(H7, ""^[^,]+"")"),"District 3")</f>
        <v>District 3</v>
      </c>
      <c r="F7" s="3" t="s">
        <v>63</v>
      </c>
      <c r="G7" s="3" t="s">
        <v>64</v>
      </c>
      <c r="H7" s="3" t="s">
        <v>57</v>
      </c>
      <c r="I7" s="3">
        <v>4.1</v>
      </c>
      <c r="J7" s="3">
        <v>473.0</v>
      </c>
      <c r="K7" s="3" t="s">
        <v>65</v>
      </c>
      <c r="L7" s="3" t="s">
        <v>66</v>
      </c>
      <c r="M7" s="3" t="s">
        <v>67</v>
      </c>
      <c r="N7" s="3" t="s">
        <v>51</v>
      </c>
      <c r="O7" s="3" t="s">
        <v>68</v>
      </c>
      <c r="P7" s="3"/>
      <c r="Q7" s="3" t="s">
        <v>69</v>
      </c>
    </row>
    <row r="8" ht="14.25" customHeight="1">
      <c r="A8" s="3" t="s">
        <v>70</v>
      </c>
      <c r="B8" s="3" t="s">
        <v>71</v>
      </c>
      <c r="C8" s="3" t="s">
        <v>18</v>
      </c>
      <c r="D8" s="3" t="s">
        <v>36</v>
      </c>
      <c r="E8" s="3" t="str">
        <f>IFERROR(__xludf.DUMMYFUNCTION("REGEXEXTRACT(H8, ""^[^,]+"")"),"District 1")</f>
        <v>District 1</v>
      </c>
      <c r="F8" s="3" t="s">
        <v>72</v>
      </c>
      <c r="G8" s="3" t="s">
        <v>73</v>
      </c>
      <c r="H8" s="3" t="s">
        <v>29</v>
      </c>
      <c r="I8" s="3">
        <v>5.0</v>
      </c>
      <c r="J8" s="3">
        <v>2.0</v>
      </c>
      <c r="K8" s="3" t="s">
        <v>74</v>
      </c>
      <c r="L8" s="3" t="s">
        <v>75</v>
      </c>
      <c r="M8" s="3" t="s">
        <v>76</v>
      </c>
      <c r="N8" s="3"/>
      <c r="O8" s="3" t="s">
        <v>77</v>
      </c>
      <c r="P8" s="3"/>
      <c r="Q8" s="3" t="s">
        <v>78</v>
      </c>
    </row>
    <row r="9" ht="14.25" customHeight="1">
      <c r="A9" s="3" t="s">
        <v>79</v>
      </c>
      <c r="B9" s="3" t="s">
        <v>80</v>
      </c>
      <c r="C9" s="3" t="s">
        <v>81</v>
      </c>
      <c r="D9" s="3" t="s">
        <v>45</v>
      </c>
      <c r="E9" s="3" t="str">
        <f>IFERROR(__xludf.DUMMYFUNCTION("REGEXEXTRACT(H9, ""^[^,]+"")"),"District 3")</f>
        <v>District 3</v>
      </c>
      <c r="F9" s="3" t="s">
        <v>82</v>
      </c>
      <c r="G9" s="3" t="s">
        <v>83</v>
      </c>
      <c r="H9" s="3" t="s">
        <v>57</v>
      </c>
      <c r="I9" s="3">
        <v>4.1</v>
      </c>
      <c r="J9" s="3">
        <v>931.0</v>
      </c>
      <c r="K9" s="3" t="s">
        <v>84</v>
      </c>
      <c r="L9" s="3" t="s">
        <v>85</v>
      </c>
      <c r="M9" s="3" t="s">
        <v>86</v>
      </c>
      <c r="N9" s="3"/>
      <c r="O9" s="3" t="s">
        <v>87</v>
      </c>
      <c r="P9" s="3"/>
      <c r="Q9" s="3" t="s">
        <v>88</v>
      </c>
    </row>
    <row r="10" ht="14.25" customHeight="1">
      <c r="A10" s="3" t="s">
        <v>89</v>
      </c>
      <c r="B10" s="3"/>
      <c r="C10" s="3" t="s">
        <v>90</v>
      </c>
      <c r="D10" s="3" t="s">
        <v>45</v>
      </c>
      <c r="E10" s="3" t="str">
        <f>IFERROR(__xludf.DUMMYFUNCTION("REGEXEXTRACT(H10, ""^[^,]+"")"),"Go Vap")</f>
        <v>Go Vap</v>
      </c>
      <c r="F10" s="3" t="s">
        <v>91</v>
      </c>
      <c r="G10" s="3" t="s">
        <v>92</v>
      </c>
      <c r="H10" s="3" t="s">
        <v>93</v>
      </c>
      <c r="I10" s="3">
        <v>5.0</v>
      </c>
      <c r="J10" s="3">
        <v>3.0</v>
      </c>
      <c r="K10" s="3" t="s">
        <v>94</v>
      </c>
      <c r="L10" s="3" t="s">
        <v>95</v>
      </c>
      <c r="M10" s="3" t="s">
        <v>96</v>
      </c>
      <c r="N10" s="3"/>
      <c r="O10" s="3" t="s">
        <v>97</v>
      </c>
      <c r="P10" s="3"/>
      <c r="Q10" s="3" t="s">
        <v>98</v>
      </c>
    </row>
    <row r="11" ht="14.25" customHeight="1">
      <c r="A11" s="3" t="s">
        <v>99</v>
      </c>
      <c r="B11" s="3" t="s">
        <v>100</v>
      </c>
      <c r="C11" s="3" t="s">
        <v>44</v>
      </c>
      <c r="D11" s="3" t="s">
        <v>45</v>
      </c>
      <c r="E11" s="3" t="str">
        <f>IFERROR(__xludf.DUMMYFUNCTION("REGEXEXTRACT(H11, ""^[^,]+"")"),"Quan 2")</f>
        <v>Quan 2</v>
      </c>
      <c r="F11" s="3" t="s">
        <v>101</v>
      </c>
      <c r="G11" s="3" t="s">
        <v>102</v>
      </c>
      <c r="H11" s="3" t="s">
        <v>103</v>
      </c>
      <c r="I11" s="3">
        <v>4.7</v>
      </c>
      <c r="J11" s="3">
        <v>35.0</v>
      </c>
      <c r="K11" s="3" t="s">
        <v>104</v>
      </c>
      <c r="L11" s="3" t="s">
        <v>105</v>
      </c>
      <c r="M11" s="3" t="s">
        <v>106</v>
      </c>
      <c r="N11" s="3"/>
      <c r="O11" s="3" t="s">
        <v>107</v>
      </c>
      <c r="P11" s="3"/>
      <c r="Q11" s="3" t="s">
        <v>108</v>
      </c>
    </row>
    <row r="12" ht="14.25" customHeight="1">
      <c r="A12" s="3" t="s">
        <v>109</v>
      </c>
      <c r="B12" s="3" t="s">
        <v>110</v>
      </c>
      <c r="C12" s="3" t="s">
        <v>111</v>
      </c>
      <c r="D12" s="3" t="s">
        <v>36</v>
      </c>
      <c r="E12" s="3" t="str">
        <f>IFERROR(__xludf.DUMMYFUNCTION("REGEXEXTRACT(H12, ""^[^,]+"")"),"Tân Phú")</f>
        <v>Tân Phú</v>
      </c>
      <c r="F12" s="3" t="s">
        <v>112</v>
      </c>
      <c r="G12" s="3" t="s">
        <v>113</v>
      </c>
      <c r="H12" s="3" t="s">
        <v>114</v>
      </c>
      <c r="I12" s="3">
        <v>4.8</v>
      </c>
      <c r="J12" s="3">
        <v>5.0</v>
      </c>
      <c r="K12" s="3" t="s">
        <v>115</v>
      </c>
      <c r="L12" s="3"/>
      <c r="M12" s="3" t="s">
        <v>116</v>
      </c>
      <c r="N12" s="3"/>
      <c r="O12" s="3" t="s">
        <v>117</v>
      </c>
      <c r="P12" s="3"/>
      <c r="Q12" s="3" t="s">
        <v>118</v>
      </c>
    </row>
    <row r="13" ht="14.25" customHeight="1">
      <c r="A13" s="3" t="s">
        <v>119</v>
      </c>
      <c r="B13" s="3" t="s">
        <v>120</v>
      </c>
      <c r="C13" s="3" t="s">
        <v>111</v>
      </c>
      <c r="D13" s="3" t="s">
        <v>36</v>
      </c>
      <c r="E13" s="3" t="str">
        <f>IFERROR(__xludf.DUMMYFUNCTION("REGEXEXTRACT(H13, ""^[^,]+"")"),"Nhà Bè")</f>
        <v>Nhà Bè</v>
      </c>
      <c r="F13" s="3" t="s">
        <v>121</v>
      </c>
      <c r="G13" s="3" t="s">
        <v>122</v>
      </c>
      <c r="H13" s="3" t="s">
        <v>123</v>
      </c>
      <c r="I13" s="3">
        <v>5.0</v>
      </c>
      <c r="J13" s="3">
        <v>8.0</v>
      </c>
      <c r="K13" s="3"/>
      <c r="L13" s="3"/>
      <c r="M13" s="3" t="s">
        <v>124</v>
      </c>
      <c r="N13" s="3"/>
      <c r="O13" s="3" t="s">
        <v>125</v>
      </c>
      <c r="P13" s="3"/>
      <c r="Q13" s="3" t="s">
        <v>126</v>
      </c>
    </row>
    <row r="14" ht="14.25" customHeight="1">
      <c r="A14" s="3" t="s">
        <v>127</v>
      </c>
      <c r="B14" s="3" t="s">
        <v>128</v>
      </c>
      <c r="C14" s="3" t="s">
        <v>129</v>
      </c>
      <c r="D14" s="4" t="s">
        <v>19</v>
      </c>
      <c r="E14" s="3" t="str">
        <f>IFERROR(__xludf.DUMMYFUNCTION("REGEXEXTRACT(H14, ""^[^,]+"")"),"District 1")</f>
        <v>District 1</v>
      </c>
      <c r="F14" s="3" t="s">
        <v>130</v>
      </c>
      <c r="G14" s="3" t="s">
        <v>131</v>
      </c>
      <c r="H14" s="3" t="s">
        <v>29</v>
      </c>
      <c r="I14" s="3">
        <v>4.4</v>
      </c>
      <c r="J14" s="3">
        <v>219.0</v>
      </c>
      <c r="K14" s="3" t="s">
        <v>132</v>
      </c>
      <c r="L14" s="3"/>
      <c r="M14" s="3" t="s">
        <v>133</v>
      </c>
      <c r="N14" s="3"/>
      <c r="O14" s="3" t="s">
        <v>134</v>
      </c>
      <c r="P14" s="3"/>
      <c r="Q14" s="3" t="s">
        <v>135</v>
      </c>
    </row>
    <row r="15" ht="14.25" customHeight="1">
      <c r="A15" s="3" t="s">
        <v>136</v>
      </c>
      <c r="B15" s="3" t="s">
        <v>137</v>
      </c>
      <c r="C15" s="3" t="s">
        <v>18</v>
      </c>
      <c r="D15" s="3" t="s">
        <v>45</v>
      </c>
      <c r="E15" s="3" t="str">
        <f>IFERROR(__xludf.DUMMYFUNCTION("REGEXEXTRACT(H15, ""^[^,]+"")"),"Thủ Đức")</f>
        <v>Thủ Đức</v>
      </c>
      <c r="F15" s="3" t="s">
        <v>138</v>
      </c>
      <c r="G15" s="3" t="s">
        <v>139</v>
      </c>
      <c r="H15" s="4" t="s">
        <v>140</v>
      </c>
      <c r="I15" s="3">
        <v>5.0</v>
      </c>
      <c r="J15" s="3">
        <v>1.0</v>
      </c>
      <c r="K15" s="3" t="s">
        <v>141</v>
      </c>
      <c r="L15" s="3" t="s">
        <v>142</v>
      </c>
      <c r="M15" s="3" t="s">
        <v>143</v>
      </c>
      <c r="N15" s="3"/>
      <c r="O15" s="3" t="s">
        <v>144</v>
      </c>
      <c r="P15" s="3"/>
      <c r="Q15" s="3" t="s">
        <v>145</v>
      </c>
    </row>
    <row r="16" ht="14.25" customHeight="1">
      <c r="A16" s="3" t="s">
        <v>146</v>
      </c>
      <c r="B16" s="3" t="s">
        <v>147</v>
      </c>
      <c r="C16" s="3" t="s">
        <v>18</v>
      </c>
      <c r="D16" s="3" t="s">
        <v>45</v>
      </c>
      <c r="E16" s="3" t="str">
        <f>IFERROR(__xludf.DUMMYFUNCTION("REGEXEXTRACT(H16, ""^[^,]+"")"),"Phú Nhuận")</f>
        <v>Phú Nhuận</v>
      </c>
      <c r="F16" s="3" t="s">
        <v>148</v>
      </c>
      <c r="G16" s="3" t="s">
        <v>149</v>
      </c>
      <c r="H16" s="3" t="s">
        <v>150</v>
      </c>
      <c r="I16" s="3">
        <v>4.2</v>
      </c>
      <c r="J16" s="3">
        <v>166.0</v>
      </c>
      <c r="K16" s="3" t="s">
        <v>151</v>
      </c>
      <c r="L16" s="3"/>
      <c r="M16" s="3" t="s">
        <v>152</v>
      </c>
      <c r="N16" s="3" t="s">
        <v>51</v>
      </c>
      <c r="O16" s="3" t="s">
        <v>153</v>
      </c>
      <c r="P16" s="3"/>
      <c r="Q16" s="3" t="s">
        <v>154</v>
      </c>
    </row>
    <row r="17" ht="14.25" customHeight="1">
      <c r="A17" s="3" t="s">
        <v>155</v>
      </c>
      <c r="B17" s="3"/>
      <c r="C17" s="3" t="s">
        <v>156</v>
      </c>
      <c r="D17" s="4" t="s">
        <v>157</v>
      </c>
      <c r="E17" s="3" t="str">
        <f>IFERROR(__xludf.DUMMYFUNCTION("REGEXEXTRACT(H17, ""^[^,]+"")"),"District 10")</f>
        <v>District 10</v>
      </c>
      <c r="F17" s="3" t="s">
        <v>158</v>
      </c>
      <c r="G17" s="3" t="s">
        <v>159</v>
      </c>
      <c r="H17" s="3" t="s">
        <v>22</v>
      </c>
      <c r="I17" s="3">
        <v>4.3</v>
      </c>
      <c r="J17" s="3">
        <v>8109.0</v>
      </c>
      <c r="K17" s="3" t="s">
        <v>160</v>
      </c>
      <c r="L17" s="3" t="s">
        <v>161</v>
      </c>
      <c r="M17" s="3" t="s">
        <v>162</v>
      </c>
      <c r="N17" s="3"/>
      <c r="O17" s="3" t="s">
        <v>163</v>
      </c>
      <c r="P17" s="3"/>
      <c r="Q17" s="3" t="s">
        <v>164</v>
      </c>
    </row>
    <row r="18" ht="14.25" customHeight="1">
      <c r="A18" s="3" t="s">
        <v>165</v>
      </c>
      <c r="B18" s="3" t="s">
        <v>166</v>
      </c>
      <c r="C18" s="3" t="s">
        <v>167</v>
      </c>
      <c r="D18" s="3" t="s">
        <v>157</v>
      </c>
      <c r="E18" s="3" t="str">
        <f>IFERROR(__xludf.DUMMYFUNCTION("REGEXEXTRACT(H18, ""^[^,]+"")"),"Thủ Đức")</f>
        <v>Thủ Đức</v>
      </c>
      <c r="F18" s="3" t="s">
        <v>168</v>
      </c>
      <c r="G18" s="3" t="s">
        <v>169</v>
      </c>
      <c r="H18" s="4" t="s">
        <v>140</v>
      </c>
      <c r="I18" s="3">
        <v>4.2</v>
      </c>
      <c r="J18" s="3">
        <v>20448.0</v>
      </c>
      <c r="K18" s="3" t="s">
        <v>170</v>
      </c>
      <c r="L18" s="3" t="s">
        <v>171</v>
      </c>
      <c r="M18" s="3" t="s">
        <v>172</v>
      </c>
      <c r="N18" s="3"/>
      <c r="O18" s="3" t="s">
        <v>173</v>
      </c>
      <c r="P18" s="3" t="s">
        <v>174</v>
      </c>
      <c r="Q18" s="3" t="s">
        <v>175</v>
      </c>
    </row>
    <row r="19" ht="14.25" customHeight="1">
      <c r="A19" s="3" t="s">
        <v>176</v>
      </c>
      <c r="B19" s="3" t="s">
        <v>177</v>
      </c>
      <c r="C19" s="3" t="s">
        <v>167</v>
      </c>
      <c r="D19" s="3" t="s">
        <v>157</v>
      </c>
      <c r="E19" s="3" t="str">
        <f>IFERROR(__xludf.DUMMYFUNCTION("REGEXEXTRACT(H19, ""^[^,]+"")"),"District 11")</f>
        <v>District 11</v>
      </c>
      <c r="F19" s="3" t="s">
        <v>178</v>
      </c>
      <c r="G19" s="3" t="s">
        <v>179</v>
      </c>
      <c r="H19" s="3" t="s">
        <v>180</v>
      </c>
      <c r="I19" s="3">
        <v>4.3</v>
      </c>
      <c r="J19" s="3">
        <v>5348.0</v>
      </c>
      <c r="K19" s="3" t="s">
        <v>181</v>
      </c>
      <c r="L19" s="3" t="s">
        <v>182</v>
      </c>
      <c r="M19" s="3" t="s">
        <v>183</v>
      </c>
      <c r="N19" s="3"/>
      <c r="O19" s="3" t="s">
        <v>184</v>
      </c>
      <c r="P19" s="3"/>
      <c r="Q19" s="3" t="s">
        <v>185</v>
      </c>
    </row>
    <row r="20" ht="14.25" customHeight="1">
      <c r="A20" s="3" t="s">
        <v>186</v>
      </c>
      <c r="B20" s="3" t="s">
        <v>187</v>
      </c>
      <c r="C20" s="3" t="s">
        <v>188</v>
      </c>
      <c r="D20" s="4" t="s">
        <v>157</v>
      </c>
      <c r="E20" s="3" t="str">
        <f>IFERROR(__xludf.DUMMYFUNCTION("REGEXEXTRACT(H20, ""^[^,]+"")"),"Cần Giờ")</f>
        <v>Cần Giờ</v>
      </c>
      <c r="F20" s="3" t="s">
        <v>189</v>
      </c>
      <c r="G20" s="3" t="s">
        <v>190</v>
      </c>
      <c r="H20" s="3" t="s">
        <v>191</v>
      </c>
      <c r="I20" s="3">
        <v>4.5</v>
      </c>
      <c r="J20" s="3">
        <v>281.0</v>
      </c>
      <c r="K20" s="3" t="s">
        <v>192</v>
      </c>
      <c r="L20" s="3"/>
      <c r="M20" s="3" t="s">
        <v>31</v>
      </c>
      <c r="N20" s="3"/>
      <c r="O20" s="3" t="s">
        <v>193</v>
      </c>
      <c r="P20" s="3"/>
      <c r="Q20" s="3" t="s">
        <v>194</v>
      </c>
    </row>
    <row r="21" ht="14.25" customHeight="1">
      <c r="A21" s="3" t="s">
        <v>195</v>
      </c>
      <c r="B21" s="3" t="s">
        <v>196</v>
      </c>
      <c r="C21" s="3" t="s">
        <v>197</v>
      </c>
      <c r="D21" s="4" t="s">
        <v>157</v>
      </c>
      <c r="E21" s="3" t="str">
        <f>IFERROR(__xludf.DUMMYFUNCTION("REGEXEXTRACT(H21, ""^[^,]+"")"),"Cần Giờ")</f>
        <v>Cần Giờ</v>
      </c>
      <c r="F21" s="3" t="s">
        <v>198</v>
      </c>
      <c r="G21" s="3" t="s">
        <v>199</v>
      </c>
      <c r="H21" s="3" t="s">
        <v>191</v>
      </c>
      <c r="I21" s="3">
        <v>3.9</v>
      </c>
      <c r="J21" s="3">
        <v>1019.0</v>
      </c>
      <c r="K21" s="3" t="s">
        <v>200</v>
      </c>
      <c r="L21" s="3"/>
      <c r="M21" s="3" t="s">
        <v>31</v>
      </c>
      <c r="N21" s="3"/>
      <c r="O21" s="3" t="s">
        <v>201</v>
      </c>
      <c r="P21" s="3"/>
      <c r="Q21" s="3" t="s">
        <v>202</v>
      </c>
    </row>
    <row r="22" ht="14.25" customHeight="1">
      <c r="A22" s="3" t="s">
        <v>203</v>
      </c>
      <c r="B22" s="3" t="s">
        <v>204</v>
      </c>
      <c r="C22" s="3" t="s">
        <v>205</v>
      </c>
      <c r="D22" s="4" t="s">
        <v>206</v>
      </c>
      <c r="E22" s="3" t="str">
        <f>IFERROR(__xludf.DUMMYFUNCTION("REGEXEXTRACT(H22, ""^[^,]+"")"),"District 3")</f>
        <v>District 3</v>
      </c>
      <c r="F22" s="3" t="s">
        <v>207</v>
      </c>
      <c r="G22" s="3" t="s">
        <v>208</v>
      </c>
      <c r="H22" s="3" t="s">
        <v>57</v>
      </c>
      <c r="I22" s="3">
        <v>4.5</v>
      </c>
      <c r="J22" s="3">
        <v>34433.0</v>
      </c>
      <c r="K22" s="3" t="s">
        <v>209</v>
      </c>
      <c r="L22" s="3" t="s">
        <v>210</v>
      </c>
      <c r="M22" s="3" t="s">
        <v>211</v>
      </c>
      <c r="N22" s="3"/>
      <c r="O22" s="3" t="s">
        <v>212</v>
      </c>
      <c r="P22" s="3" t="s">
        <v>213</v>
      </c>
      <c r="Q22" s="3" t="s">
        <v>214</v>
      </c>
    </row>
    <row r="23" ht="14.25" customHeight="1">
      <c r="A23" s="3" t="s">
        <v>215</v>
      </c>
      <c r="B23" s="3" t="s">
        <v>216</v>
      </c>
      <c r="C23" s="3" t="s">
        <v>217</v>
      </c>
      <c r="D23" s="4" t="s">
        <v>157</v>
      </c>
      <c r="E23" s="3" t="str">
        <f>IFERROR(__xludf.DUMMYFUNCTION("REGEXEXTRACT(H23, ""^[^,]+"")"),"Cần Giờ")</f>
        <v>Cần Giờ</v>
      </c>
      <c r="F23" s="3" t="s">
        <v>218</v>
      </c>
      <c r="G23" s="3" t="s">
        <v>219</v>
      </c>
      <c r="H23" s="3" t="s">
        <v>191</v>
      </c>
      <c r="I23" s="3">
        <v>4.1</v>
      </c>
      <c r="J23" s="3">
        <v>2461.0</v>
      </c>
      <c r="K23" s="3" t="s">
        <v>220</v>
      </c>
      <c r="L23" s="3" t="s">
        <v>221</v>
      </c>
      <c r="M23" s="3" t="s">
        <v>222</v>
      </c>
      <c r="N23" s="3"/>
      <c r="O23" s="3" t="s">
        <v>223</v>
      </c>
      <c r="P23" s="3" t="s">
        <v>224</v>
      </c>
      <c r="Q23" s="3" t="s">
        <v>225</v>
      </c>
    </row>
    <row r="24" ht="14.25" customHeight="1">
      <c r="A24" s="3" t="s">
        <v>226</v>
      </c>
      <c r="B24" s="3"/>
      <c r="C24" s="3" t="s">
        <v>227</v>
      </c>
      <c r="D24" s="3" t="s">
        <v>206</v>
      </c>
      <c r="E24" s="3" t="str">
        <f>IFERROR(__xludf.DUMMYFUNCTION("REGEXEXTRACT(H24, ""^[^,]+"")"),"Tân Bình")</f>
        <v>Tân Bình</v>
      </c>
      <c r="F24" s="3" t="s">
        <v>228</v>
      </c>
      <c r="G24" s="3" t="s">
        <v>229</v>
      </c>
      <c r="H24" s="3" t="s">
        <v>230</v>
      </c>
      <c r="I24" s="3">
        <v>4.1</v>
      </c>
      <c r="J24" s="3">
        <v>334.0</v>
      </c>
      <c r="K24" s="3" t="s">
        <v>231</v>
      </c>
      <c r="L24" s="3" t="s">
        <v>232</v>
      </c>
      <c r="M24" s="3" t="s">
        <v>233</v>
      </c>
      <c r="N24" s="3"/>
      <c r="O24" s="3" t="s">
        <v>234</v>
      </c>
      <c r="P24" s="3" t="s">
        <v>235</v>
      </c>
      <c r="Q24" s="3" t="s">
        <v>236</v>
      </c>
    </row>
    <row r="25" ht="14.25" customHeight="1">
      <c r="A25" s="3" t="s">
        <v>237</v>
      </c>
      <c r="B25" s="3" t="s">
        <v>238</v>
      </c>
      <c r="C25" s="3" t="s">
        <v>239</v>
      </c>
      <c r="D25" s="3" t="s">
        <v>206</v>
      </c>
      <c r="E25" s="3" t="str">
        <f>IFERROR(__xludf.DUMMYFUNCTION("REGEXEXTRACT(H25, ""^[^,]+"")"),"District 1")</f>
        <v>District 1</v>
      </c>
      <c r="F25" s="3" t="s">
        <v>240</v>
      </c>
      <c r="G25" s="3" t="s">
        <v>241</v>
      </c>
      <c r="H25" s="3" t="s">
        <v>29</v>
      </c>
      <c r="I25" s="3">
        <v>4.4</v>
      </c>
      <c r="J25" s="3">
        <v>3397.0</v>
      </c>
      <c r="K25" s="3" t="s">
        <v>242</v>
      </c>
      <c r="L25" s="3" t="s">
        <v>243</v>
      </c>
      <c r="M25" s="3" t="s">
        <v>244</v>
      </c>
      <c r="N25" s="3"/>
      <c r="O25" s="3" t="s">
        <v>245</v>
      </c>
      <c r="P25" s="3" t="s">
        <v>246</v>
      </c>
      <c r="Q25" s="3" t="s">
        <v>247</v>
      </c>
    </row>
    <row r="26" ht="14.25" customHeight="1">
      <c r="A26" s="3" t="s">
        <v>248</v>
      </c>
      <c r="B26" s="3"/>
      <c r="C26" s="3" t="s">
        <v>249</v>
      </c>
      <c r="D26" s="4" t="s">
        <v>250</v>
      </c>
      <c r="E26" s="3" t="str">
        <f>IFERROR(__xludf.DUMMYFUNCTION("REGEXEXTRACT(H26, ""^[^,]+"")"),"Củ Chi")</f>
        <v>Củ Chi</v>
      </c>
      <c r="F26" s="3" t="s">
        <v>251</v>
      </c>
      <c r="G26" s="3" t="s">
        <v>252</v>
      </c>
      <c r="H26" s="3" t="s">
        <v>253</v>
      </c>
      <c r="I26" s="3">
        <v>5.0</v>
      </c>
      <c r="J26" s="3">
        <v>6.0</v>
      </c>
      <c r="K26" s="3" t="s">
        <v>254</v>
      </c>
      <c r="L26" s="3" t="s">
        <v>255</v>
      </c>
      <c r="M26" s="3" t="s">
        <v>31</v>
      </c>
      <c r="N26" s="3"/>
      <c r="O26" s="3" t="s">
        <v>256</v>
      </c>
      <c r="P26" s="3"/>
      <c r="Q26" s="3" t="s">
        <v>257</v>
      </c>
    </row>
    <row r="27" ht="14.25" customHeight="1">
      <c r="A27" s="3" t="s">
        <v>258</v>
      </c>
      <c r="B27" s="3"/>
      <c r="C27" s="3" t="s">
        <v>259</v>
      </c>
      <c r="D27" s="4" t="s">
        <v>250</v>
      </c>
      <c r="E27" s="3" t="str">
        <f>IFERROR(__xludf.DUMMYFUNCTION("REGEXEXTRACT(H27, ""^[^,]+"")"),"Củ Chi")</f>
        <v>Củ Chi</v>
      </c>
      <c r="F27" s="3" t="s">
        <v>260</v>
      </c>
      <c r="G27" s="3" t="s">
        <v>261</v>
      </c>
      <c r="H27" s="3" t="s">
        <v>253</v>
      </c>
      <c r="I27" s="3">
        <v>5.0</v>
      </c>
      <c r="J27" s="3">
        <v>9.0</v>
      </c>
      <c r="K27" s="3" t="s">
        <v>262</v>
      </c>
      <c r="L27" s="3"/>
      <c r="M27" s="3" t="s">
        <v>31</v>
      </c>
      <c r="N27" s="3"/>
      <c r="O27" s="3" t="s">
        <v>263</v>
      </c>
      <c r="P27" s="3"/>
      <c r="Q27" s="3" t="s">
        <v>264</v>
      </c>
    </row>
    <row r="28" ht="14.25" customHeight="1">
      <c r="A28" s="3" t="s">
        <v>265</v>
      </c>
      <c r="B28" s="3"/>
      <c r="C28" s="3" t="s">
        <v>266</v>
      </c>
      <c r="D28" s="3" t="s">
        <v>250</v>
      </c>
      <c r="E28" s="3" t="str">
        <f>IFERROR(__xludf.DUMMYFUNCTION("REGEXEXTRACT(H28, ""^[^,]+"")"),"Phú Nhuận")</f>
        <v>Phú Nhuận</v>
      </c>
      <c r="F28" s="3" t="s">
        <v>267</v>
      </c>
      <c r="G28" s="3" t="s">
        <v>268</v>
      </c>
      <c r="H28" s="3" t="s">
        <v>150</v>
      </c>
      <c r="I28" s="3">
        <v>3.8</v>
      </c>
      <c r="J28" s="3">
        <v>39.0</v>
      </c>
      <c r="K28" s="3" t="s">
        <v>269</v>
      </c>
      <c r="L28" s="3" t="s">
        <v>255</v>
      </c>
      <c r="M28" s="3" t="s">
        <v>31</v>
      </c>
      <c r="N28" s="3"/>
      <c r="O28" s="3"/>
      <c r="P28" s="3"/>
      <c r="Q28" s="3" t="s">
        <v>270</v>
      </c>
    </row>
    <row r="29" ht="14.25" customHeight="1">
      <c r="A29" s="3" t="s">
        <v>271</v>
      </c>
      <c r="B29" s="3"/>
      <c r="C29" s="3" t="s">
        <v>266</v>
      </c>
      <c r="D29" s="3" t="s">
        <v>250</v>
      </c>
      <c r="E29" s="3" t="str">
        <f>IFERROR(__xludf.DUMMYFUNCTION("REGEXEXTRACT(H29, ""^[^,]+"")"),"District 9")</f>
        <v>District 9</v>
      </c>
      <c r="F29" s="3" t="s">
        <v>272</v>
      </c>
      <c r="G29" s="3" t="s">
        <v>273</v>
      </c>
      <c r="H29" s="4" t="s">
        <v>274</v>
      </c>
      <c r="I29" s="3">
        <v>3.9</v>
      </c>
      <c r="J29" s="3">
        <v>97.0</v>
      </c>
      <c r="K29" s="3" t="s">
        <v>275</v>
      </c>
      <c r="L29" s="3" t="s">
        <v>255</v>
      </c>
      <c r="M29" s="3" t="s">
        <v>31</v>
      </c>
      <c r="N29" s="3"/>
      <c r="O29" s="3" t="s">
        <v>276</v>
      </c>
      <c r="P29" s="3"/>
      <c r="Q29" s="3" t="s">
        <v>277</v>
      </c>
    </row>
    <row r="30" ht="14.25" customHeight="1">
      <c r="A30" s="3" t="s">
        <v>278</v>
      </c>
      <c r="B30" s="3" t="s">
        <v>279</v>
      </c>
      <c r="C30" s="3" t="s">
        <v>266</v>
      </c>
      <c r="D30" s="3" t="s">
        <v>250</v>
      </c>
      <c r="E30" s="3" t="str">
        <f>IFERROR(__xludf.DUMMYFUNCTION("REGEXEXTRACT(H30, ""^[^,]+"")"),"District 3")</f>
        <v>District 3</v>
      </c>
      <c r="F30" s="3" t="s">
        <v>280</v>
      </c>
      <c r="G30" s="3" t="s">
        <v>281</v>
      </c>
      <c r="H30" s="3" t="s">
        <v>57</v>
      </c>
      <c r="I30" s="3">
        <v>4.2</v>
      </c>
      <c r="J30" s="3">
        <v>19.0</v>
      </c>
      <c r="K30" s="3" t="s">
        <v>282</v>
      </c>
      <c r="L30" s="3" t="s">
        <v>283</v>
      </c>
      <c r="M30" s="3" t="s">
        <v>31</v>
      </c>
      <c r="N30" s="3"/>
      <c r="O30" s="3"/>
      <c r="P30" s="3"/>
      <c r="Q30" s="3" t="s">
        <v>284</v>
      </c>
    </row>
    <row r="31" ht="14.25" customHeight="1">
      <c r="A31" s="3" t="s">
        <v>285</v>
      </c>
      <c r="B31" s="3" t="s">
        <v>286</v>
      </c>
      <c r="C31" s="3" t="s">
        <v>266</v>
      </c>
      <c r="D31" s="3" t="s">
        <v>250</v>
      </c>
      <c r="E31" s="3" t="str">
        <f>IFERROR(__xludf.DUMMYFUNCTION("REGEXEXTRACT(H31, ""^[^,]+"")"),"District 6")</f>
        <v>District 6</v>
      </c>
      <c r="F31" s="3" t="s">
        <v>287</v>
      </c>
      <c r="G31" s="3" t="s">
        <v>288</v>
      </c>
      <c r="H31" s="3" t="s">
        <v>289</v>
      </c>
      <c r="I31" s="3">
        <v>4.2</v>
      </c>
      <c r="J31" s="3">
        <v>154.0</v>
      </c>
      <c r="K31" s="3" t="s">
        <v>290</v>
      </c>
      <c r="L31" s="3" t="s">
        <v>291</v>
      </c>
      <c r="M31" s="3" t="s">
        <v>31</v>
      </c>
      <c r="N31" s="3"/>
      <c r="O31" s="3"/>
      <c r="P31" s="3"/>
      <c r="Q31" s="3" t="s">
        <v>292</v>
      </c>
    </row>
    <row r="32" ht="14.25" customHeight="1">
      <c r="A32" s="3" t="s">
        <v>293</v>
      </c>
      <c r="B32" s="3" t="s">
        <v>294</v>
      </c>
      <c r="C32" s="3" t="s">
        <v>266</v>
      </c>
      <c r="D32" s="3" t="s">
        <v>250</v>
      </c>
      <c r="E32" s="3" t="str">
        <f>IFERROR(__xludf.DUMMYFUNCTION("REGEXEXTRACT(H32, ""^[^,]+"")"),"Go Vap")</f>
        <v>Go Vap</v>
      </c>
      <c r="F32" s="3" t="s">
        <v>295</v>
      </c>
      <c r="G32" s="3" t="s">
        <v>296</v>
      </c>
      <c r="H32" s="3" t="s">
        <v>93</v>
      </c>
      <c r="I32" s="3">
        <v>4.9</v>
      </c>
      <c r="J32" s="3">
        <v>316.0</v>
      </c>
      <c r="K32" s="3" t="s">
        <v>297</v>
      </c>
      <c r="L32" s="3" t="s">
        <v>298</v>
      </c>
      <c r="M32" s="3" t="s">
        <v>31</v>
      </c>
      <c r="N32" s="3"/>
      <c r="O32" s="3" t="s">
        <v>299</v>
      </c>
      <c r="P32" s="3"/>
      <c r="Q32" s="3" t="s">
        <v>300</v>
      </c>
    </row>
    <row r="33" ht="14.25" customHeight="1">
      <c r="A33" s="3" t="s">
        <v>301</v>
      </c>
      <c r="B33" s="3"/>
      <c r="C33" s="3" t="s">
        <v>302</v>
      </c>
      <c r="D33" s="3" t="s">
        <v>250</v>
      </c>
      <c r="E33" s="3" t="str">
        <f>IFERROR(__xludf.DUMMYFUNCTION("REGEXEXTRACT(H33, ""^[^,]+"")"),"Bình Chánh")</f>
        <v>Bình Chánh</v>
      </c>
      <c r="F33" s="3" t="s">
        <v>303</v>
      </c>
      <c r="G33" s="3" t="s">
        <v>304</v>
      </c>
      <c r="H33" s="3" t="s">
        <v>305</v>
      </c>
      <c r="I33" s="3">
        <v>5.0</v>
      </c>
      <c r="J33" s="3">
        <v>3.0</v>
      </c>
      <c r="K33" s="3" t="s">
        <v>306</v>
      </c>
      <c r="L33" s="3" t="s">
        <v>255</v>
      </c>
      <c r="M33" s="3" t="s">
        <v>31</v>
      </c>
      <c r="N33" s="3"/>
      <c r="O33" s="3" t="s">
        <v>307</v>
      </c>
      <c r="P33" s="3"/>
      <c r="Q33" s="3" t="s">
        <v>308</v>
      </c>
    </row>
    <row r="34" ht="14.25" customHeight="1">
      <c r="A34" s="3" t="s">
        <v>309</v>
      </c>
      <c r="B34" s="3" t="s">
        <v>310</v>
      </c>
      <c r="C34" s="3" t="s">
        <v>239</v>
      </c>
      <c r="D34" s="3" t="s">
        <v>206</v>
      </c>
      <c r="E34" s="3" t="str">
        <f>IFERROR(__xludf.DUMMYFUNCTION("REGEXEXTRACT(H34, ""^[^,]+"")"),"District 1")</f>
        <v>District 1</v>
      </c>
      <c r="F34" s="3" t="s">
        <v>311</v>
      </c>
      <c r="G34" s="3" t="s">
        <v>312</v>
      </c>
      <c r="H34" s="3" t="s">
        <v>29</v>
      </c>
      <c r="I34" s="3">
        <v>4.2</v>
      </c>
      <c r="J34" s="3">
        <v>1662.0</v>
      </c>
      <c r="K34" s="3" t="s">
        <v>313</v>
      </c>
      <c r="L34" s="3" t="s">
        <v>171</v>
      </c>
      <c r="M34" s="3" t="s">
        <v>314</v>
      </c>
      <c r="N34" s="3"/>
      <c r="O34" s="3"/>
      <c r="P34" s="3"/>
      <c r="Q34" s="3" t="s">
        <v>315</v>
      </c>
    </row>
    <row r="35" ht="14.25" customHeight="1">
      <c r="A35" s="3" t="s">
        <v>316</v>
      </c>
      <c r="B35" s="3" t="s">
        <v>317</v>
      </c>
      <c r="C35" s="3" t="s">
        <v>318</v>
      </c>
      <c r="D35" s="4" t="s">
        <v>250</v>
      </c>
      <c r="E35" s="3" t="str">
        <f>IFERROR(__xludf.DUMMYFUNCTION("REGEXEXTRACT(H35, ""^[^,]+"")"),"District 7")</f>
        <v>District 7</v>
      </c>
      <c r="F35" s="3" t="s">
        <v>319</v>
      </c>
      <c r="G35" s="3" t="s">
        <v>320</v>
      </c>
      <c r="H35" s="3" t="s">
        <v>321</v>
      </c>
      <c r="I35" s="3">
        <v>4.4</v>
      </c>
      <c r="J35" s="3">
        <v>298.0</v>
      </c>
      <c r="K35" s="3" t="s">
        <v>322</v>
      </c>
      <c r="L35" s="3" t="s">
        <v>323</v>
      </c>
      <c r="M35" s="3" t="s">
        <v>324</v>
      </c>
      <c r="N35" s="3"/>
      <c r="O35" s="3" t="s">
        <v>325</v>
      </c>
      <c r="P35" s="3"/>
      <c r="Q35" s="3" t="s">
        <v>326</v>
      </c>
    </row>
    <row r="36" ht="14.25" customHeight="1">
      <c r="A36" s="3" t="s">
        <v>327</v>
      </c>
      <c r="B36" s="3" t="s">
        <v>328</v>
      </c>
      <c r="C36" s="3" t="s">
        <v>249</v>
      </c>
      <c r="D36" s="4" t="s">
        <v>250</v>
      </c>
      <c r="E36" s="3" t="str">
        <f>IFERROR(__xludf.DUMMYFUNCTION("REGEXEXTRACT(H36, ""^[^,]+"")"),"District 10")</f>
        <v>District 10</v>
      </c>
      <c r="F36" s="3" t="s">
        <v>20</v>
      </c>
      <c r="G36" s="3" t="s">
        <v>21</v>
      </c>
      <c r="H36" s="3" t="s">
        <v>22</v>
      </c>
      <c r="I36" s="3">
        <v>4.2</v>
      </c>
      <c r="J36" s="3">
        <v>1947.0</v>
      </c>
      <c r="K36" s="3" t="s">
        <v>329</v>
      </c>
      <c r="L36" s="3" t="s">
        <v>330</v>
      </c>
      <c r="M36" s="3" t="s">
        <v>331</v>
      </c>
      <c r="N36" s="3"/>
      <c r="O36" s="3" t="s">
        <v>332</v>
      </c>
      <c r="P36" s="3"/>
      <c r="Q36" s="3" t="s">
        <v>333</v>
      </c>
    </row>
    <row r="37" ht="14.25" customHeight="1">
      <c r="A37" s="3" t="s">
        <v>334</v>
      </c>
      <c r="B37" s="3"/>
      <c r="C37" s="3" t="s">
        <v>249</v>
      </c>
      <c r="D37" s="4" t="s">
        <v>250</v>
      </c>
      <c r="E37" s="3" t="str">
        <f>IFERROR(__xludf.DUMMYFUNCTION("REGEXEXTRACT(H37, ""^[^,]+"")"),"District 1")</f>
        <v>District 1</v>
      </c>
      <c r="F37" s="3" t="s">
        <v>335</v>
      </c>
      <c r="G37" s="3" t="s">
        <v>336</v>
      </c>
      <c r="H37" s="3" t="s">
        <v>29</v>
      </c>
      <c r="I37" s="3">
        <v>4.9</v>
      </c>
      <c r="J37" s="3">
        <v>101.0</v>
      </c>
      <c r="K37" s="3" t="s">
        <v>337</v>
      </c>
      <c r="L37" s="3" t="s">
        <v>330</v>
      </c>
      <c r="M37" s="3" t="s">
        <v>338</v>
      </c>
      <c r="N37" s="3"/>
      <c r="O37" s="3" t="s">
        <v>339</v>
      </c>
      <c r="P37" s="3"/>
      <c r="Q37" s="3" t="s">
        <v>340</v>
      </c>
    </row>
    <row r="38" ht="14.25" customHeight="1">
      <c r="A38" s="3" t="s">
        <v>341</v>
      </c>
      <c r="B38" s="3"/>
      <c r="C38" s="3" t="s">
        <v>342</v>
      </c>
      <c r="D38" s="4" t="s">
        <v>250</v>
      </c>
      <c r="E38" s="3" t="str">
        <f>IFERROR(__xludf.DUMMYFUNCTION("REGEXEXTRACT(H38, ""^[^,]+"")"),"District 1")</f>
        <v>District 1</v>
      </c>
      <c r="F38" s="3" t="s">
        <v>343</v>
      </c>
      <c r="G38" s="3" t="s">
        <v>344</v>
      </c>
      <c r="H38" s="3" t="s">
        <v>29</v>
      </c>
      <c r="I38" s="3">
        <v>5.0</v>
      </c>
      <c r="J38" s="3">
        <v>6.0</v>
      </c>
      <c r="K38" s="3" t="s">
        <v>345</v>
      </c>
      <c r="L38" s="3" t="s">
        <v>346</v>
      </c>
      <c r="M38" s="3" t="s">
        <v>31</v>
      </c>
      <c r="N38" s="3"/>
      <c r="O38" s="3"/>
      <c r="P38" s="3"/>
      <c r="Q38" s="3" t="s">
        <v>347</v>
      </c>
    </row>
    <row r="39" ht="14.25" customHeight="1">
      <c r="A39" s="3" t="s">
        <v>348</v>
      </c>
      <c r="B39" s="3"/>
      <c r="C39" s="3" t="s">
        <v>349</v>
      </c>
      <c r="D39" s="4" t="s">
        <v>250</v>
      </c>
      <c r="E39" s="3" t="str">
        <f>IFERROR(__xludf.DUMMYFUNCTION("REGEXEXTRACT(H39, ""^[^,]+"")"),"District 3")</f>
        <v>District 3</v>
      </c>
      <c r="F39" s="3" t="s">
        <v>350</v>
      </c>
      <c r="G39" s="3" t="s">
        <v>351</v>
      </c>
      <c r="H39" s="3" t="s">
        <v>57</v>
      </c>
      <c r="I39" s="3">
        <v>5.0</v>
      </c>
      <c r="J39" s="3">
        <v>9.0</v>
      </c>
      <c r="K39" s="3" t="s">
        <v>352</v>
      </c>
      <c r="L39" s="3" t="s">
        <v>346</v>
      </c>
      <c r="M39" s="3" t="s">
        <v>31</v>
      </c>
      <c r="N39" s="3"/>
      <c r="O39" s="3" t="s">
        <v>353</v>
      </c>
      <c r="P39" s="3"/>
      <c r="Q39" s="3" t="s">
        <v>354</v>
      </c>
    </row>
    <row r="40" ht="14.25" customHeight="1">
      <c r="A40" s="3" t="s">
        <v>355</v>
      </c>
      <c r="B40" s="3"/>
      <c r="C40" s="3" t="s">
        <v>356</v>
      </c>
      <c r="D40" s="4" t="s">
        <v>250</v>
      </c>
      <c r="E40" s="3" t="str">
        <f>IFERROR(__xludf.DUMMYFUNCTION("REGEXEXTRACT(H40, ""^[^,]+"")"),"District 7")</f>
        <v>District 7</v>
      </c>
      <c r="F40" s="3" t="s">
        <v>357</v>
      </c>
      <c r="G40" s="3" t="s">
        <v>358</v>
      </c>
      <c r="H40" s="3" t="s">
        <v>321</v>
      </c>
      <c r="I40" s="3">
        <v>5.0</v>
      </c>
      <c r="J40" s="3">
        <v>3.0</v>
      </c>
      <c r="K40" s="3" t="s">
        <v>359</v>
      </c>
      <c r="L40" s="3"/>
      <c r="M40" s="3" t="s">
        <v>31</v>
      </c>
      <c r="N40" s="3"/>
      <c r="O40" s="3" t="s">
        <v>360</v>
      </c>
      <c r="P40" s="3"/>
      <c r="Q40" s="3" t="s">
        <v>361</v>
      </c>
    </row>
    <row r="41" ht="14.25" customHeight="1">
      <c r="A41" s="3" t="s">
        <v>362</v>
      </c>
      <c r="B41" s="3" t="s">
        <v>363</v>
      </c>
      <c r="C41" s="3" t="s">
        <v>364</v>
      </c>
      <c r="D41" s="3" t="s">
        <v>250</v>
      </c>
      <c r="E41" s="3" t="str">
        <f>IFERROR(__xludf.DUMMYFUNCTION("REGEXEXTRACT(H41, ""^[^,]+"")"),"District 10")</f>
        <v>District 10</v>
      </c>
      <c r="F41" s="3" t="s">
        <v>365</v>
      </c>
      <c r="G41" s="3" t="s">
        <v>366</v>
      </c>
      <c r="H41" s="3" t="s">
        <v>22</v>
      </c>
      <c r="I41" s="3">
        <v>4.8</v>
      </c>
      <c r="J41" s="3">
        <v>79.0</v>
      </c>
      <c r="K41" s="3" t="s">
        <v>367</v>
      </c>
      <c r="L41" s="3" t="s">
        <v>368</v>
      </c>
      <c r="M41" s="3" t="s">
        <v>369</v>
      </c>
      <c r="N41" s="3"/>
      <c r="O41" s="3" t="s">
        <v>370</v>
      </c>
      <c r="P41" s="3"/>
      <c r="Q41" s="3" t="s">
        <v>371</v>
      </c>
    </row>
    <row r="42" ht="14.25" customHeight="1">
      <c r="A42" s="3" t="s">
        <v>372</v>
      </c>
      <c r="B42" s="3" t="s">
        <v>373</v>
      </c>
      <c r="C42" s="3" t="s">
        <v>249</v>
      </c>
      <c r="D42" s="4" t="s">
        <v>250</v>
      </c>
      <c r="E42" s="3" t="str">
        <f>IFERROR(__xludf.DUMMYFUNCTION("REGEXEXTRACT(H42, ""^[^,]+"")"),"Tân Bình")</f>
        <v>Tân Bình</v>
      </c>
      <c r="F42" s="3" t="s">
        <v>374</v>
      </c>
      <c r="G42" s="3" t="s">
        <v>375</v>
      </c>
      <c r="H42" s="3" t="s">
        <v>230</v>
      </c>
      <c r="I42" s="3">
        <v>5.0</v>
      </c>
      <c r="J42" s="3">
        <v>44.0</v>
      </c>
      <c r="K42" s="3" t="s">
        <v>376</v>
      </c>
      <c r="L42" s="3" t="s">
        <v>346</v>
      </c>
      <c r="M42" s="3" t="s">
        <v>31</v>
      </c>
      <c r="N42" s="3"/>
      <c r="O42" s="3" t="s">
        <v>377</v>
      </c>
      <c r="P42" s="3"/>
      <c r="Q42" s="3" t="s">
        <v>378</v>
      </c>
    </row>
    <row r="43" ht="14.25" customHeight="1">
      <c r="A43" s="3" t="s">
        <v>379</v>
      </c>
      <c r="B43" s="3" t="s">
        <v>380</v>
      </c>
      <c r="C43" s="3" t="s">
        <v>249</v>
      </c>
      <c r="D43" s="4" t="s">
        <v>250</v>
      </c>
      <c r="E43" s="3" t="str">
        <f>IFERROR(__xludf.DUMMYFUNCTION("REGEXEXTRACT(H43, ""^[^,]+"")"),"Hóc Môn")</f>
        <v>Hóc Môn</v>
      </c>
      <c r="F43" s="3" t="s">
        <v>381</v>
      </c>
      <c r="G43" s="3" t="s">
        <v>382</v>
      </c>
      <c r="H43" s="3" t="s">
        <v>383</v>
      </c>
      <c r="I43" s="3">
        <v>4.7</v>
      </c>
      <c r="J43" s="3">
        <v>25.0</v>
      </c>
      <c r="K43" s="3" t="s">
        <v>384</v>
      </c>
      <c r="L43" s="3" t="s">
        <v>385</v>
      </c>
      <c r="M43" s="3" t="s">
        <v>386</v>
      </c>
      <c r="N43" s="3"/>
      <c r="O43" s="3" t="s">
        <v>387</v>
      </c>
      <c r="P43" s="3"/>
      <c r="Q43" s="3" t="s">
        <v>388</v>
      </c>
    </row>
    <row r="44" ht="14.25" customHeight="1">
      <c r="A44" s="3" t="s">
        <v>389</v>
      </c>
      <c r="B44" s="3" t="s">
        <v>390</v>
      </c>
      <c r="C44" s="3" t="s">
        <v>391</v>
      </c>
      <c r="D44" s="3" t="s">
        <v>250</v>
      </c>
      <c r="E44" s="3" t="str">
        <f>IFERROR(__xludf.DUMMYFUNCTION("REGEXEXTRACT(H44, ""^[^,]+"")"),"District 3")</f>
        <v>District 3</v>
      </c>
      <c r="F44" s="3" t="s">
        <v>392</v>
      </c>
      <c r="G44" s="3" t="s">
        <v>393</v>
      </c>
      <c r="H44" s="3" t="s">
        <v>57</v>
      </c>
      <c r="I44" s="3">
        <v>5.0</v>
      </c>
      <c r="J44" s="3">
        <v>5.0</v>
      </c>
      <c r="K44" s="3" t="s">
        <v>394</v>
      </c>
      <c r="L44" s="3" t="s">
        <v>395</v>
      </c>
      <c r="M44" s="3" t="s">
        <v>396</v>
      </c>
      <c r="N44" s="3"/>
      <c r="O44" s="3" t="s">
        <v>397</v>
      </c>
      <c r="P44" s="3"/>
      <c r="Q44" s="3" t="s">
        <v>398</v>
      </c>
    </row>
    <row r="45" ht="14.25" customHeight="1">
      <c r="A45" s="3" t="s">
        <v>399</v>
      </c>
      <c r="B45" s="3" t="s">
        <v>400</v>
      </c>
      <c r="C45" s="3" t="s">
        <v>401</v>
      </c>
      <c r="D45" s="3" t="s">
        <v>250</v>
      </c>
      <c r="E45" s="3" t="str">
        <f>IFERROR(__xludf.DUMMYFUNCTION("REGEXEXTRACT(H45, ""^[^,]+"")"),"District 2")</f>
        <v>District 2</v>
      </c>
      <c r="F45" s="3" t="s">
        <v>402</v>
      </c>
      <c r="G45" s="3" t="s">
        <v>403</v>
      </c>
      <c r="H45" s="4" t="s">
        <v>404</v>
      </c>
      <c r="I45" s="3">
        <v>5.0</v>
      </c>
      <c r="J45" s="3">
        <v>2.0</v>
      </c>
      <c r="K45" s="3" t="s">
        <v>405</v>
      </c>
      <c r="L45" s="3"/>
      <c r="M45" s="3" t="s">
        <v>31</v>
      </c>
      <c r="N45" s="3"/>
      <c r="O45" s="3" t="s">
        <v>406</v>
      </c>
      <c r="P45" s="3"/>
      <c r="Q45" s="3" t="s">
        <v>407</v>
      </c>
    </row>
    <row r="46" ht="14.25" customHeight="1">
      <c r="A46" s="3" t="s">
        <v>408</v>
      </c>
      <c r="B46" s="3" t="s">
        <v>409</v>
      </c>
      <c r="C46" s="3" t="s">
        <v>410</v>
      </c>
      <c r="D46" s="3" t="s">
        <v>250</v>
      </c>
      <c r="E46" s="3" t="str">
        <f>IFERROR(__xludf.DUMMYFUNCTION("REGEXEXTRACT(H46, ""^[^,]+"")"),"Go Vap")</f>
        <v>Go Vap</v>
      </c>
      <c r="F46" s="3" t="s">
        <v>411</v>
      </c>
      <c r="G46" s="3" t="s">
        <v>412</v>
      </c>
      <c r="H46" s="3" t="s">
        <v>93</v>
      </c>
      <c r="I46" s="3">
        <v>3.7</v>
      </c>
      <c r="J46" s="3">
        <v>164.0</v>
      </c>
      <c r="K46" s="3" t="s">
        <v>413</v>
      </c>
      <c r="L46" s="3" t="s">
        <v>414</v>
      </c>
      <c r="M46" s="3" t="s">
        <v>415</v>
      </c>
      <c r="N46" s="3"/>
      <c r="O46" s="3" t="s">
        <v>416</v>
      </c>
      <c r="P46" s="3"/>
      <c r="Q46" s="3" t="s">
        <v>417</v>
      </c>
    </row>
    <row r="47" ht="14.25" customHeight="1">
      <c r="A47" s="3" t="s">
        <v>418</v>
      </c>
      <c r="B47" s="3"/>
      <c r="C47" s="3" t="s">
        <v>249</v>
      </c>
      <c r="D47" s="4" t="s">
        <v>250</v>
      </c>
      <c r="E47" s="3" t="str">
        <f>IFERROR(__xludf.DUMMYFUNCTION("REGEXEXTRACT(H47, ""^[^,]+"")"),"District 12")</f>
        <v>District 12</v>
      </c>
      <c r="F47" s="3" t="s">
        <v>419</v>
      </c>
      <c r="G47" s="3" t="s">
        <v>420</v>
      </c>
      <c r="H47" s="3" t="s">
        <v>421</v>
      </c>
      <c r="I47" s="3">
        <v>5.0</v>
      </c>
      <c r="J47" s="3">
        <v>5.0</v>
      </c>
      <c r="K47" s="3" t="s">
        <v>422</v>
      </c>
      <c r="L47" s="3" t="s">
        <v>423</v>
      </c>
      <c r="M47" s="3" t="s">
        <v>31</v>
      </c>
      <c r="N47" s="3"/>
      <c r="O47" s="3" t="s">
        <v>424</v>
      </c>
      <c r="P47" s="3"/>
      <c r="Q47" s="3" t="s">
        <v>425</v>
      </c>
    </row>
    <row r="48" ht="14.25" customHeight="1">
      <c r="A48" s="3" t="s">
        <v>426</v>
      </c>
      <c r="B48" s="3" t="s">
        <v>427</v>
      </c>
      <c r="C48" s="3" t="s">
        <v>410</v>
      </c>
      <c r="D48" s="3" t="s">
        <v>250</v>
      </c>
      <c r="E48" s="3" t="str">
        <f>IFERROR(__xludf.DUMMYFUNCTION("REGEXEXTRACT(H48, ""^[^,]+"")"),"District 7")</f>
        <v>District 7</v>
      </c>
      <c r="F48" s="3" t="s">
        <v>319</v>
      </c>
      <c r="G48" s="3" t="s">
        <v>428</v>
      </c>
      <c r="H48" s="3" t="s">
        <v>321</v>
      </c>
      <c r="I48" s="3">
        <v>4.4</v>
      </c>
      <c r="J48" s="3">
        <v>58.0</v>
      </c>
      <c r="K48" s="3" t="s">
        <v>429</v>
      </c>
      <c r="L48" s="3" t="s">
        <v>430</v>
      </c>
      <c r="M48" s="3" t="s">
        <v>431</v>
      </c>
      <c r="N48" s="3"/>
      <c r="O48" s="3" t="s">
        <v>432</v>
      </c>
      <c r="P48" s="3"/>
      <c r="Q48" s="3" t="s">
        <v>433</v>
      </c>
    </row>
    <row r="49" ht="14.25" customHeight="1">
      <c r="A49" s="3" t="s">
        <v>434</v>
      </c>
      <c r="B49" s="3" t="s">
        <v>435</v>
      </c>
      <c r="C49" s="3" t="s">
        <v>436</v>
      </c>
      <c r="D49" s="3" t="s">
        <v>250</v>
      </c>
      <c r="E49" s="3" t="str">
        <f>IFERROR(__xludf.DUMMYFUNCTION("REGEXEXTRACT(H49, ""^[^,]+"")"),"Tân Phú")</f>
        <v>Tân Phú</v>
      </c>
      <c r="F49" s="3" t="s">
        <v>437</v>
      </c>
      <c r="G49" s="3" t="s">
        <v>438</v>
      </c>
      <c r="H49" s="3" t="s">
        <v>114</v>
      </c>
      <c r="I49" s="3">
        <v>4.6</v>
      </c>
      <c r="J49" s="3">
        <v>49.0</v>
      </c>
      <c r="K49" s="3" t="s">
        <v>439</v>
      </c>
      <c r="L49" s="3" t="s">
        <v>440</v>
      </c>
      <c r="M49" s="3" t="s">
        <v>441</v>
      </c>
      <c r="N49" s="3"/>
      <c r="O49" s="3" t="s">
        <v>442</v>
      </c>
      <c r="P49" s="3"/>
      <c r="Q49" s="3" t="s">
        <v>443</v>
      </c>
    </row>
    <row r="50" ht="14.25" customHeight="1">
      <c r="A50" s="3" t="s">
        <v>444</v>
      </c>
      <c r="B50" s="3" t="s">
        <v>445</v>
      </c>
      <c r="C50" s="3" t="s">
        <v>410</v>
      </c>
      <c r="D50" s="3" t="s">
        <v>250</v>
      </c>
      <c r="E50" s="3" t="str">
        <f>IFERROR(__xludf.DUMMYFUNCTION("REGEXEXTRACT(H50, ""^[^,]+"")"),"Tân Bình")</f>
        <v>Tân Bình</v>
      </c>
      <c r="F50" s="3" t="s">
        <v>446</v>
      </c>
      <c r="G50" s="3" t="s">
        <v>447</v>
      </c>
      <c r="H50" s="3" t="s">
        <v>230</v>
      </c>
      <c r="I50" s="3">
        <v>3.8</v>
      </c>
      <c r="J50" s="3">
        <v>336.0</v>
      </c>
      <c r="K50" s="3" t="s">
        <v>448</v>
      </c>
      <c r="L50" s="3" t="s">
        <v>414</v>
      </c>
      <c r="M50" s="3" t="s">
        <v>415</v>
      </c>
      <c r="N50" s="3"/>
      <c r="O50" s="3" t="s">
        <v>449</v>
      </c>
      <c r="P50" s="3"/>
      <c r="Q50" s="3" t="s">
        <v>450</v>
      </c>
    </row>
    <row r="51" ht="14.25" customHeight="1">
      <c r="A51" s="3" t="s">
        <v>451</v>
      </c>
      <c r="B51" s="3" t="s">
        <v>452</v>
      </c>
      <c r="C51" s="3" t="s">
        <v>410</v>
      </c>
      <c r="D51" s="3" t="s">
        <v>250</v>
      </c>
      <c r="E51" s="3" t="str">
        <f>IFERROR(__xludf.DUMMYFUNCTION("REGEXEXTRACT(H51, ""^[^,]+"")"),"District 11")</f>
        <v>District 11</v>
      </c>
      <c r="F51" s="3" t="s">
        <v>453</v>
      </c>
      <c r="G51" s="3" t="s">
        <v>454</v>
      </c>
      <c r="H51" s="4" t="s">
        <v>180</v>
      </c>
      <c r="I51" s="3">
        <v>4.0</v>
      </c>
      <c r="J51" s="3">
        <v>155.0</v>
      </c>
      <c r="K51" s="3" t="s">
        <v>455</v>
      </c>
      <c r="L51" s="3" t="s">
        <v>330</v>
      </c>
      <c r="M51" s="3" t="s">
        <v>456</v>
      </c>
      <c r="N51" s="3"/>
      <c r="O51" s="3" t="s">
        <v>457</v>
      </c>
      <c r="P51" s="3"/>
      <c r="Q51" s="3" t="s">
        <v>458</v>
      </c>
    </row>
    <row r="52" ht="14.25" customHeight="1">
      <c r="A52" s="3" t="s">
        <v>459</v>
      </c>
      <c r="B52" s="3" t="s">
        <v>460</v>
      </c>
      <c r="C52" s="3" t="s">
        <v>391</v>
      </c>
      <c r="D52" s="3" t="s">
        <v>250</v>
      </c>
      <c r="E52" s="3" t="str">
        <f>IFERROR(__xludf.DUMMYFUNCTION("REGEXEXTRACT(H52, ""^[^,]+"")"),"Phú Nhuận")</f>
        <v>Phú Nhuận</v>
      </c>
      <c r="F52" s="3" t="s">
        <v>461</v>
      </c>
      <c r="G52" s="3" t="s">
        <v>462</v>
      </c>
      <c r="H52" s="3" t="s">
        <v>150</v>
      </c>
      <c r="I52" s="3">
        <v>4.5</v>
      </c>
      <c r="J52" s="3">
        <v>12.0</v>
      </c>
      <c r="K52" s="3" t="s">
        <v>463</v>
      </c>
      <c r="L52" s="3" t="s">
        <v>464</v>
      </c>
      <c r="M52" s="3" t="s">
        <v>31</v>
      </c>
      <c r="N52" s="3"/>
      <c r="O52" s="3" t="s">
        <v>465</v>
      </c>
      <c r="P52" s="3"/>
      <c r="Q52" s="3" t="s">
        <v>466</v>
      </c>
    </row>
    <row r="53" ht="14.25" customHeight="1">
      <c r="A53" s="3" t="s">
        <v>467</v>
      </c>
      <c r="B53" s="3"/>
      <c r="C53" s="3" t="s">
        <v>249</v>
      </c>
      <c r="D53" s="4" t="s">
        <v>250</v>
      </c>
      <c r="E53" s="3" t="str">
        <f>IFERROR(__xludf.DUMMYFUNCTION("REGEXEXTRACT(H53, ""^[^,]+"")"),"Tân Phú")</f>
        <v>Tân Phú</v>
      </c>
      <c r="F53" s="3" t="s">
        <v>468</v>
      </c>
      <c r="G53" s="3" t="s">
        <v>469</v>
      </c>
      <c r="H53" s="3" t="s">
        <v>114</v>
      </c>
      <c r="I53" s="3">
        <v>4.8</v>
      </c>
      <c r="J53" s="3">
        <v>35.0</v>
      </c>
      <c r="K53" s="3" t="s">
        <v>470</v>
      </c>
      <c r="L53" s="3" t="s">
        <v>471</v>
      </c>
      <c r="M53" s="3" t="s">
        <v>472</v>
      </c>
      <c r="N53" s="3"/>
      <c r="O53" s="3" t="s">
        <v>473</v>
      </c>
      <c r="P53" s="3"/>
      <c r="Q53" s="3" t="s">
        <v>474</v>
      </c>
    </row>
    <row r="54" ht="14.25" customHeight="1">
      <c r="A54" s="3" t="s">
        <v>475</v>
      </c>
      <c r="B54" s="3" t="s">
        <v>476</v>
      </c>
      <c r="C54" s="3" t="s">
        <v>477</v>
      </c>
      <c r="D54" s="3" t="s">
        <v>478</v>
      </c>
      <c r="E54" s="3" t="str">
        <f>IFERROR(__xludf.DUMMYFUNCTION("REGEXEXTRACT(H54, ""^[^,]+"")"),"District 1")</f>
        <v>District 1</v>
      </c>
      <c r="F54" s="3" t="s">
        <v>479</v>
      </c>
      <c r="G54" s="3" t="s">
        <v>480</v>
      </c>
      <c r="H54" s="3" t="s">
        <v>29</v>
      </c>
      <c r="I54" s="3">
        <v>4.7</v>
      </c>
      <c r="J54" s="3">
        <v>47.0</v>
      </c>
      <c r="K54" s="3" t="s">
        <v>481</v>
      </c>
      <c r="L54" s="3" t="s">
        <v>482</v>
      </c>
      <c r="M54" s="3" t="s">
        <v>483</v>
      </c>
      <c r="N54" s="3"/>
      <c r="O54" s="3" t="s">
        <v>484</v>
      </c>
      <c r="P54" s="3"/>
      <c r="Q54" s="3" t="s">
        <v>485</v>
      </c>
    </row>
    <row r="55" ht="14.25" customHeight="1">
      <c r="A55" s="3" t="s">
        <v>486</v>
      </c>
      <c r="B55" s="3" t="s">
        <v>487</v>
      </c>
      <c r="C55" s="3" t="s">
        <v>477</v>
      </c>
      <c r="D55" s="3" t="s">
        <v>478</v>
      </c>
      <c r="E55" s="3" t="str">
        <f>IFERROR(__xludf.DUMMYFUNCTION("REGEXEXTRACT(H55, ""^[^,]+"")"),"District 1")</f>
        <v>District 1</v>
      </c>
      <c r="F55" s="3" t="s">
        <v>488</v>
      </c>
      <c r="G55" s="3" t="s">
        <v>489</v>
      </c>
      <c r="H55" s="3" t="s">
        <v>29</v>
      </c>
      <c r="I55" s="3">
        <v>5.0</v>
      </c>
      <c r="J55" s="3">
        <v>71.0</v>
      </c>
      <c r="K55" s="3" t="s">
        <v>490</v>
      </c>
      <c r="L55" s="3" t="s">
        <v>491</v>
      </c>
      <c r="M55" s="3" t="s">
        <v>492</v>
      </c>
      <c r="N55" s="3"/>
      <c r="O55" s="3" t="s">
        <v>493</v>
      </c>
      <c r="P55" s="3"/>
      <c r="Q55" s="3" t="s">
        <v>494</v>
      </c>
    </row>
    <row r="56" ht="14.25" customHeight="1">
      <c r="A56" s="3" t="s">
        <v>495</v>
      </c>
      <c r="B56" s="3" t="s">
        <v>496</v>
      </c>
      <c r="C56" s="3" t="s">
        <v>477</v>
      </c>
      <c r="D56" s="3" t="s">
        <v>478</v>
      </c>
      <c r="E56" s="3" t="str">
        <f>IFERROR(__xludf.DUMMYFUNCTION("REGEXEXTRACT(H56, ""^[^,]+"")"),"District 1")</f>
        <v>District 1</v>
      </c>
      <c r="F56" s="3" t="s">
        <v>497</v>
      </c>
      <c r="G56" s="3" t="s">
        <v>498</v>
      </c>
      <c r="H56" s="3" t="s">
        <v>29</v>
      </c>
      <c r="I56" s="3">
        <v>4.4</v>
      </c>
      <c r="J56" s="3">
        <v>214.0</v>
      </c>
      <c r="K56" s="3" t="s">
        <v>499</v>
      </c>
      <c r="L56" s="3" t="s">
        <v>500</v>
      </c>
      <c r="M56" s="3" t="s">
        <v>492</v>
      </c>
      <c r="N56" s="3"/>
      <c r="O56" s="3" t="s">
        <v>501</v>
      </c>
      <c r="P56" s="3" t="s">
        <v>502</v>
      </c>
      <c r="Q56" s="3" t="s">
        <v>503</v>
      </c>
    </row>
    <row r="57" ht="14.25" customHeight="1">
      <c r="A57" s="3" t="s">
        <v>504</v>
      </c>
      <c r="B57" s="3" t="s">
        <v>505</v>
      </c>
      <c r="C57" s="3" t="s">
        <v>477</v>
      </c>
      <c r="D57" s="3" t="s">
        <v>478</v>
      </c>
      <c r="E57" s="3" t="str">
        <f>IFERROR(__xludf.DUMMYFUNCTION("REGEXEXTRACT(H57, ""^[^,]+"")"),"District 1")</f>
        <v>District 1</v>
      </c>
      <c r="F57" s="3" t="s">
        <v>506</v>
      </c>
      <c r="G57" s="3" t="s">
        <v>507</v>
      </c>
      <c r="H57" s="3" t="s">
        <v>29</v>
      </c>
      <c r="I57" s="3">
        <v>4.9</v>
      </c>
      <c r="J57" s="3">
        <v>100.0</v>
      </c>
      <c r="K57" s="3" t="s">
        <v>508</v>
      </c>
      <c r="L57" s="3" t="s">
        <v>509</v>
      </c>
      <c r="M57" s="3" t="s">
        <v>510</v>
      </c>
      <c r="N57" s="3"/>
      <c r="O57" s="3" t="s">
        <v>511</v>
      </c>
      <c r="P57" s="3"/>
      <c r="Q57" s="3" t="s">
        <v>512</v>
      </c>
    </row>
    <row r="58" ht="14.25" customHeight="1">
      <c r="A58" s="3" t="s">
        <v>513</v>
      </c>
      <c r="B58" s="3" t="s">
        <v>514</v>
      </c>
      <c r="C58" s="3" t="s">
        <v>477</v>
      </c>
      <c r="D58" s="3" t="s">
        <v>478</v>
      </c>
      <c r="E58" s="3" t="str">
        <f>IFERROR(__xludf.DUMMYFUNCTION("REGEXEXTRACT(H58, ""^[^,]+"")"),"District 3")</f>
        <v>District 3</v>
      </c>
      <c r="F58" s="3" t="s">
        <v>515</v>
      </c>
      <c r="G58" s="3" t="s">
        <v>516</v>
      </c>
      <c r="H58" s="3" t="s">
        <v>57</v>
      </c>
      <c r="I58" s="3">
        <v>4.6</v>
      </c>
      <c r="J58" s="3">
        <v>39.0</v>
      </c>
      <c r="K58" s="3" t="s">
        <v>517</v>
      </c>
      <c r="L58" s="3" t="s">
        <v>518</v>
      </c>
      <c r="M58" s="3" t="s">
        <v>519</v>
      </c>
      <c r="N58" s="3"/>
      <c r="O58" s="3" t="s">
        <v>520</v>
      </c>
      <c r="P58" s="3"/>
      <c r="Q58" s="3" t="s">
        <v>521</v>
      </c>
    </row>
    <row r="59" ht="14.25" customHeight="1">
      <c r="A59" s="3" t="s">
        <v>522</v>
      </c>
      <c r="B59" s="3" t="s">
        <v>523</v>
      </c>
      <c r="C59" s="3" t="s">
        <v>477</v>
      </c>
      <c r="D59" s="3" t="s">
        <v>478</v>
      </c>
      <c r="E59" s="3" t="str">
        <f>IFERROR(__xludf.DUMMYFUNCTION("REGEXEXTRACT(H59, ""^[^,]+"")"),"District 1")</f>
        <v>District 1</v>
      </c>
      <c r="F59" s="3" t="s">
        <v>524</v>
      </c>
      <c r="G59" s="3" t="s">
        <v>525</v>
      </c>
      <c r="H59" s="3" t="s">
        <v>29</v>
      </c>
      <c r="I59" s="3">
        <v>4.6</v>
      </c>
      <c r="J59" s="3">
        <v>20.0</v>
      </c>
      <c r="K59" s="3" t="s">
        <v>526</v>
      </c>
      <c r="L59" s="3" t="s">
        <v>527</v>
      </c>
      <c r="M59" s="3" t="s">
        <v>528</v>
      </c>
      <c r="N59" s="3"/>
      <c r="O59" s="3"/>
      <c r="P59" s="3"/>
      <c r="Q59" s="3" t="s">
        <v>529</v>
      </c>
    </row>
    <row r="60" ht="14.25" customHeight="1">
      <c r="A60" s="3" t="s">
        <v>530</v>
      </c>
      <c r="B60" s="3" t="s">
        <v>531</v>
      </c>
      <c r="C60" s="3" t="s">
        <v>477</v>
      </c>
      <c r="D60" s="3" t="s">
        <v>478</v>
      </c>
      <c r="E60" s="3" t="str">
        <f>IFERROR(__xludf.DUMMYFUNCTION("REGEXEXTRACT(H60, ""^[^,]+"")"),"District 3")</f>
        <v>District 3</v>
      </c>
      <c r="F60" s="3" t="s">
        <v>532</v>
      </c>
      <c r="G60" s="3" t="s">
        <v>533</v>
      </c>
      <c r="H60" s="3" t="s">
        <v>57</v>
      </c>
      <c r="I60" s="3">
        <v>4.4</v>
      </c>
      <c r="J60" s="3">
        <v>44.0</v>
      </c>
      <c r="K60" s="3" t="s">
        <v>534</v>
      </c>
      <c r="L60" s="3" t="s">
        <v>535</v>
      </c>
      <c r="M60" s="3" t="s">
        <v>536</v>
      </c>
      <c r="N60" s="3"/>
      <c r="O60" s="3" t="s">
        <v>537</v>
      </c>
      <c r="P60" s="3"/>
      <c r="Q60" s="3" t="s">
        <v>538</v>
      </c>
    </row>
    <row r="61" ht="14.25" customHeight="1">
      <c r="A61" s="3" t="s">
        <v>539</v>
      </c>
      <c r="B61" s="3" t="s">
        <v>540</v>
      </c>
      <c r="C61" s="3" t="s">
        <v>477</v>
      </c>
      <c r="D61" s="3" t="s">
        <v>478</v>
      </c>
      <c r="E61" s="3" t="str">
        <f>IFERROR(__xludf.DUMMYFUNCTION("REGEXEXTRACT(H61, ""^[^,]+"")"),"District 7")</f>
        <v>District 7</v>
      </c>
      <c r="F61" s="3" t="s">
        <v>541</v>
      </c>
      <c r="G61" s="3" t="s">
        <v>542</v>
      </c>
      <c r="H61" s="3" t="s">
        <v>321</v>
      </c>
      <c r="I61" s="3">
        <v>4.6</v>
      </c>
      <c r="J61" s="3">
        <v>86.0</v>
      </c>
      <c r="K61" s="3" t="s">
        <v>543</v>
      </c>
      <c r="L61" s="3" t="s">
        <v>544</v>
      </c>
      <c r="M61" s="3" t="s">
        <v>545</v>
      </c>
      <c r="N61" s="3"/>
      <c r="O61" s="3" t="s">
        <v>546</v>
      </c>
      <c r="P61" s="3"/>
      <c r="Q61" s="3" t="s">
        <v>547</v>
      </c>
    </row>
    <row r="62" ht="14.25" customHeight="1">
      <c r="A62" s="3" t="s">
        <v>548</v>
      </c>
      <c r="B62" s="3" t="s">
        <v>549</v>
      </c>
      <c r="C62" s="3" t="s">
        <v>477</v>
      </c>
      <c r="D62" s="3" t="s">
        <v>478</v>
      </c>
      <c r="E62" s="3" t="str">
        <f>IFERROR(__xludf.DUMMYFUNCTION("REGEXEXTRACT(H62, ""^[^,]+"")"),"Bình Thạnh")</f>
        <v>Bình Thạnh</v>
      </c>
      <c r="F62" s="3" t="s">
        <v>550</v>
      </c>
      <c r="G62" s="3" t="s">
        <v>551</v>
      </c>
      <c r="H62" s="3" t="s">
        <v>552</v>
      </c>
      <c r="I62" s="3">
        <v>4.7</v>
      </c>
      <c r="J62" s="3">
        <v>89.0</v>
      </c>
      <c r="K62" s="3" t="s">
        <v>553</v>
      </c>
      <c r="L62" s="3" t="s">
        <v>554</v>
      </c>
      <c r="M62" s="3" t="s">
        <v>555</v>
      </c>
      <c r="N62" s="3"/>
      <c r="O62" s="3" t="s">
        <v>556</v>
      </c>
      <c r="P62" s="3"/>
      <c r="Q62" s="3" t="s">
        <v>557</v>
      </c>
    </row>
    <row r="63" ht="14.25" customHeight="1">
      <c r="A63" s="3" t="s">
        <v>558</v>
      </c>
      <c r="B63" s="3" t="s">
        <v>559</v>
      </c>
      <c r="C63" s="3" t="s">
        <v>560</v>
      </c>
      <c r="D63" s="3" t="s">
        <v>206</v>
      </c>
      <c r="E63" s="3" t="str">
        <f>IFERROR(__xludf.DUMMYFUNCTION("REGEXEXTRACT(H63, ""^[^,]+"")"),"District 1")</f>
        <v>District 1</v>
      </c>
      <c r="F63" s="3" t="s">
        <v>561</v>
      </c>
      <c r="G63" s="3" t="s">
        <v>562</v>
      </c>
      <c r="H63" s="3" t="s">
        <v>29</v>
      </c>
      <c r="I63" s="3">
        <v>4.3</v>
      </c>
      <c r="J63" s="3">
        <v>8151.0</v>
      </c>
      <c r="K63" s="3" t="s">
        <v>563</v>
      </c>
      <c r="L63" s="3" t="s">
        <v>171</v>
      </c>
      <c r="M63" s="3" t="s">
        <v>564</v>
      </c>
      <c r="N63" s="3"/>
      <c r="O63" s="3" t="s">
        <v>565</v>
      </c>
      <c r="P63" s="3" t="s">
        <v>566</v>
      </c>
      <c r="Q63" s="3" t="s">
        <v>567</v>
      </c>
    </row>
    <row r="64" ht="14.25" customHeight="1">
      <c r="A64" s="3" t="s">
        <v>568</v>
      </c>
      <c r="B64" s="3" t="s">
        <v>569</v>
      </c>
      <c r="C64" s="3" t="s">
        <v>477</v>
      </c>
      <c r="D64" s="3" t="s">
        <v>478</v>
      </c>
      <c r="E64" s="3" t="str">
        <f>IFERROR(__xludf.DUMMYFUNCTION("REGEXEXTRACT(H64, ""^[^,]+"")"),"District 1")</f>
        <v>District 1</v>
      </c>
      <c r="F64" s="3" t="s">
        <v>570</v>
      </c>
      <c r="G64" s="3" t="s">
        <v>571</v>
      </c>
      <c r="H64" s="3" t="s">
        <v>29</v>
      </c>
      <c r="I64" s="3">
        <v>4.9</v>
      </c>
      <c r="J64" s="3">
        <v>33.0</v>
      </c>
      <c r="K64" s="3" t="s">
        <v>572</v>
      </c>
      <c r="L64" s="3" t="s">
        <v>573</v>
      </c>
      <c r="M64" s="3" t="s">
        <v>574</v>
      </c>
      <c r="N64" s="3"/>
      <c r="O64" s="3" t="s">
        <v>575</v>
      </c>
      <c r="P64" s="3"/>
      <c r="Q64" s="3" t="s">
        <v>576</v>
      </c>
    </row>
    <row r="65" ht="14.25" customHeight="1">
      <c r="A65" s="3" t="s">
        <v>577</v>
      </c>
      <c r="B65" s="3" t="s">
        <v>578</v>
      </c>
      <c r="C65" s="3" t="s">
        <v>477</v>
      </c>
      <c r="D65" s="3" t="s">
        <v>478</v>
      </c>
      <c r="E65" s="3" t="str">
        <f>IFERROR(__xludf.DUMMYFUNCTION("REGEXEXTRACT(H65, ""^[^,]+"")"),"District 1")</f>
        <v>District 1</v>
      </c>
      <c r="F65" s="3" t="s">
        <v>579</v>
      </c>
      <c r="G65" s="3" t="s">
        <v>580</v>
      </c>
      <c r="H65" s="3" t="s">
        <v>29</v>
      </c>
      <c r="I65" s="3">
        <v>3.9</v>
      </c>
      <c r="J65" s="3">
        <v>22.0</v>
      </c>
      <c r="K65" s="3" t="s">
        <v>581</v>
      </c>
      <c r="L65" s="3" t="s">
        <v>582</v>
      </c>
      <c r="M65" s="3" t="s">
        <v>583</v>
      </c>
      <c r="N65" s="3"/>
      <c r="O65" s="3"/>
      <c r="P65" s="3"/>
      <c r="Q65" s="3" t="s">
        <v>584</v>
      </c>
    </row>
    <row r="66" ht="14.25" customHeight="1">
      <c r="A66" s="3" t="s">
        <v>585</v>
      </c>
      <c r="B66" s="3" t="s">
        <v>586</v>
      </c>
      <c r="C66" s="3" t="s">
        <v>477</v>
      </c>
      <c r="D66" s="3" t="s">
        <v>478</v>
      </c>
      <c r="E66" s="3" t="str">
        <f>IFERROR(__xludf.DUMMYFUNCTION("REGEXEXTRACT(H66, ""^[^,]+"")"),"District 3")</f>
        <v>District 3</v>
      </c>
      <c r="F66" s="3" t="s">
        <v>587</v>
      </c>
      <c r="G66" s="3" t="s">
        <v>588</v>
      </c>
      <c r="H66" s="3" t="s">
        <v>57</v>
      </c>
      <c r="I66" s="3">
        <v>4.6</v>
      </c>
      <c r="J66" s="3">
        <v>14.0</v>
      </c>
      <c r="K66" s="3" t="s">
        <v>589</v>
      </c>
      <c r="L66" s="3" t="s">
        <v>590</v>
      </c>
      <c r="M66" s="3" t="s">
        <v>492</v>
      </c>
      <c r="N66" s="3"/>
      <c r="O66" s="3" t="s">
        <v>591</v>
      </c>
      <c r="P66" s="3"/>
      <c r="Q66" s="3" t="s">
        <v>592</v>
      </c>
    </row>
    <row r="67" ht="14.25" customHeight="1">
      <c r="A67" s="3" t="s">
        <v>593</v>
      </c>
      <c r="B67" s="3"/>
      <c r="C67" s="3" t="s">
        <v>594</v>
      </c>
      <c r="D67" s="3" t="s">
        <v>478</v>
      </c>
      <c r="E67" s="3" t="str">
        <f>IFERROR(__xludf.DUMMYFUNCTION("REGEXEXTRACT(H67, ""^[^,]+"")"),"Thủ Đức")</f>
        <v>Thủ Đức</v>
      </c>
      <c r="F67" s="3" t="s">
        <v>595</v>
      </c>
      <c r="G67" s="3" t="s">
        <v>596</v>
      </c>
      <c r="H67" s="4" t="s">
        <v>140</v>
      </c>
      <c r="I67" s="3">
        <v>5.0</v>
      </c>
      <c r="J67" s="3">
        <v>16.0</v>
      </c>
      <c r="K67" s="3" t="s">
        <v>597</v>
      </c>
      <c r="L67" s="3"/>
      <c r="M67" s="3" t="s">
        <v>598</v>
      </c>
      <c r="N67" s="3"/>
      <c r="O67" s="3" t="s">
        <v>599</v>
      </c>
      <c r="P67" s="3"/>
      <c r="Q67" s="3" t="s">
        <v>600</v>
      </c>
    </row>
    <row r="68" ht="14.25" customHeight="1">
      <c r="A68" s="3" t="s">
        <v>601</v>
      </c>
      <c r="B68" s="3" t="s">
        <v>602</v>
      </c>
      <c r="C68" s="3" t="s">
        <v>477</v>
      </c>
      <c r="D68" s="3" t="s">
        <v>478</v>
      </c>
      <c r="E68" s="3" t="str">
        <f>IFERROR(__xludf.DUMMYFUNCTION("REGEXEXTRACT(H68, ""^[^,]+"")"),"District 4")</f>
        <v>District 4</v>
      </c>
      <c r="F68" s="3" t="s">
        <v>603</v>
      </c>
      <c r="G68" s="3" t="s">
        <v>604</v>
      </c>
      <c r="H68" s="3" t="s">
        <v>605</v>
      </c>
      <c r="I68" s="3">
        <v>4.1</v>
      </c>
      <c r="J68" s="3">
        <v>19.0</v>
      </c>
      <c r="K68" s="3" t="s">
        <v>606</v>
      </c>
      <c r="L68" s="3" t="s">
        <v>607</v>
      </c>
      <c r="M68" s="3" t="s">
        <v>40</v>
      </c>
      <c r="N68" s="3"/>
      <c r="O68" s="3" t="s">
        <v>608</v>
      </c>
      <c r="P68" s="3"/>
      <c r="Q68" s="3" t="s">
        <v>609</v>
      </c>
    </row>
    <row r="69" ht="14.25" customHeight="1">
      <c r="A69" s="3" t="s">
        <v>610</v>
      </c>
      <c r="B69" s="3" t="s">
        <v>611</v>
      </c>
      <c r="C69" s="3" t="s">
        <v>477</v>
      </c>
      <c r="D69" s="3" t="s">
        <v>478</v>
      </c>
      <c r="E69" s="3" t="str">
        <f>IFERROR(__xludf.DUMMYFUNCTION("REGEXEXTRACT(H69, ""^[^,]+"")"),"Quan 2")</f>
        <v>Quan 2</v>
      </c>
      <c r="F69" s="3" t="s">
        <v>612</v>
      </c>
      <c r="G69" s="3" t="s">
        <v>613</v>
      </c>
      <c r="H69" s="3" t="s">
        <v>103</v>
      </c>
      <c r="I69" s="3">
        <v>4.7</v>
      </c>
      <c r="J69" s="3">
        <v>10.0</v>
      </c>
      <c r="K69" s="3" t="s">
        <v>614</v>
      </c>
      <c r="L69" s="3" t="s">
        <v>615</v>
      </c>
      <c r="M69" s="3" t="s">
        <v>492</v>
      </c>
      <c r="N69" s="3"/>
      <c r="O69" s="3" t="s">
        <v>616</v>
      </c>
      <c r="P69" s="3"/>
      <c r="Q69" s="3" t="s">
        <v>617</v>
      </c>
    </row>
    <row r="70" ht="14.25" customHeight="1">
      <c r="A70" s="3" t="s">
        <v>618</v>
      </c>
      <c r="B70" s="3" t="s">
        <v>619</v>
      </c>
      <c r="C70" s="3" t="s">
        <v>477</v>
      </c>
      <c r="D70" s="3" t="s">
        <v>478</v>
      </c>
      <c r="E70" s="3" t="str">
        <f>IFERROR(__xludf.DUMMYFUNCTION("REGEXEXTRACT(H70, ""^[^,]+"")"),"District 1")</f>
        <v>District 1</v>
      </c>
      <c r="F70" s="3" t="s">
        <v>620</v>
      </c>
      <c r="G70" s="3" t="s">
        <v>621</v>
      </c>
      <c r="H70" s="3" t="s">
        <v>29</v>
      </c>
      <c r="I70" s="3">
        <v>4.0</v>
      </c>
      <c r="J70" s="3">
        <v>5.0</v>
      </c>
      <c r="K70" s="3" t="s">
        <v>622</v>
      </c>
      <c r="L70" s="3" t="s">
        <v>623</v>
      </c>
      <c r="M70" s="3" t="s">
        <v>528</v>
      </c>
      <c r="N70" s="3"/>
      <c r="O70" s="3" t="s">
        <v>624</v>
      </c>
      <c r="P70" s="3"/>
      <c r="Q70" s="3" t="s">
        <v>625</v>
      </c>
    </row>
    <row r="71" ht="14.25" customHeight="1">
      <c r="A71" s="3" t="s">
        <v>626</v>
      </c>
      <c r="B71" s="3" t="s">
        <v>627</v>
      </c>
      <c r="C71" s="3" t="s">
        <v>560</v>
      </c>
      <c r="D71" s="3" t="s">
        <v>206</v>
      </c>
      <c r="E71" s="3" t="str">
        <f>IFERROR(__xludf.DUMMYFUNCTION("REGEXEXTRACT(H71, ""^[^,]+"")"),"Quan 2")</f>
        <v>Quan 2</v>
      </c>
      <c r="F71" s="3" t="s">
        <v>628</v>
      </c>
      <c r="G71" s="3" t="s">
        <v>629</v>
      </c>
      <c r="H71" s="3" t="s">
        <v>103</v>
      </c>
      <c r="I71" s="3">
        <v>4.8</v>
      </c>
      <c r="J71" s="3">
        <v>100.0</v>
      </c>
      <c r="K71" s="3" t="s">
        <v>630</v>
      </c>
      <c r="L71" s="3" t="s">
        <v>631</v>
      </c>
      <c r="M71" s="3" t="s">
        <v>632</v>
      </c>
      <c r="N71" s="3"/>
      <c r="O71" s="3" t="s">
        <v>633</v>
      </c>
      <c r="P71" s="3"/>
      <c r="Q71" s="3" t="s">
        <v>634</v>
      </c>
    </row>
    <row r="72" ht="14.25" customHeight="1">
      <c r="A72" s="3" t="s">
        <v>635</v>
      </c>
      <c r="B72" s="3" t="s">
        <v>636</v>
      </c>
      <c r="C72" s="3" t="s">
        <v>477</v>
      </c>
      <c r="D72" s="3" t="s">
        <v>478</v>
      </c>
      <c r="E72" s="3" t="str">
        <f>IFERROR(__xludf.DUMMYFUNCTION("REGEXEXTRACT(H72, ""^[^,]+"")"),"District 1")</f>
        <v>District 1</v>
      </c>
      <c r="F72" s="3" t="s">
        <v>637</v>
      </c>
      <c r="G72" s="3" t="s">
        <v>638</v>
      </c>
      <c r="H72" s="3" t="s">
        <v>29</v>
      </c>
      <c r="I72" s="3">
        <v>4.4</v>
      </c>
      <c r="J72" s="3">
        <v>153.0</v>
      </c>
      <c r="K72" s="3" t="s">
        <v>639</v>
      </c>
      <c r="L72" s="3"/>
      <c r="M72" s="3" t="s">
        <v>492</v>
      </c>
      <c r="N72" s="3"/>
      <c r="O72" s="3" t="s">
        <v>640</v>
      </c>
      <c r="P72" s="3" t="s">
        <v>641</v>
      </c>
      <c r="Q72" s="3" t="s">
        <v>642</v>
      </c>
    </row>
    <row r="73" ht="14.25" customHeight="1">
      <c r="A73" s="3" t="s">
        <v>643</v>
      </c>
      <c r="B73" s="3" t="s">
        <v>644</v>
      </c>
      <c r="C73" s="3" t="s">
        <v>477</v>
      </c>
      <c r="D73" s="3" t="s">
        <v>478</v>
      </c>
      <c r="E73" s="3" t="str">
        <f>IFERROR(__xludf.DUMMYFUNCTION("REGEXEXTRACT(H73, ""^[^,]+"")"),"District 1")</f>
        <v>District 1</v>
      </c>
      <c r="F73" s="3" t="s">
        <v>645</v>
      </c>
      <c r="G73" s="3" t="s">
        <v>646</v>
      </c>
      <c r="H73" s="3" t="s">
        <v>29</v>
      </c>
      <c r="I73" s="3">
        <v>5.0</v>
      </c>
      <c r="J73" s="3">
        <v>6.0</v>
      </c>
      <c r="K73" s="3" t="s">
        <v>647</v>
      </c>
      <c r="L73" s="3" t="s">
        <v>648</v>
      </c>
      <c r="M73" s="3" t="s">
        <v>528</v>
      </c>
      <c r="N73" s="3"/>
      <c r="O73" s="3" t="s">
        <v>649</v>
      </c>
      <c r="P73" s="3"/>
      <c r="Q73" s="3" t="s">
        <v>650</v>
      </c>
    </row>
    <row r="74" ht="14.25" customHeight="1">
      <c r="A74" s="3" t="s">
        <v>651</v>
      </c>
      <c r="B74" s="3" t="s">
        <v>652</v>
      </c>
      <c r="C74" s="3" t="s">
        <v>477</v>
      </c>
      <c r="D74" s="3" t="s">
        <v>478</v>
      </c>
      <c r="E74" s="3" t="str">
        <f>IFERROR(__xludf.DUMMYFUNCTION("REGEXEXTRACT(H74, ""^[^,]+"")"),"District 1")</f>
        <v>District 1</v>
      </c>
      <c r="F74" s="3" t="s">
        <v>653</v>
      </c>
      <c r="G74" s="3" t="s">
        <v>654</v>
      </c>
      <c r="H74" s="3" t="s">
        <v>29</v>
      </c>
      <c r="I74" s="3">
        <v>2.5</v>
      </c>
      <c r="J74" s="3">
        <v>2.0</v>
      </c>
      <c r="K74" s="3"/>
      <c r="L74" s="3"/>
      <c r="M74" s="3" t="s">
        <v>528</v>
      </c>
      <c r="N74" s="3"/>
      <c r="O74" s="3"/>
      <c r="P74" s="3"/>
      <c r="Q74" s="3" t="s">
        <v>655</v>
      </c>
    </row>
    <row r="75" ht="14.25" customHeight="1">
      <c r="A75" s="3" t="s">
        <v>656</v>
      </c>
      <c r="B75" s="3" t="s">
        <v>657</v>
      </c>
      <c r="C75" s="3" t="s">
        <v>129</v>
      </c>
      <c r="D75" s="4" t="s">
        <v>19</v>
      </c>
      <c r="E75" s="3" t="str">
        <f>IFERROR(__xludf.DUMMYFUNCTION("REGEXEXTRACT(H75, ""^[^,]+"")"),"District 1")</f>
        <v>District 1</v>
      </c>
      <c r="F75" s="3" t="s">
        <v>658</v>
      </c>
      <c r="G75" s="3" t="s">
        <v>336</v>
      </c>
      <c r="H75" s="3" t="s">
        <v>29</v>
      </c>
      <c r="I75" s="3">
        <v>4.3</v>
      </c>
      <c r="J75" s="3">
        <v>1666.0</v>
      </c>
      <c r="K75" s="3" t="s">
        <v>659</v>
      </c>
      <c r="L75" s="3"/>
      <c r="M75" s="3" t="s">
        <v>660</v>
      </c>
      <c r="N75" s="3"/>
      <c r="O75" s="3" t="s">
        <v>661</v>
      </c>
      <c r="P75" s="3" t="s">
        <v>662</v>
      </c>
      <c r="Q75" s="3" t="s">
        <v>663</v>
      </c>
    </row>
    <row r="76" ht="14.25" customHeight="1">
      <c r="A76" s="3" t="s">
        <v>664</v>
      </c>
      <c r="B76" s="3" t="s">
        <v>665</v>
      </c>
      <c r="C76" s="3" t="s">
        <v>666</v>
      </c>
      <c r="D76" s="4" t="s">
        <v>19</v>
      </c>
      <c r="E76" s="3" t="str">
        <f>IFERROR(__xludf.DUMMYFUNCTION("REGEXEXTRACT(H76, ""^[^,]+"")"),"District 1")</f>
        <v>District 1</v>
      </c>
      <c r="F76" s="3" t="s">
        <v>667</v>
      </c>
      <c r="G76" s="3" t="s">
        <v>668</v>
      </c>
      <c r="H76" s="3" t="s">
        <v>29</v>
      </c>
      <c r="I76" s="3">
        <v>5.0</v>
      </c>
      <c r="J76" s="3">
        <v>48.0</v>
      </c>
      <c r="K76" s="3" t="s">
        <v>669</v>
      </c>
      <c r="L76" s="3"/>
      <c r="M76" s="3" t="s">
        <v>670</v>
      </c>
      <c r="N76" s="3"/>
      <c r="O76" s="3" t="s">
        <v>671</v>
      </c>
      <c r="P76" s="3"/>
      <c r="Q76" s="3" t="s">
        <v>672</v>
      </c>
    </row>
    <row r="77" ht="14.25" customHeight="1">
      <c r="A77" s="3" t="s">
        <v>673</v>
      </c>
      <c r="B77" s="3" t="s">
        <v>665</v>
      </c>
      <c r="C77" s="3" t="s">
        <v>666</v>
      </c>
      <c r="D77" s="4" t="s">
        <v>19</v>
      </c>
      <c r="E77" s="3" t="str">
        <f>IFERROR(__xludf.DUMMYFUNCTION("REGEXEXTRACT(H77, ""^[^,]+"")"),"District 1")</f>
        <v>District 1</v>
      </c>
      <c r="F77" s="3" t="s">
        <v>667</v>
      </c>
      <c r="G77" s="3" t="s">
        <v>674</v>
      </c>
      <c r="H77" s="3" t="s">
        <v>29</v>
      </c>
      <c r="I77" s="3">
        <v>4.5</v>
      </c>
      <c r="J77" s="3">
        <v>2.0</v>
      </c>
      <c r="K77" s="3" t="s">
        <v>675</v>
      </c>
      <c r="L77" s="3"/>
      <c r="M77" s="3" t="s">
        <v>676</v>
      </c>
      <c r="N77" s="3"/>
      <c r="O77" s="3"/>
      <c r="P77" s="3"/>
      <c r="Q77" s="3" t="s">
        <v>677</v>
      </c>
    </row>
    <row r="78" ht="14.25" customHeight="1">
      <c r="A78" s="3" t="s">
        <v>678</v>
      </c>
      <c r="B78" s="3" t="s">
        <v>679</v>
      </c>
      <c r="C78" s="3" t="s">
        <v>680</v>
      </c>
      <c r="D78" s="3" t="s">
        <v>19</v>
      </c>
      <c r="E78" s="3" t="str">
        <f>IFERROR(__xludf.DUMMYFUNCTION("REGEXEXTRACT(H78, ""^[^,]+"")"),"Phú Nhuận")</f>
        <v>Phú Nhuận</v>
      </c>
      <c r="F78" s="3" t="s">
        <v>681</v>
      </c>
      <c r="G78" s="3" t="s">
        <v>682</v>
      </c>
      <c r="H78" s="3" t="s">
        <v>150</v>
      </c>
      <c r="I78" s="3">
        <v>5.0</v>
      </c>
      <c r="J78" s="3">
        <v>6.0</v>
      </c>
      <c r="K78" s="3" t="s">
        <v>683</v>
      </c>
      <c r="L78" s="3" t="s">
        <v>684</v>
      </c>
      <c r="M78" s="3" t="s">
        <v>31</v>
      </c>
      <c r="N78" s="3"/>
      <c r="O78" s="3"/>
      <c r="P78" s="3"/>
      <c r="Q78" s="3" t="s">
        <v>685</v>
      </c>
    </row>
    <row r="79" ht="14.25" customHeight="1">
      <c r="A79" s="3" t="s">
        <v>686</v>
      </c>
      <c r="B79" s="3"/>
      <c r="C79" s="3" t="s">
        <v>129</v>
      </c>
      <c r="D79" s="4" t="s">
        <v>19</v>
      </c>
      <c r="E79" s="3" t="str">
        <f>IFERROR(__xludf.DUMMYFUNCTION("REGEXEXTRACT(H79, ""^[^,]+"")"),"District 3")</f>
        <v>District 3</v>
      </c>
      <c r="F79" s="3" t="s">
        <v>687</v>
      </c>
      <c r="G79" s="3" t="s">
        <v>688</v>
      </c>
      <c r="H79" s="3" t="s">
        <v>57</v>
      </c>
      <c r="I79" s="3">
        <v>4.5</v>
      </c>
      <c r="J79" s="3">
        <v>320.0</v>
      </c>
      <c r="K79" s="3" t="s">
        <v>689</v>
      </c>
      <c r="L79" s="3"/>
      <c r="M79" s="3" t="s">
        <v>690</v>
      </c>
      <c r="N79" s="3"/>
      <c r="O79" s="3" t="s">
        <v>691</v>
      </c>
      <c r="P79" s="3"/>
      <c r="Q79" s="3" t="s">
        <v>692</v>
      </c>
    </row>
    <row r="80" ht="14.25" customHeight="1">
      <c r="A80" s="3" t="s">
        <v>693</v>
      </c>
      <c r="B80" s="3" t="s">
        <v>694</v>
      </c>
      <c r="C80" s="3" t="s">
        <v>680</v>
      </c>
      <c r="D80" s="3" t="s">
        <v>19</v>
      </c>
      <c r="E80" s="3" t="str">
        <f>IFERROR(__xludf.DUMMYFUNCTION("REGEXEXTRACT(H80, ""^[^,]+"")"),"Bình Thạnh")</f>
        <v>Bình Thạnh</v>
      </c>
      <c r="F80" s="3" t="s">
        <v>695</v>
      </c>
      <c r="G80" s="3" t="s">
        <v>696</v>
      </c>
      <c r="H80" s="3" t="s">
        <v>552</v>
      </c>
      <c r="I80" s="3">
        <v>4.5</v>
      </c>
      <c r="J80" s="3">
        <v>4.0</v>
      </c>
      <c r="K80" s="3" t="s">
        <v>697</v>
      </c>
      <c r="L80" s="3" t="s">
        <v>535</v>
      </c>
      <c r="M80" s="3" t="s">
        <v>31</v>
      </c>
      <c r="N80" s="3"/>
      <c r="O80" s="3" t="s">
        <v>698</v>
      </c>
      <c r="P80" s="3"/>
      <c r="Q80" s="3" t="s">
        <v>699</v>
      </c>
    </row>
    <row r="81" ht="14.25" customHeight="1">
      <c r="A81" s="3" t="s">
        <v>700</v>
      </c>
      <c r="B81" s="3"/>
      <c r="C81" s="3" t="s">
        <v>680</v>
      </c>
      <c r="D81" s="3" t="s">
        <v>19</v>
      </c>
      <c r="E81" s="3" t="str">
        <f>IFERROR(__xludf.DUMMYFUNCTION("REGEXEXTRACT(H81, ""^[^,]+"")"),"District 4")</f>
        <v>District 4</v>
      </c>
      <c r="F81" s="3" t="s">
        <v>701</v>
      </c>
      <c r="G81" s="4" t="s">
        <v>702</v>
      </c>
      <c r="H81" s="4" t="s">
        <v>605</v>
      </c>
      <c r="I81" s="3"/>
      <c r="J81" s="3"/>
      <c r="K81" s="3"/>
      <c r="L81" s="3"/>
      <c r="M81" s="3" t="s">
        <v>31</v>
      </c>
      <c r="N81" s="3"/>
      <c r="O81" s="3" t="s">
        <v>703</v>
      </c>
      <c r="P81" s="3"/>
      <c r="Q81" s="3" t="s">
        <v>704</v>
      </c>
    </row>
    <row r="82" ht="14.25" customHeight="1">
      <c r="A82" s="3" t="s">
        <v>705</v>
      </c>
      <c r="B82" s="3" t="s">
        <v>706</v>
      </c>
      <c r="C82" s="3" t="s">
        <v>707</v>
      </c>
      <c r="D82" s="3" t="s">
        <v>19</v>
      </c>
      <c r="E82" s="3" t="str">
        <f>IFERROR(__xludf.DUMMYFUNCTION("REGEXEXTRACT(H82, ""^[^,]+"")"),"District 1")</f>
        <v>District 1</v>
      </c>
      <c r="F82" s="3" t="s">
        <v>708</v>
      </c>
      <c r="G82" s="3" t="s">
        <v>709</v>
      </c>
      <c r="H82" s="3" t="s">
        <v>29</v>
      </c>
      <c r="I82" s="3">
        <v>4.3</v>
      </c>
      <c r="J82" s="3">
        <v>8621.0</v>
      </c>
      <c r="K82" s="3" t="s">
        <v>710</v>
      </c>
      <c r="L82" s="3"/>
      <c r="M82" s="3" t="s">
        <v>711</v>
      </c>
      <c r="N82" s="3"/>
      <c r="O82" s="3" t="s">
        <v>712</v>
      </c>
      <c r="P82" s="3"/>
      <c r="Q82" s="3" t="s">
        <v>713</v>
      </c>
    </row>
    <row r="83" ht="14.25" customHeight="1">
      <c r="A83" s="3" t="s">
        <v>714</v>
      </c>
      <c r="B83" s="5" t="s">
        <v>715</v>
      </c>
      <c r="C83" s="3" t="s">
        <v>716</v>
      </c>
      <c r="D83" s="3" t="s">
        <v>157</v>
      </c>
      <c r="E83" s="3" t="str">
        <f>IFERROR(__xludf.DUMMYFUNCTION("REGEXEXTRACT(H83, ""^[^,]+"")"),"Củ Chi")</f>
        <v>Củ Chi</v>
      </c>
      <c r="F83" s="3" t="s">
        <v>717</v>
      </c>
      <c r="G83" s="3" t="s">
        <v>718</v>
      </c>
      <c r="H83" s="3" t="s">
        <v>253</v>
      </c>
      <c r="I83" s="3">
        <v>4.5</v>
      </c>
      <c r="J83" s="3">
        <v>13351.0</v>
      </c>
      <c r="K83" s="3" t="s">
        <v>719</v>
      </c>
      <c r="L83" s="3" t="s">
        <v>720</v>
      </c>
      <c r="M83" s="3" t="s">
        <v>721</v>
      </c>
      <c r="N83" s="3"/>
      <c r="O83" s="3" t="s">
        <v>722</v>
      </c>
      <c r="P83" s="3" t="s">
        <v>723</v>
      </c>
      <c r="Q83" s="3" t="s">
        <v>724</v>
      </c>
    </row>
    <row r="84" ht="14.25" customHeight="1">
      <c r="A84" s="3" t="s">
        <v>725</v>
      </c>
      <c r="B84" s="3"/>
      <c r="C84" s="3" t="s">
        <v>266</v>
      </c>
      <c r="D84" s="3" t="s">
        <v>250</v>
      </c>
      <c r="E84" s="3" t="str">
        <f>IFERROR(__xludf.DUMMYFUNCTION("REGEXEXTRACT(H84, ""^[^,]+"")"),"District 2")</f>
        <v>District 2</v>
      </c>
      <c r="F84" s="3" t="s">
        <v>726</v>
      </c>
      <c r="G84" s="3" t="s">
        <v>727</v>
      </c>
      <c r="H84" s="4" t="s">
        <v>404</v>
      </c>
      <c r="I84" s="3">
        <v>4.5</v>
      </c>
      <c r="J84" s="3">
        <v>28.0</v>
      </c>
      <c r="K84" s="3" t="s">
        <v>728</v>
      </c>
      <c r="L84" s="3" t="s">
        <v>255</v>
      </c>
      <c r="M84" s="3" t="s">
        <v>729</v>
      </c>
      <c r="N84" s="3"/>
      <c r="O84" s="3" t="s">
        <v>730</v>
      </c>
      <c r="P84" s="3"/>
      <c r="Q84" s="3" t="s">
        <v>731</v>
      </c>
    </row>
    <row r="85" ht="14.25" customHeight="1">
      <c r="A85" s="3" t="s">
        <v>732</v>
      </c>
      <c r="B85" s="3"/>
      <c r="C85" s="3" t="s">
        <v>266</v>
      </c>
      <c r="D85" s="3" t="s">
        <v>250</v>
      </c>
      <c r="E85" s="3" t="str">
        <f>IFERROR(__xludf.DUMMYFUNCTION("REGEXEXTRACT(H85, ""^[^,]+"")"),"Nhà Bè")</f>
        <v>Nhà Bè</v>
      </c>
      <c r="F85" s="3" t="s">
        <v>733</v>
      </c>
      <c r="G85" s="3" t="s">
        <v>734</v>
      </c>
      <c r="H85" s="3" t="s">
        <v>123</v>
      </c>
      <c r="I85" s="3">
        <v>5.0</v>
      </c>
      <c r="J85" s="3">
        <v>3.0</v>
      </c>
      <c r="K85" s="3"/>
      <c r="L85" s="3" t="s">
        <v>330</v>
      </c>
      <c r="M85" s="3" t="s">
        <v>31</v>
      </c>
      <c r="N85" s="3"/>
      <c r="O85" s="3"/>
      <c r="P85" s="3"/>
      <c r="Q85" s="3" t="s">
        <v>735</v>
      </c>
    </row>
    <row r="86" ht="14.25" customHeight="1">
      <c r="A86" s="3" t="s">
        <v>736</v>
      </c>
      <c r="B86" s="3"/>
      <c r="C86" s="3" t="s">
        <v>266</v>
      </c>
      <c r="D86" s="3" t="s">
        <v>250</v>
      </c>
      <c r="E86" s="3" t="str">
        <f>IFERROR(__xludf.DUMMYFUNCTION("REGEXEXTRACT(H86, ""^[^,]+"")"),"Thủ Đức")</f>
        <v>Thủ Đức</v>
      </c>
      <c r="F86" s="3" t="s">
        <v>737</v>
      </c>
      <c r="G86" s="3" t="s">
        <v>738</v>
      </c>
      <c r="H86" s="4" t="s">
        <v>140</v>
      </c>
      <c r="I86" s="3">
        <v>4.6</v>
      </c>
      <c r="J86" s="3">
        <v>42.0</v>
      </c>
      <c r="K86" s="3" t="s">
        <v>739</v>
      </c>
      <c r="L86" s="3" t="s">
        <v>740</v>
      </c>
      <c r="M86" s="3" t="s">
        <v>31</v>
      </c>
      <c r="N86" s="3"/>
      <c r="O86" s="3" t="s">
        <v>741</v>
      </c>
      <c r="P86" s="3"/>
      <c r="Q86" s="3" t="s">
        <v>742</v>
      </c>
    </row>
    <row r="87" ht="14.25" customHeight="1">
      <c r="A87" s="3" t="s">
        <v>743</v>
      </c>
      <c r="B87" s="3"/>
      <c r="C87" s="3" t="s">
        <v>249</v>
      </c>
      <c r="D87" s="4" t="s">
        <v>250</v>
      </c>
      <c r="E87" s="3" t="str">
        <f>IFERROR(__xludf.DUMMYFUNCTION("REGEXEXTRACT(H87, ""^[^,]+"")"),"District 2")</f>
        <v>District 2</v>
      </c>
      <c r="F87" s="3" t="s">
        <v>744</v>
      </c>
      <c r="G87" s="3" t="s">
        <v>745</v>
      </c>
      <c r="H87" s="4" t="s">
        <v>404</v>
      </c>
      <c r="I87" s="3">
        <v>4.2</v>
      </c>
      <c r="J87" s="3">
        <v>38.0</v>
      </c>
      <c r="K87" s="3" t="s">
        <v>746</v>
      </c>
      <c r="L87" s="3" t="s">
        <v>291</v>
      </c>
      <c r="M87" s="3" t="s">
        <v>31</v>
      </c>
      <c r="N87" s="3"/>
      <c r="O87" s="3"/>
      <c r="P87" s="3"/>
      <c r="Q87" s="3" t="s">
        <v>747</v>
      </c>
    </row>
    <row r="88" ht="14.25" customHeight="1">
      <c r="A88" s="3" t="s">
        <v>748</v>
      </c>
      <c r="B88" s="3"/>
      <c r="C88" s="3" t="s">
        <v>266</v>
      </c>
      <c r="D88" s="3" t="s">
        <v>250</v>
      </c>
      <c r="E88" s="3" t="str">
        <f>IFERROR(__xludf.DUMMYFUNCTION("REGEXEXTRACT(H88, ""^[^,]+"")"),"District 7")</f>
        <v>District 7</v>
      </c>
      <c r="F88" s="3" t="s">
        <v>749</v>
      </c>
      <c r="G88" s="3" t="s">
        <v>750</v>
      </c>
      <c r="H88" s="3" t="s">
        <v>321</v>
      </c>
      <c r="I88" s="3">
        <v>4.8</v>
      </c>
      <c r="J88" s="3">
        <v>28.0</v>
      </c>
      <c r="K88" s="3" t="s">
        <v>751</v>
      </c>
      <c r="L88" s="3" t="s">
        <v>752</v>
      </c>
      <c r="M88" s="3" t="s">
        <v>31</v>
      </c>
      <c r="N88" s="3"/>
      <c r="O88" s="3" t="s">
        <v>753</v>
      </c>
      <c r="P88" s="3"/>
      <c r="Q88" s="3" t="s">
        <v>754</v>
      </c>
    </row>
    <row r="89" ht="14.25" customHeight="1">
      <c r="A89" s="3" t="s">
        <v>755</v>
      </c>
      <c r="B89" s="3"/>
      <c r="C89" s="3" t="s">
        <v>266</v>
      </c>
      <c r="D89" s="3" t="s">
        <v>250</v>
      </c>
      <c r="E89" s="3" t="str">
        <f>IFERROR(__xludf.DUMMYFUNCTION("REGEXEXTRACT(H89, ""^[^,]+"")"),"Bình Thạnh")</f>
        <v>Bình Thạnh</v>
      </c>
      <c r="F89" s="3" t="s">
        <v>756</v>
      </c>
      <c r="G89" s="3" t="s">
        <v>757</v>
      </c>
      <c r="H89" s="3" t="s">
        <v>552</v>
      </c>
      <c r="I89" s="3">
        <v>2.9</v>
      </c>
      <c r="J89" s="3">
        <v>15.0</v>
      </c>
      <c r="K89" s="3" t="s">
        <v>758</v>
      </c>
      <c r="L89" s="3" t="s">
        <v>291</v>
      </c>
      <c r="M89" s="3" t="s">
        <v>31</v>
      </c>
      <c r="N89" s="3"/>
      <c r="O89" s="3" t="s">
        <v>759</v>
      </c>
      <c r="P89" s="3"/>
      <c r="Q89" s="3" t="s">
        <v>760</v>
      </c>
    </row>
    <row r="90" ht="14.25" customHeight="1">
      <c r="A90" s="3" t="s">
        <v>761</v>
      </c>
      <c r="B90" s="3" t="s">
        <v>762</v>
      </c>
      <c r="C90" s="3" t="s">
        <v>266</v>
      </c>
      <c r="D90" s="3" t="s">
        <v>250</v>
      </c>
      <c r="E90" s="3" t="str">
        <f>IFERROR(__xludf.DUMMYFUNCTION("REGEXEXTRACT(H90, ""^[^,]+"")"),"District 10")</f>
        <v>District 10</v>
      </c>
      <c r="F90" s="3" t="s">
        <v>763</v>
      </c>
      <c r="G90" s="3" t="s">
        <v>764</v>
      </c>
      <c r="H90" s="3" t="s">
        <v>22</v>
      </c>
      <c r="I90" s="3">
        <v>4.2</v>
      </c>
      <c r="J90" s="3">
        <v>199.0</v>
      </c>
      <c r="K90" s="3" t="s">
        <v>765</v>
      </c>
      <c r="L90" s="3" t="s">
        <v>255</v>
      </c>
      <c r="M90" s="3" t="s">
        <v>31</v>
      </c>
      <c r="N90" s="3"/>
      <c r="O90" s="3" t="s">
        <v>766</v>
      </c>
      <c r="P90" s="3"/>
      <c r="Q90" s="3" t="s">
        <v>767</v>
      </c>
    </row>
    <row r="91" ht="14.25" customHeight="1">
      <c r="A91" s="3" t="s">
        <v>768</v>
      </c>
      <c r="B91" s="3"/>
      <c r="C91" s="3" t="s">
        <v>266</v>
      </c>
      <c r="D91" s="3" t="s">
        <v>250</v>
      </c>
      <c r="E91" s="3" t="str">
        <f>IFERROR(__xludf.DUMMYFUNCTION("REGEXEXTRACT(H91, ""^[^,]+"")"),"District 11")</f>
        <v>District 11</v>
      </c>
      <c r="F91" s="3" t="s">
        <v>769</v>
      </c>
      <c r="G91" s="3" t="s">
        <v>770</v>
      </c>
      <c r="H91" s="3" t="s">
        <v>180</v>
      </c>
      <c r="I91" s="3">
        <v>4.4</v>
      </c>
      <c r="J91" s="3">
        <v>138.0</v>
      </c>
      <c r="K91" s="3" t="s">
        <v>771</v>
      </c>
      <c r="L91" s="3" t="s">
        <v>330</v>
      </c>
      <c r="M91" s="3" t="s">
        <v>31</v>
      </c>
      <c r="N91" s="3"/>
      <c r="O91" s="3"/>
      <c r="P91" s="3"/>
      <c r="Q91" s="3" t="s">
        <v>772</v>
      </c>
    </row>
    <row r="92" ht="14.25" customHeight="1">
      <c r="A92" s="3" t="s">
        <v>773</v>
      </c>
      <c r="B92" s="3"/>
      <c r="C92" s="3" t="s">
        <v>266</v>
      </c>
      <c r="D92" s="3" t="s">
        <v>250</v>
      </c>
      <c r="E92" s="3" t="str">
        <f>IFERROR(__xludf.DUMMYFUNCTION("REGEXEXTRACT(H92, ""^[^,]+"")"),"Tân Bình")</f>
        <v>Tân Bình</v>
      </c>
      <c r="F92" s="3" t="s">
        <v>774</v>
      </c>
      <c r="G92" s="3" t="s">
        <v>775</v>
      </c>
      <c r="H92" s="3" t="s">
        <v>230</v>
      </c>
      <c r="I92" s="3">
        <v>4.1</v>
      </c>
      <c r="J92" s="3">
        <v>56.0</v>
      </c>
      <c r="K92" s="3" t="s">
        <v>776</v>
      </c>
      <c r="L92" s="3" t="s">
        <v>777</v>
      </c>
      <c r="M92" s="3" t="s">
        <v>31</v>
      </c>
      <c r="N92" s="3"/>
      <c r="O92" s="3"/>
      <c r="P92" s="3"/>
      <c r="Q92" s="3" t="s">
        <v>778</v>
      </c>
    </row>
    <row r="93" ht="14.25" customHeight="1">
      <c r="A93" s="3" t="s">
        <v>779</v>
      </c>
      <c r="B93" s="3"/>
      <c r="C93" s="3" t="s">
        <v>249</v>
      </c>
      <c r="D93" s="4" t="s">
        <v>250</v>
      </c>
      <c r="E93" s="3" t="str">
        <f>IFERROR(__xludf.DUMMYFUNCTION("REGEXEXTRACT(H93, ""^[^,]+"")"),"District 9")</f>
        <v>District 9</v>
      </c>
      <c r="F93" s="3" t="s">
        <v>780</v>
      </c>
      <c r="G93" s="3" t="s">
        <v>781</v>
      </c>
      <c r="H93" s="4" t="s">
        <v>274</v>
      </c>
      <c r="I93" s="3">
        <v>4.5</v>
      </c>
      <c r="J93" s="3">
        <v>60.0</v>
      </c>
      <c r="K93" s="3" t="s">
        <v>782</v>
      </c>
      <c r="L93" s="3" t="s">
        <v>255</v>
      </c>
      <c r="M93" s="3" t="s">
        <v>31</v>
      </c>
      <c r="N93" s="3"/>
      <c r="O93" s="3" t="s">
        <v>783</v>
      </c>
      <c r="P93" s="3"/>
      <c r="Q93" s="3" t="s">
        <v>784</v>
      </c>
    </row>
    <row r="94" ht="14.25" customHeight="1">
      <c r="A94" s="3" t="s">
        <v>785</v>
      </c>
      <c r="B94" s="3" t="s">
        <v>786</v>
      </c>
      <c r="C94" s="3" t="s">
        <v>217</v>
      </c>
      <c r="D94" s="4" t="s">
        <v>157</v>
      </c>
      <c r="E94" s="3" t="str">
        <f>IFERROR(__xludf.DUMMYFUNCTION("REGEXEXTRACT(H94, ""^[^,]+"")"),"Cần Giờ")</f>
        <v>Cần Giờ</v>
      </c>
      <c r="F94" s="3" t="s">
        <v>787</v>
      </c>
      <c r="G94" s="3" t="s">
        <v>788</v>
      </c>
      <c r="H94" s="3" t="s">
        <v>191</v>
      </c>
      <c r="I94" s="3">
        <v>4.6</v>
      </c>
      <c r="J94" s="3">
        <v>40.0</v>
      </c>
      <c r="K94" s="3" t="s">
        <v>789</v>
      </c>
      <c r="L94" s="3" t="s">
        <v>171</v>
      </c>
      <c r="M94" s="3" t="s">
        <v>790</v>
      </c>
      <c r="N94" s="3"/>
      <c r="O94" s="3"/>
      <c r="P94" s="3"/>
      <c r="Q94" s="3" t="s">
        <v>791</v>
      </c>
    </row>
    <row r="95" ht="14.25" customHeight="1">
      <c r="A95" s="3" t="s">
        <v>792</v>
      </c>
      <c r="B95" s="3" t="s">
        <v>793</v>
      </c>
      <c r="C95" s="3" t="s">
        <v>266</v>
      </c>
      <c r="D95" s="3" t="s">
        <v>250</v>
      </c>
      <c r="E95" s="3" t="str">
        <f>IFERROR(__xludf.DUMMYFUNCTION("REGEXEXTRACT(H95, ""^[^,]+"")"),"Tân Phú")</f>
        <v>Tân Phú</v>
      </c>
      <c r="F95" s="3" t="s">
        <v>794</v>
      </c>
      <c r="G95" s="3" t="s">
        <v>795</v>
      </c>
      <c r="H95" s="3" t="s">
        <v>114</v>
      </c>
      <c r="I95" s="3">
        <v>4.2</v>
      </c>
      <c r="J95" s="3">
        <v>139.0</v>
      </c>
      <c r="K95" s="3" t="s">
        <v>796</v>
      </c>
      <c r="L95" s="3" t="s">
        <v>255</v>
      </c>
      <c r="M95" s="3" t="s">
        <v>797</v>
      </c>
      <c r="N95" s="3"/>
      <c r="O95" s="3" t="s">
        <v>798</v>
      </c>
      <c r="P95" s="3"/>
      <c r="Q95" s="3" t="s">
        <v>799</v>
      </c>
    </row>
    <row r="96" ht="14.25" customHeight="1">
      <c r="A96" s="3" t="s">
        <v>800</v>
      </c>
      <c r="B96" s="3" t="s">
        <v>801</v>
      </c>
      <c r="C96" s="3" t="s">
        <v>266</v>
      </c>
      <c r="D96" s="3" t="s">
        <v>250</v>
      </c>
      <c r="E96" s="3" t="str">
        <f>IFERROR(__xludf.DUMMYFUNCTION("REGEXEXTRACT(H96, ""^[^,]+"")"),"Hóc Môn")</f>
        <v>Hóc Môn</v>
      </c>
      <c r="F96" s="3" t="s">
        <v>802</v>
      </c>
      <c r="G96" s="3" t="s">
        <v>803</v>
      </c>
      <c r="H96" s="3" t="s">
        <v>383</v>
      </c>
      <c r="I96" s="3">
        <v>4.6</v>
      </c>
      <c r="J96" s="3">
        <v>10.0</v>
      </c>
      <c r="K96" s="3" t="s">
        <v>804</v>
      </c>
      <c r="L96" s="3" t="s">
        <v>805</v>
      </c>
      <c r="M96" s="3" t="s">
        <v>31</v>
      </c>
      <c r="N96" s="3"/>
      <c r="O96" s="3" t="s">
        <v>806</v>
      </c>
      <c r="P96" s="3"/>
      <c r="Q96" s="3" t="s">
        <v>807</v>
      </c>
    </row>
    <row r="97" ht="14.25" customHeight="1">
      <c r="A97" s="3" t="s">
        <v>808</v>
      </c>
      <c r="B97" s="3" t="s">
        <v>809</v>
      </c>
      <c r="C97" s="3" t="s">
        <v>266</v>
      </c>
      <c r="D97" s="3" t="s">
        <v>250</v>
      </c>
      <c r="E97" s="3" t="str">
        <f>IFERROR(__xludf.DUMMYFUNCTION("REGEXEXTRACT(H97, ""^[^,]+"")"),"District 1")</f>
        <v>District 1</v>
      </c>
      <c r="F97" s="3" t="s">
        <v>810</v>
      </c>
      <c r="G97" s="3" t="s">
        <v>811</v>
      </c>
      <c r="H97" s="3" t="s">
        <v>29</v>
      </c>
      <c r="I97" s="3">
        <v>3.8</v>
      </c>
      <c r="J97" s="3">
        <v>170.0</v>
      </c>
      <c r="K97" s="3" t="s">
        <v>812</v>
      </c>
      <c r="L97" s="3" t="s">
        <v>346</v>
      </c>
      <c r="M97" s="3" t="s">
        <v>31</v>
      </c>
      <c r="N97" s="3"/>
      <c r="O97" s="3" t="s">
        <v>813</v>
      </c>
      <c r="P97" s="3"/>
      <c r="Q97" s="3" t="s">
        <v>814</v>
      </c>
    </row>
    <row r="98" ht="14.25" customHeight="1">
      <c r="A98" s="3" t="s">
        <v>815</v>
      </c>
      <c r="B98" s="3" t="s">
        <v>816</v>
      </c>
      <c r="C98" s="3" t="s">
        <v>266</v>
      </c>
      <c r="D98" s="3" t="s">
        <v>250</v>
      </c>
      <c r="E98" s="3" t="str">
        <f>IFERROR(__xludf.DUMMYFUNCTION("REGEXEXTRACT(H98, ""^[^,]+"")"),"Bình Thạnh")</f>
        <v>Bình Thạnh</v>
      </c>
      <c r="F98" s="3" t="s">
        <v>817</v>
      </c>
      <c r="G98" s="3" t="s">
        <v>818</v>
      </c>
      <c r="H98" s="3" t="s">
        <v>552</v>
      </c>
      <c r="I98" s="3">
        <v>4.3</v>
      </c>
      <c r="J98" s="3">
        <v>358.0</v>
      </c>
      <c r="K98" s="3" t="s">
        <v>819</v>
      </c>
      <c r="L98" s="3" t="s">
        <v>777</v>
      </c>
      <c r="M98" s="3" t="s">
        <v>797</v>
      </c>
      <c r="N98" s="3"/>
      <c r="O98" s="3" t="s">
        <v>820</v>
      </c>
      <c r="P98" s="3"/>
      <c r="Q98" s="3" t="s">
        <v>821</v>
      </c>
    </row>
    <row r="99" ht="14.25" customHeight="1">
      <c r="A99" s="3" t="s">
        <v>822</v>
      </c>
      <c r="B99" s="3"/>
      <c r="C99" s="3" t="s">
        <v>266</v>
      </c>
      <c r="D99" s="3" t="s">
        <v>250</v>
      </c>
      <c r="E99" s="3" t="str">
        <f>IFERROR(__xludf.DUMMYFUNCTION("REGEXEXTRACT(H99, ""^[^,]+"")"),"Thủ Đức")</f>
        <v>Thủ Đức</v>
      </c>
      <c r="F99" s="3" t="s">
        <v>823</v>
      </c>
      <c r="G99" s="3" t="s">
        <v>824</v>
      </c>
      <c r="H99" s="4" t="s">
        <v>140</v>
      </c>
      <c r="I99" s="3">
        <v>2.6</v>
      </c>
      <c r="J99" s="3">
        <v>35.0</v>
      </c>
      <c r="K99" s="3" t="s">
        <v>825</v>
      </c>
      <c r="L99" s="3" t="s">
        <v>255</v>
      </c>
      <c r="M99" s="3" t="s">
        <v>31</v>
      </c>
      <c r="N99" s="3"/>
      <c r="O99" s="3" t="s">
        <v>826</v>
      </c>
      <c r="P99" s="3"/>
      <c r="Q99" s="3" t="s">
        <v>827</v>
      </c>
    </row>
    <row r="100" ht="14.25" customHeight="1">
      <c r="A100" s="3" t="s">
        <v>828</v>
      </c>
      <c r="B100" s="3"/>
      <c r="C100" s="3" t="s">
        <v>266</v>
      </c>
      <c r="D100" s="3" t="s">
        <v>250</v>
      </c>
      <c r="E100" s="3" t="str">
        <f>IFERROR(__xludf.DUMMYFUNCTION("REGEXEXTRACT(H100, ""^[^,]+"")"),"Bình Tân")</f>
        <v>Bình Tân</v>
      </c>
      <c r="F100" s="3" t="s">
        <v>829</v>
      </c>
      <c r="G100" s="3" t="s">
        <v>830</v>
      </c>
      <c r="H100" s="3" t="s">
        <v>831</v>
      </c>
      <c r="I100" s="3">
        <v>5.0</v>
      </c>
      <c r="J100" s="3">
        <v>131.0</v>
      </c>
      <c r="K100" s="3" t="s">
        <v>832</v>
      </c>
      <c r="L100" s="3" t="s">
        <v>291</v>
      </c>
      <c r="M100" s="3" t="s">
        <v>833</v>
      </c>
      <c r="N100" s="3"/>
      <c r="O100" s="3" t="s">
        <v>834</v>
      </c>
      <c r="P100" s="3"/>
      <c r="Q100" s="3" t="s">
        <v>835</v>
      </c>
    </row>
    <row r="101" ht="14.25" customHeight="1">
      <c r="A101" s="3" t="s">
        <v>836</v>
      </c>
      <c r="B101" s="3"/>
      <c r="C101" s="3" t="s">
        <v>266</v>
      </c>
      <c r="D101" s="3" t="s">
        <v>250</v>
      </c>
      <c r="E101" s="3" t="str">
        <f>IFERROR(__xludf.DUMMYFUNCTION("REGEXEXTRACT(H101, ""^[^,]+"")"),"Bình Tân")</f>
        <v>Bình Tân</v>
      </c>
      <c r="F101" s="3" t="s">
        <v>837</v>
      </c>
      <c r="G101" s="3" t="s">
        <v>838</v>
      </c>
      <c r="H101" s="3" t="s">
        <v>831</v>
      </c>
      <c r="I101" s="3">
        <v>4.8</v>
      </c>
      <c r="J101" s="3">
        <v>57.0</v>
      </c>
      <c r="K101" s="3" t="s">
        <v>839</v>
      </c>
      <c r="L101" s="3" t="s">
        <v>291</v>
      </c>
      <c r="M101" s="3" t="s">
        <v>31</v>
      </c>
      <c r="N101" s="3"/>
      <c r="O101" s="3" t="s">
        <v>840</v>
      </c>
      <c r="P101" s="3"/>
      <c r="Q101" s="3" t="s">
        <v>841</v>
      </c>
    </row>
    <row r="102" ht="14.25" customHeight="1">
      <c r="A102" s="3" t="s">
        <v>842</v>
      </c>
      <c r="B102" s="3"/>
      <c r="C102" s="3" t="s">
        <v>266</v>
      </c>
      <c r="D102" s="3" t="s">
        <v>250</v>
      </c>
      <c r="E102" s="3" t="str">
        <f>IFERROR(__xludf.DUMMYFUNCTION("REGEXEXTRACT(H102, ""^[^,]+"")"),"District 6")</f>
        <v>District 6</v>
      </c>
      <c r="F102" s="3" t="s">
        <v>843</v>
      </c>
      <c r="G102" s="3" t="s">
        <v>844</v>
      </c>
      <c r="H102" s="3" t="s">
        <v>289</v>
      </c>
      <c r="I102" s="3">
        <v>3.9</v>
      </c>
      <c r="J102" s="3">
        <v>85.0</v>
      </c>
      <c r="K102" s="3" t="s">
        <v>845</v>
      </c>
      <c r="L102" s="3" t="s">
        <v>330</v>
      </c>
      <c r="M102" s="3" t="s">
        <v>31</v>
      </c>
      <c r="N102" s="3"/>
      <c r="O102" s="3" t="s">
        <v>846</v>
      </c>
      <c r="P102" s="3"/>
      <c r="Q102" s="3" t="s">
        <v>847</v>
      </c>
    </row>
    <row r="103" ht="14.25" customHeight="1">
      <c r="A103" s="3" t="s">
        <v>848</v>
      </c>
      <c r="B103" s="3" t="s">
        <v>849</v>
      </c>
      <c r="C103" s="3" t="s">
        <v>266</v>
      </c>
      <c r="D103" s="3" t="s">
        <v>250</v>
      </c>
      <c r="E103" s="3" t="str">
        <f>IFERROR(__xludf.DUMMYFUNCTION("REGEXEXTRACT(H103, ""^[^,]+"")"),"District 12")</f>
        <v>District 12</v>
      </c>
      <c r="F103" s="3" t="s">
        <v>850</v>
      </c>
      <c r="G103" s="3" t="s">
        <v>851</v>
      </c>
      <c r="H103" s="3" t="s">
        <v>421</v>
      </c>
      <c r="I103" s="3">
        <v>5.0</v>
      </c>
      <c r="J103" s="3">
        <v>21.0</v>
      </c>
      <c r="K103" s="3" t="s">
        <v>852</v>
      </c>
      <c r="L103" s="3" t="s">
        <v>291</v>
      </c>
      <c r="M103" s="3" t="s">
        <v>853</v>
      </c>
      <c r="N103" s="3"/>
      <c r="O103" s="3" t="s">
        <v>854</v>
      </c>
      <c r="P103" s="3"/>
      <c r="Q103" s="3" t="s">
        <v>855</v>
      </c>
    </row>
    <row r="104" ht="14.25" customHeight="1">
      <c r="A104" s="6" t="s">
        <v>856</v>
      </c>
      <c r="B104" s="7" t="s">
        <v>857</v>
      </c>
      <c r="C104" s="6" t="s">
        <v>858</v>
      </c>
      <c r="D104" s="6" t="s">
        <v>859</v>
      </c>
      <c r="E104" s="3" t="str">
        <f>IFERROR(__xludf.DUMMYFUNCTION("REGEXEXTRACT(H104, ""^[^,]+"")"),"District 1")</f>
        <v>District 1</v>
      </c>
      <c r="F104" s="6" t="s">
        <v>860</v>
      </c>
      <c r="G104" s="6" t="s">
        <v>861</v>
      </c>
      <c r="H104" s="6" t="s">
        <v>29</v>
      </c>
      <c r="I104" s="8">
        <v>4.4</v>
      </c>
      <c r="J104" s="8">
        <v>655.0</v>
      </c>
      <c r="K104" s="6" t="s">
        <v>862</v>
      </c>
      <c r="L104" s="6" t="s">
        <v>863</v>
      </c>
      <c r="M104" s="7" t="s">
        <v>864</v>
      </c>
      <c r="N104" s="9"/>
      <c r="O104" s="7" t="s">
        <v>865</v>
      </c>
    </row>
    <row r="105" ht="14.25" customHeight="1">
      <c r="A105" s="6" t="s">
        <v>866</v>
      </c>
      <c r="B105" s="7" t="s">
        <v>867</v>
      </c>
      <c r="C105" s="6" t="s">
        <v>859</v>
      </c>
      <c r="D105" s="6" t="s">
        <v>859</v>
      </c>
      <c r="E105" s="3" t="str">
        <f>IFERROR(__xludf.DUMMYFUNCTION("REGEXEXTRACT(H105, ""^[^,]+"")"),"Thủ Đức")</f>
        <v>Thủ Đức</v>
      </c>
      <c r="F105" s="6" t="s">
        <v>868</v>
      </c>
      <c r="G105" s="6" t="s">
        <v>869</v>
      </c>
      <c r="H105" s="6" t="s">
        <v>140</v>
      </c>
      <c r="I105" s="8">
        <v>4.7</v>
      </c>
      <c r="J105" s="8">
        <v>221.0</v>
      </c>
      <c r="K105" s="6" t="s">
        <v>648</v>
      </c>
      <c r="L105" s="6" t="s">
        <v>863</v>
      </c>
      <c r="M105" s="9"/>
      <c r="N105" s="9"/>
      <c r="O105" s="7" t="s">
        <v>870</v>
      </c>
    </row>
    <row r="106" ht="14.25" customHeight="1">
      <c r="A106" s="6" t="s">
        <v>871</v>
      </c>
      <c r="B106" s="9"/>
      <c r="C106" s="6" t="s">
        <v>858</v>
      </c>
      <c r="D106" s="6" t="s">
        <v>859</v>
      </c>
      <c r="E106" s="3" t="str">
        <f>IFERROR(__xludf.DUMMYFUNCTION("REGEXEXTRACT(H106, ""^[^,]+"")"),"District 2")</f>
        <v>District 2</v>
      </c>
      <c r="F106" s="6" t="s">
        <v>872</v>
      </c>
      <c r="G106" s="6" t="s">
        <v>873</v>
      </c>
      <c r="H106" s="6" t="s">
        <v>404</v>
      </c>
      <c r="I106" s="8">
        <v>5.0</v>
      </c>
      <c r="J106" s="8">
        <v>2.0</v>
      </c>
      <c r="K106" s="6" t="s">
        <v>874</v>
      </c>
      <c r="L106" s="6" t="s">
        <v>31</v>
      </c>
      <c r="M106" s="9"/>
      <c r="N106" s="9"/>
      <c r="O106" s="7" t="s">
        <v>875</v>
      </c>
    </row>
    <row r="107" ht="14.25" customHeight="1">
      <c r="A107" s="6" t="s">
        <v>876</v>
      </c>
      <c r="B107" s="7" t="s">
        <v>877</v>
      </c>
      <c r="C107" s="6" t="s">
        <v>859</v>
      </c>
      <c r="D107" s="6" t="s">
        <v>859</v>
      </c>
      <c r="E107" s="3" t="str">
        <f>IFERROR(__xludf.DUMMYFUNCTION("REGEXEXTRACT(H107, ""^[^,]+"")"),"District 1")</f>
        <v>District 1</v>
      </c>
      <c r="F107" s="3" t="s">
        <v>878</v>
      </c>
      <c r="G107" s="6" t="s">
        <v>879</v>
      </c>
      <c r="H107" s="6" t="s">
        <v>29</v>
      </c>
      <c r="I107" s="8">
        <v>4.8</v>
      </c>
      <c r="J107" s="8">
        <v>44.0</v>
      </c>
      <c r="K107" s="6" t="s">
        <v>880</v>
      </c>
      <c r="L107" s="6" t="s">
        <v>31</v>
      </c>
      <c r="M107" s="9"/>
      <c r="N107" s="9"/>
      <c r="O107" s="7" t="s">
        <v>881</v>
      </c>
    </row>
    <row r="108" ht="14.25" customHeight="1">
      <c r="A108" s="6" t="s">
        <v>882</v>
      </c>
      <c r="B108" s="7" t="s">
        <v>883</v>
      </c>
      <c r="C108" s="6" t="s">
        <v>858</v>
      </c>
      <c r="D108" s="6" t="s">
        <v>859</v>
      </c>
      <c r="E108" s="3" t="str">
        <f>IFERROR(__xludf.DUMMYFUNCTION("REGEXEXTRACT(H108, ""^[^,]+"")"),"Bình Thạnh")</f>
        <v>Bình Thạnh</v>
      </c>
      <c r="F108" s="3" t="s">
        <v>884</v>
      </c>
      <c r="G108" s="6" t="s">
        <v>885</v>
      </c>
      <c r="H108" s="6" t="s">
        <v>552</v>
      </c>
      <c r="I108" s="8">
        <v>5.0</v>
      </c>
      <c r="J108" s="8">
        <v>8.0</v>
      </c>
      <c r="K108" s="6" t="s">
        <v>886</v>
      </c>
      <c r="L108" s="6" t="s">
        <v>31</v>
      </c>
      <c r="M108" s="7" t="s">
        <v>887</v>
      </c>
      <c r="N108" s="9"/>
      <c r="O108" s="7" t="s">
        <v>888</v>
      </c>
    </row>
    <row r="109" ht="14.25" customHeight="1">
      <c r="A109" s="6" t="s">
        <v>889</v>
      </c>
      <c r="B109" s="7" t="s">
        <v>890</v>
      </c>
      <c r="C109" s="6" t="s">
        <v>858</v>
      </c>
      <c r="D109" s="6" t="s">
        <v>859</v>
      </c>
      <c r="E109" s="3" t="str">
        <f>IFERROR(__xludf.DUMMYFUNCTION("REGEXEXTRACT(H109, ""^[^,]+"")"),"District 7")</f>
        <v>District 7</v>
      </c>
      <c r="F109" s="3" t="s">
        <v>891</v>
      </c>
      <c r="G109" s="6" t="s">
        <v>892</v>
      </c>
      <c r="H109" s="6" t="s">
        <v>321</v>
      </c>
      <c r="I109" s="8">
        <v>4.8</v>
      </c>
      <c r="J109" s="8">
        <v>9.0</v>
      </c>
      <c r="K109" s="6" t="s">
        <v>893</v>
      </c>
      <c r="L109" s="6" t="s">
        <v>31</v>
      </c>
      <c r="M109" s="7" t="s">
        <v>894</v>
      </c>
      <c r="N109" s="9"/>
      <c r="O109" s="7" t="s">
        <v>895</v>
      </c>
    </row>
    <row r="110" ht="14.25" customHeight="1">
      <c r="A110" s="6" t="s">
        <v>896</v>
      </c>
      <c r="B110" s="9"/>
      <c r="C110" s="6" t="s">
        <v>858</v>
      </c>
      <c r="D110" s="6" t="s">
        <v>859</v>
      </c>
      <c r="E110" s="3" t="str">
        <f>IFERROR(__xludf.DUMMYFUNCTION("REGEXEXTRACT(H110, ""^[^,]+"")"),"District 1")</f>
        <v>District 1</v>
      </c>
      <c r="F110" s="3" t="s">
        <v>897</v>
      </c>
      <c r="G110" s="6" t="s">
        <v>898</v>
      </c>
      <c r="H110" s="6" t="s">
        <v>29</v>
      </c>
      <c r="I110" s="8">
        <v>4.6</v>
      </c>
      <c r="J110" s="8">
        <v>123.0</v>
      </c>
      <c r="K110" s="6" t="s">
        <v>899</v>
      </c>
      <c r="L110" s="6" t="s">
        <v>331</v>
      </c>
      <c r="M110" s="7" t="s">
        <v>900</v>
      </c>
      <c r="N110" s="9"/>
      <c r="O110" s="7" t="s">
        <v>901</v>
      </c>
    </row>
    <row r="111" ht="14.25" customHeight="1">
      <c r="A111" s="6" t="s">
        <v>902</v>
      </c>
      <c r="B111" s="7" t="s">
        <v>903</v>
      </c>
      <c r="C111" s="6" t="s">
        <v>859</v>
      </c>
      <c r="D111" s="6" t="s">
        <v>859</v>
      </c>
      <c r="E111" s="3" t="str">
        <f>IFERROR(__xludf.DUMMYFUNCTION("REGEXEXTRACT(H111, ""^[^,]+"")"),"Tân Bình")</f>
        <v>Tân Bình</v>
      </c>
      <c r="F111" s="3" t="s">
        <v>904</v>
      </c>
      <c r="G111" s="6" t="s">
        <v>905</v>
      </c>
      <c r="H111" s="6" t="s">
        <v>230</v>
      </c>
      <c r="I111" s="8">
        <v>3.8</v>
      </c>
      <c r="J111" s="8">
        <v>13.0</v>
      </c>
      <c r="K111" s="6" t="s">
        <v>906</v>
      </c>
      <c r="L111" s="6" t="s">
        <v>31</v>
      </c>
      <c r="M111" s="9"/>
      <c r="N111" s="9"/>
      <c r="O111" s="7" t="s">
        <v>907</v>
      </c>
    </row>
    <row r="112" ht="14.25" customHeight="1">
      <c r="A112" s="6" t="s">
        <v>908</v>
      </c>
      <c r="B112" s="7" t="s">
        <v>909</v>
      </c>
      <c r="C112" s="6" t="s">
        <v>859</v>
      </c>
      <c r="D112" s="6" t="s">
        <v>859</v>
      </c>
      <c r="E112" s="3" t="str">
        <f>IFERROR(__xludf.DUMMYFUNCTION("REGEXEXTRACT(H112, ""^[^,]+"")"),"District 1")</f>
        <v>District 1</v>
      </c>
      <c r="F112" s="3" t="s">
        <v>910</v>
      </c>
      <c r="G112" s="6" t="s">
        <v>911</v>
      </c>
      <c r="H112" s="6" t="s">
        <v>29</v>
      </c>
      <c r="I112" s="8">
        <v>4.0</v>
      </c>
      <c r="J112" s="8">
        <v>2.0</v>
      </c>
      <c r="K112" s="6" t="s">
        <v>912</v>
      </c>
      <c r="L112" s="6" t="s">
        <v>31</v>
      </c>
      <c r="M112" s="9"/>
      <c r="N112" s="9"/>
      <c r="O112" s="7" t="s">
        <v>913</v>
      </c>
    </row>
    <row r="113" ht="14.25" customHeight="1">
      <c r="A113" s="6" t="s">
        <v>914</v>
      </c>
      <c r="B113" s="9"/>
      <c r="C113" s="6" t="s">
        <v>915</v>
      </c>
      <c r="D113" s="6" t="s">
        <v>859</v>
      </c>
      <c r="E113" s="3" t="str">
        <f>IFERROR(__xludf.DUMMYFUNCTION("REGEXEXTRACT(H113, ""^[^,]+"")"),"District 3")</f>
        <v>District 3</v>
      </c>
      <c r="F113" s="3" t="s">
        <v>916</v>
      </c>
      <c r="G113" s="6" t="s">
        <v>917</v>
      </c>
      <c r="H113" s="6" t="s">
        <v>57</v>
      </c>
      <c r="I113" s="8">
        <v>4.1</v>
      </c>
      <c r="J113" s="8">
        <v>67.0</v>
      </c>
      <c r="K113" s="6" t="s">
        <v>918</v>
      </c>
      <c r="L113" s="6" t="s">
        <v>31</v>
      </c>
      <c r="M113" s="7" t="s">
        <v>919</v>
      </c>
      <c r="N113" s="9"/>
      <c r="O113" s="7" t="s">
        <v>920</v>
      </c>
    </row>
    <row r="114" ht="15.0" customHeight="1">
      <c r="A114" s="6" t="s">
        <v>921</v>
      </c>
      <c r="B114" s="9"/>
      <c r="C114" s="6" t="s">
        <v>859</v>
      </c>
      <c r="D114" s="6" t="s">
        <v>859</v>
      </c>
      <c r="E114" s="3" t="str">
        <f>IFERROR(__xludf.DUMMYFUNCTION("REGEXEXTRACT(H114, ""^[^,]+"")"),"Thủ Đức")</f>
        <v>Thủ Đức</v>
      </c>
      <c r="F114" s="3" t="s">
        <v>922</v>
      </c>
      <c r="G114" s="6" t="s">
        <v>923</v>
      </c>
      <c r="H114" s="6" t="s">
        <v>140</v>
      </c>
      <c r="I114" s="8">
        <v>4.3</v>
      </c>
      <c r="J114" s="8">
        <v>7.0</v>
      </c>
      <c r="K114" s="6" t="s">
        <v>906</v>
      </c>
      <c r="L114" s="6" t="s">
        <v>31</v>
      </c>
      <c r="M114" s="9"/>
      <c r="N114" s="9"/>
      <c r="O114" s="7" t="s">
        <v>924</v>
      </c>
    </row>
    <row r="115" ht="14.25" customHeight="1">
      <c r="A115" s="6" t="s">
        <v>925</v>
      </c>
      <c r="B115" s="9"/>
      <c r="C115" s="6" t="s">
        <v>859</v>
      </c>
      <c r="D115" s="6" t="s">
        <v>859</v>
      </c>
      <c r="E115" s="3" t="str">
        <f>IFERROR(__xludf.DUMMYFUNCTION("REGEXEXTRACT(H115, ""^[^,]+"")"),"District 9")</f>
        <v>District 9</v>
      </c>
      <c r="F115" s="3" t="s">
        <v>926</v>
      </c>
      <c r="G115" s="6" t="s">
        <v>927</v>
      </c>
      <c r="H115" s="6" t="s">
        <v>274</v>
      </c>
      <c r="I115" s="8">
        <v>5.0</v>
      </c>
      <c r="J115" s="8">
        <v>1.0</v>
      </c>
      <c r="K115" s="6" t="s">
        <v>928</v>
      </c>
      <c r="L115" s="6" t="s">
        <v>31</v>
      </c>
      <c r="M115" s="7" t="s">
        <v>929</v>
      </c>
      <c r="N115" s="9"/>
      <c r="O115" s="7" t="s">
        <v>930</v>
      </c>
    </row>
    <row r="116" ht="14.25" customHeight="1">
      <c r="A116" s="10" t="s">
        <v>931</v>
      </c>
      <c r="B116" s="10" t="s">
        <v>932</v>
      </c>
      <c r="C116" s="10" t="s">
        <v>933</v>
      </c>
      <c r="D116" s="11" t="s">
        <v>934</v>
      </c>
      <c r="E116" s="3" t="str">
        <f>IFERROR(__xludf.DUMMYFUNCTION("REGEXEXTRACT(H116, ""^[^,]+"")"),"District 7")</f>
        <v>District 7</v>
      </c>
      <c r="F116" s="10" t="s">
        <v>935</v>
      </c>
      <c r="G116" s="10" t="s">
        <v>936</v>
      </c>
      <c r="H116" s="10" t="s">
        <v>321</v>
      </c>
      <c r="I116" s="12">
        <v>4.6</v>
      </c>
      <c r="J116" s="12">
        <v>34.0</v>
      </c>
      <c r="K116" s="10" t="s">
        <v>937</v>
      </c>
      <c r="L116" s="10"/>
      <c r="M116" s="10" t="s">
        <v>31</v>
      </c>
      <c r="N116" s="10"/>
      <c r="O116" s="10"/>
      <c r="P116" s="10"/>
      <c r="Q116" s="10" t="s">
        <v>938</v>
      </c>
    </row>
    <row r="117" ht="14.25" customHeight="1">
      <c r="A117" s="10" t="s">
        <v>939</v>
      </c>
      <c r="B117" s="10" t="s">
        <v>940</v>
      </c>
      <c r="C117" s="10" t="s">
        <v>941</v>
      </c>
      <c r="D117" s="11" t="s">
        <v>934</v>
      </c>
      <c r="E117" s="3" t="str">
        <f>IFERROR(__xludf.DUMMYFUNCTION("REGEXEXTRACT(H117, ""^[^,]+"")"),"District 5")</f>
        <v>District 5</v>
      </c>
      <c r="F117" s="10" t="s">
        <v>942</v>
      </c>
      <c r="G117" s="10" t="s">
        <v>943</v>
      </c>
      <c r="H117" s="10" t="s">
        <v>944</v>
      </c>
      <c r="I117" s="12">
        <v>4.6</v>
      </c>
      <c r="J117" s="12">
        <v>756.0</v>
      </c>
      <c r="K117" s="10" t="s">
        <v>945</v>
      </c>
      <c r="L117" s="10" t="s">
        <v>946</v>
      </c>
      <c r="M117" s="10" t="s">
        <v>331</v>
      </c>
      <c r="N117" s="10"/>
      <c r="O117" s="10"/>
      <c r="P117" s="10"/>
      <c r="Q117" s="10" t="s">
        <v>947</v>
      </c>
    </row>
    <row r="118" ht="14.25" customHeight="1">
      <c r="A118" s="10" t="s">
        <v>948</v>
      </c>
      <c r="B118" s="10"/>
      <c r="C118" s="10" t="s">
        <v>949</v>
      </c>
      <c r="D118" s="11" t="s">
        <v>934</v>
      </c>
      <c r="E118" s="3" t="str">
        <f>IFERROR(__xludf.DUMMYFUNCTION("REGEXEXTRACT(H118, ""^[^,]+"")"),"Phú Nhuận")</f>
        <v>Phú Nhuận</v>
      </c>
      <c r="F118" s="10" t="s">
        <v>950</v>
      </c>
      <c r="G118" s="10" t="s">
        <v>951</v>
      </c>
      <c r="H118" s="10" t="s">
        <v>150</v>
      </c>
      <c r="I118" s="12">
        <v>4.3</v>
      </c>
      <c r="J118" s="12">
        <v>3.0</v>
      </c>
      <c r="K118" s="10" t="s">
        <v>952</v>
      </c>
      <c r="L118" s="10" t="s">
        <v>953</v>
      </c>
      <c r="M118" s="10" t="s">
        <v>31</v>
      </c>
      <c r="N118" s="10"/>
      <c r="O118" s="10"/>
      <c r="P118" s="10"/>
      <c r="Q118" s="10" t="s">
        <v>954</v>
      </c>
    </row>
    <row r="119" ht="14.25" customHeight="1">
      <c r="A119" s="10" t="s">
        <v>955</v>
      </c>
      <c r="B119" s="10"/>
      <c r="C119" s="10" t="s">
        <v>941</v>
      </c>
      <c r="D119" s="11" t="s">
        <v>934</v>
      </c>
      <c r="E119" s="3" t="str">
        <f>IFERROR(__xludf.DUMMYFUNCTION("REGEXEXTRACT(H119, ""^[^,]+"")"),"Bình Thạnh")</f>
        <v>Bình Thạnh</v>
      </c>
      <c r="F119" s="10" t="s">
        <v>956</v>
      </c>
      <c r="G119" s="10" t="s">
        <v>957</v>
      </c>
      <c r="H119" s="10" t="s">
        <v>552</v>
      </c>
      <c r="I119" s="12">
        <v>4.8</v>
      </c>
      <c r="J119" s="12">
        <v>10.0</v>
      </c>
      <c r="K119" s="10" t="s">
        <v>958</v>
      </c>
      <c r="L119" s="10" t="s">
        <v>959</v>
      </c>
      <c r="M119" s="10" t="s">
        <v>31</v>
      </c>
      <c r="N119" s="10"/>
      <c r="O119" s="10" t="s">
        <v>960</v>
      </c>
      <c r="P119" s="10"/>
      <c r="Q119" s="10" t="s">
        <v>961</v>
      </c>
    </row>
    <row r="120" ht="14.25" customHeight="1">
      <c r="A120" s="10" t="s">
        <v>962</v>
      </c>
      <c r="B120" s="10"/>
      <c r="C120" s="10" t="s">
        <v>941</v>
      </c>
      <c r="D120" s="11" t="s">
        <v>934</v>
      </c>
      <c r="E120" s="3" t="str">
        <f>IFERROR(__xludf.DUMMYFUNCTION("REGEXEXTRACT(H120, ""^[^,]+"")"),"District 5")</f>
        <v>District 5</v>
      </c>
      <c r="F120" s="10" t="s">
        <v>963</v>
      </c>
      <c r="G120" s="10" t="s">
        <v>964</v>
      </c>
      <c r="H120" s="10" t="s">
        <v>944</v>
      </c>
      <c r="I120" s="12">
        <v>4.5</v>
      </c>
      <c r="J120" s="12">
        <v>986.0</v>
      </c>
      <c r="K120" s="10" t="s">
        <v>965</v>
      </c>
      <c r="L120" s="10" t="s">
        <v>966</v>
      </c>
      <c r="M120" s="10" t="s">
        <v>967</v>
      </c>
      <c r="N120" s="10"/>
      <c r="O120" s="10" t="s">
        <v>968</v>
      </c>
      <c r="P120" s="10" t="s">
        <v>969</v>
      </c>
      <c r="Q120" s="10" t="s">
        <v>970</v>
      </c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</sheetData>
  <autoFilter ref="$C$1:$E$730"/>
  <hyperlinks>
    <hyperlink r:id="rId1" ref="B83"/>
    <hyperlink r:id="rId2" ref="B104"/>
    <hyperlink r:id="rId3" ref="M104"/>
    <hyperlink r:id="rId4" ref="O104"/>
    <hyperlink r:id="rId5" ref="B105"/>
    <hyperlink r:id="rId6" ref="O105"/>
    <hyperlink r:id="rId7" ref="O106"/>
    <hyperlink r:id="rId8" ref="B107"/>
    <hyperlink r:id="rId9" ref="O107"/>
    <hyperlink r:id="rId10" ref="B108"/>
    <hyperlink r:id="rId11" ref="M108"/>
    <hyperlink r:id="rId12" ref="O108"/>
    <hyperlink r:id="rId13" ref="B109"/>
    <hyperlink r:id="rId14" ref="M109"/>
    <hyperlink r:id="rId15" ref="O109"/>
    <hyperlink r:id="rId16" ref="M110"/>
    <hyperlink r:id="rId17" ref="O110"/>
    <hyperlink r:id="rId18" ref="B111"/>
    <hyperlink r:id="rId19" ref="O111"/>
    <hyperlink r:id="rId20" ref="B112"/>
    <hyperlink r:id="rId21" ref="O112"/>
    <hyperlink r:id="rId22" ref="M113"/>
    <hyperlink r:id="rId23" ref="O113"/>
    <hyperlink r:id="rId24" ref="O114"/>
    <hyperlink r:id="rId25" ref="M115"/>
    <hyperlink r:id="rId26" ref="O115"/>
  </hyperlinks>
  <printOptions/>
  <pageMargins bottom="0.75" footer="0.0" header="0.0" left="0.7" right="0.7" top="0.75"/>
  <pageSetup orientation="landscape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6.57"/>
    <col customWidth="1" min="2" max="2" width="73.57"/>
    <col customWidth="1" min="3" max="3" width="23.0"/>
    <col customWidth="1" min="5" max="5" width="18.57"/>
    <col customWidth="1" min="6" max="6" width="16.29"/>
    <col customWidth="1" min="7" max="7" width="99.14"/>
    <col customWidth="1" min="8" max="8" width="33.14"/>
    <col customWidth="1" min="9" max="9" width="6.14"/>
    <col customWidth="1" min="10" max="10" width="7.86"/>
    <col customWidth="1" min="11" max="11" width="98.0"/>
    <col customWidth="1" min="12" max="12" width="283.14"/>
    <col customWidth="1" min="13" max="13" width="1185.86"/>
    <col customWidth="1" min="14" max="14" width="6.0"/>
    <col customWidth="1" min="15" max="15" width="110.86"/>
    <col customWidth="1" min="17" max="17" width="410.86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4" t="s">
        <v>13</v>
      </c>
      <c r="O1" s="14" t="s">
        <v>14</v>
      </c>
      <c r="P1" s="14" t="s">
        <v>15</v>
      </c>
      <c r="Q1" s="16" t="s">
        <v>16</v>
      </c>
    </row>
    <row r="2">
      <c r="A2" s="17" t="s">
        <v>971</v>
      </c>
      <c r="B2" s="18" t="s">
        <v>972</v>
      </c>
      <c r="C2" s="17" t="s">
        <v>973</v>
      </c>
      <c r="D2" s="17" t="s">
        <v>974</v>
      </c>
      <c r="E2" s="19" t="str">
        <f>IFERROR(__xludf.DUMMYFUNCTION("REGEXEXTRACT(H2, ""^[^,]+"")"),"District 1")</f>
        <v>District 1</v>
      </c>
      <c r="F2" s="10" t="s">
        <v>975</v>
      </c>
      <c r="G2" s="17" t="s">
        <v>976</v>
      </c>
      <c r="H2" s="17" t="s">
        <v>29</v>
      </c>
      <c r="I2" s="20">
        <v>4.8</v>
      </c>
      <c r="J2" s="20">
        <v>5286.0</v>
      </c>
      <c r="K2" s="18" t="s">
        <v>977</v>
      </c>
      <c r="L2" s="17" t="s">
        <v>978</v>
      </c>
      <c r="M2" s="21" t="s">
        <v>979</v>
      </c>
      <c r="N2" s="17" t="s">
        <v>51</v>
      </c>
      <c r="O2" s="18" t="s">
        <v>980</v>
      </c>
      <c r="P2" s="22"/>
      <c r="Q2" s="23" t="s">
        <v>981</v>
      </c>
    </row>
    <row r="3">
      <c r="A3" s="17" t="s">
        <v>982</v>
      </c>
      <c r="B3" s="18" t="s">
        <v>983</v>
      </c>
      <c r="C3" s="17" t="s">
        <v>973</v>
      </c>
      <c r="D3" s="17" t="s">
        <v>974</v>
      </c>
      <c r="E3" s="19" t="str">
        <f>IFERROR(__xludf.DUMMYFUNCTION("REGEXEXTRACT(H3, ""^[^,]+"")"),"District 1")</f>
        <v>District 1</v>
      </c>
      <c r="F3" s="10" t="s">
        <v>984</v>
      </c>
      <c r="G3" s="17" t="s">
        <v>985</v>
      </c>
      <c r="H3" s="17" t="s">
        <v>29</v>
      </c>
      <c r="I3" s="20">
        <v>4.8</v>
      </c>
      <c r="J3" s="20">
        <v>1025.0</v>
      </c>
      <c r="K3" s="18" t="s">
        <v>986</v>
      </c>
      <c r="L3" s="17" t="s">
        <v>987</v>
      </c>
      <c r="M3" s="21" t="s">
        <v>988</v>
      </c>
      <c r="N3" s="17" t="s">
        <v>51</v>
      </c>
      <c r="O3" s="18" t="s">
        <v>989</v>
      </c>
      <c r="P3" s="22"/>
      <c r="Q3" s="23" t="s">
        <v>990</v>
      </c>
    </row>
    <row r="4">
      <c r="A4" s="17" t="s">
        <v>991</v>
      </c>
      <c r="B4" s="18" t="s">
        <v>992</v>
      </c>
      <c r="C4" s="17" t="s">
        <v>973</v>
      </c>
      <c r="D4" s="17" t="s">
        <v>974</v>
      </c>
      <c r="E4" s="19" t="str">
        <f>IFERROR(__xludf.DUMMYFUNCTION("REGEXEXTRACT(H4, ""^[^,]+"")"),"District 2")</f>
        <v>District 2</v>
      </c>
      <c r="F4" s="10" t="s">
        <v>993</v>
      </c>
      <c r="G4" s="17" t="s">
        <v>994</v>
      </c>
      <c r="H4" s="17" t="s">
        <v>404</v>
      </c>
      <c r="I4" s="20">
        <v>4.7</v>
      </c>
      <c r="J4" s="20">
        <v>329.0</v>
      </c>
      <c r="K4" s="18" t="s">
        <v>995</v>
      </c>
      <c r="L4" s="17" t="s">
        <v>996</v>
      </c>
      <c r="M4" s="21" t="s">
        <v>997</v>
      </c>
      <c r="N4" s="17" t="s">
        <v>51</v>
      </c>
      <c r="O4" s="18" t="s">
        <v>998</v>
      </c>
      <c r="P4" s="22"/>
      <c r="Q4" s="23" t="s">
        <v>999</v>
      </c>
    </row>
    <row r="5">
      <c r="A5" s="17" t="s">
        <v>1000</v>
      </c>
      <c r="B5" s="22"/>
      <c r="C5" s="17" t="s">
        <v>973</v>
      </c>
      <c r="D5" s="17" t="s">
        <v>974</v>
      </c>
      <c r="E5" s="19" t="str">
        <f>IFERROR(__xludf.DUMMYFUNCTION("REGEXEXTRACT(H5, ""^[^,]+"")"),"District 1")</f>
        <v>District 1</v>
      </c>
      <c r="F5" s="10" t="s">
        <v>1001</v>
      </c>
      <c r="G5" s="17" t="s">
        <v>1002</v>
      </c>
      <c r="H5" s="17" t="s">
        <v>29</v>
      </c>
      <c r="I5" s="20">
        <v>4.7</v>
      </c>
      <c r="J5" s="20">
        <v>1775.0</v>
      </c>
      <c r="K5" s="18" t="s">
        <v>1003</v>
      </c>
      <c r="L5" s="17" t="s">
        <v>1004</v>
      </c>
      <c r="M5" s="21" t="s">
        <v>1005</v>
      </c>
      <c r="N5" s="17" t="s">
        <v>51</v>
      </c>
      <c r="O5" s="18" t="s">
        <v>1006</v>
      </c>
      <c r="P5" s="22"/>
      <c r="Q5" s="23" t="s">
        <v>1007</v>
      </c>
    </row>
    <row r="6">
      <c r="A6" s="17" t="s">
        <v>1008</v>
      </c>
      <c r="B6" s="18" t="s">
        <v>1009</v>
      </c>
      <c r="C6" s="17" t="s">
        <v>973</v>
      </c>
      <c r="D6" s="17" t="s">
        <v>974</v>
      </c>
      <c r="E6" s="19" t="str">
        <f>IFERROR(__xludf.DUMMYFUNCTION("REGEXEXTRACT(H6, ""^[^,]+"")"),"District 1")</f>
        <v>District 1</v>
      </c>
      <c r="F6" s="10" t="s">
        <v>1010</v>
      </c>
      <c r="G6" s="17" t="s">
        <v>1011</v>
      </c>
      <c r="H6" s="17" t="s">
        <v>29</v>
      </c>
      <c r="I6" s="20">
        <v>4.3</v>
      </c>
      <c r="J6" s="20">
        <v>2469.0</v>
      </c>
      <c r="K6" s="18" t="s">
        <v>1012</v>
      </c>
      <c r="L6" s="17" t="s">
        <v>1013</v>
      </c>
      <c r="M6" s="21" t="s">
        <v>1014</v>
      </c>
      <c r="N6" s="17" t="s">
        <v>51</v>
      </c>
      <c r="O6" s="18" t="s">
        <v>1015</v>
      </c>
      <c r="P6" s="22"/>
      <c r="Q6" s="23" t="s">
        <v>1016</v>
      </c>
    </row>
    <row r="7">
      <c r="A7" s="17" t="s">
        <v>1017</v>
      </c>
      <c r="B7" s="18" t="s">
        <v>1018</v>
      </c>
      <c r="C7" s="17" t="s">
        <v>973</v>
      </c>
      <c r="D7" s="17" t="s">
        <v>974</v>
      </c>
      <c r="E7" s="19" t="str">
        <f>IFERROR(__xludf.DUMMYFUNCTION("REGEXEXTRACT(H7, ""^[^,]+"")"),"District 7")</f>
        <v>District 7</v>
      </c>
      <c r="F7" s="10" t="s">
        <v>1019</v>
      </c>
      <c r="G7" s="17" t="s">
        <v>1020</v>
      </c>
      <c r="H7" s="17" t="s">
        <v>321</v>
      </c>
      <c r="I7" s="20">
        <v>4.9</v>
      </c>
      <c r="J7" s="20">
        <v>531.0</v>
      </c>
      <c r="K7" s="18" t="s">
        <v>1021</v>
      </c>
      <c r="L7" s="17" t="s">
        <v>1022</v>
      </c>
      <c r="M7" s="21" t="s">
        <v>1023</v>
      </c>
      <c r="N7" s="17" t="s">
        <v>51</v>
      </c>
      <c r="O7" s="18" t="s">
        <v>1024</v>
      </c>
      <c r="P7" s="22"/>
      <c r="Q7" s="23" t="s">
        <v>1025</v>
      </c>
    </row>
    <row r="8">
      <c r="A8" s="17" t="s">
        <v>1026</v>
      </c>
      <c r="B8" s="22"/>
      <c r="C8" s="17" t="s">
        <v>973</v>
      </c>
      <c r="D8" s="17" t="s">
        <v>974</v>
      </c>
      <c r="E8" s="19" t="str">
        <f>IFERROR(__xludf.DUMMYFUNCTION("REGEXEXTRACT(H8, ""^[^,]+"")"),"Bình Thạnh")</f>
        <v>Bình Thạnh</v>
      </c>
      <c r="F8" s="10" t="s">
        <v>1027</v>
      </c>
      <c r="G8" s="17" t="s">
        <v>1028</v>
      </c>
      <c r="H8" s="17" t="s">
        <v>552</v>
      </c>
      <c r="I8" s="20">
        <v>4.9</v>
      </c>
      <c r="J8" s="20">
        <v>265.0</v>
      </c>
      <c r="K8" s="18" t="s">
        <v>1029</v>
      </c>
      <c r="L8" s="17" t="s">
        <v>1030</v>
      </c>
      <c r="M8" s="21" t="s">
        <v>1031</v>
      </c>
      <c r="O8" s="18" t="s">
        <v>1032</v>
      </c>
      <c r="P8" s="22"/>
      <c r="Q8" s="23" t="s">
        <v>1033</v>
      </c>
    </row>
    <row r="9">
      <c r="A9" s="17" t="s">
        <v>1034</v>
      </c>
      <c r="B9" s="18" t="s">
        <v>1035</v>
      </c>
      <c r="C9" s="17" t="s">
        <v>973</v>
      </c>
      <c r="D9" s="17" t="s">
        <v>974</v>
      </c>
      <c r="E9" s="19" t="str">
        <f>IFERROR(__xludf.DUMMYFUNCTION("REGEXEXTRACT(H9, ""^[^,]+"")"),"District 1")</f>
        <v>District 1</v>
      </c>
      <c r="F9" s="10" t="s">
        <v>1036</v>
      </c>
      <c r="G9" s="17" t="s">
        <v>1037</v>
      </c>
      <c r="H9" s="17" t="s">
        <v>29</v>
      </c>
      <c r="I9" s="20">
        <v>4.4</v>
      </c>
      <c r="J9" s="20">
        <v>133.0</v>
      </c>
      <c r="K9" s="18" t="s">
        <v>1038</v>
      </c>
      <c r="M9" s="21" t="s">
        <v>1039</v>
      </c>
      <c r="O9" s="18" t="s">
        <v>1040</v>
      </c>
      <c r="P9" s="22"/>
      <c r="Q9" s="23" t="s">
        <v>1041</v>
      </c>
    </row>
    <row r="10">
      <c r="A10" s="17" t="s">
        <v>1042</v>
      </c>
      <c r="B10" s="18" t="s">
        <v>972</v>
      </c>
      <c r="C10" s="17" t="s">
        <v>973</v>
      </c>
      <c r="D10" s="17" t="s">
        <v>974</v>
      </c>
      <c r="E10" s="19" t="str">
        <f>IFERROR(__xludf.DUMMYFUNCTION("REGEXEXTRACT(H10, ""^[^,]+"")"),"District 2")</f>
        <v>District 2</v>
      </c>
      <c r="F10" s="10" t="s">
        <v>1043</v>
      </c>
      <c r="G10" s="17" t="s">
        <v>1044</v>
      </c>
      <c r="H10" s="17" t="s">
        <v>404</v>
      </c>
      <c r="I10" s="20">
        <v>4.7</v>
      </c>
      <c r="J10" s="20">
        <v>1053.0</v>
      </c>
      <c r="K10" s="18" t="s">
        <v>1045</v>
      </c>
      <c r="L10" s="17" t="s">
        <v>1046</v>
      </c>
      <c r="M10" s="21" t="s">
        <v>1047</v>
      </c>
      <c r="N10" s="17" t="s">
        <v>51</v>
      </c>
      <c r="O10" s="18" t="s">
        <v>1048</v>
      </c>
      <c r="P10" s="22"/>
      <c r="Q10" s="23" t="s">
        <v>1049</v>
      </c>
    </row>
    <row r="11">
      <c r="A11" s="17" t="s">
        <v>1050</v>
      </c>
      <c r="B11" s="22"/>
      <c r="C11" s="17" t="s">
        <v>973</v>
      </c>
      <c r="D11" s="17" t="s">
        <v>974</v>
      </c>
      <c r="E11" s="19" t="str">
        <f>IFERROR(__xludf.DUMMYFUNCTION("REGEXEXTRACT(H11, ""^[^,]+"")"),"District 1")</f>
        <v>District 1</v>
      </c>
      <c r="F11" s="10" t="s">
        <v>1051</v>
      </c>
      <c r="G11" s="17" t="s">
        <v>1052</v>
      </c>
      <c r="H11" s="17" t="s">
        <v>29</v>
      </c>
      <c r="I11" s="20">
        <v>4.5</v>
      </c>
      <c r="J11" s="20">
        <v>1096.0</v>
      </c>
      <c r="K11" s="18" t="s">
        <v>1053</v>
      </c>
      <c r="L11" s="17" t="s">
        <v>1054</v>
      </c>
      <c r="M11" s="21" t="s">
        <v>1055</v>
      </c>
      <c r="N11" s="17" t="s">
        <v>51</v>
      </c>
      <c r="O11" s="18" t="s">
        <v>1056</v>
      </c>
      <c r="P11" s="22"/>
      <c r="Q11" s="23" t="s">
        <v>1057</v>
      </c>
    </row>
    <row r="12">
      <c r="A12" s="17" t="s">
        <v>1058</v>
      </c>
      <c r="B12" s="18" t="s">
        <v>1059</v>
      </c>
      <c r="C12" s="17" t="s">
        <v>973</v>
      </c>
      <c r="D12" s="17" t="s">
        <v>974</v>
      </c>
      <c r="E12" s="19" t="str">
        <f>IFERROR(__xludf.DUMMYFUNCTION("REGEXEXTRACT(H12, ""^[^,]+"")"),"District 1")</f>
        <v>District 1</v>
      </c>
      <c r="F12" s="10" t="s">
        <v>1060</v>
      </c>
      <c r="G12" s="17" t="s">
        <v>1061</v>
      </c>
      <c r="H12" s="17" t="s">
        <v>29</v>
      </c>
      <c r="I12" s="20">
        <v>4.6</v>
      </c>
      <c r="J12" s="20">
        <v>341.0</v>
      </c>
      <c r="K12" s="18" t="s">
        <v>1062</v>
      </c>
      <c r="L12" s="17" t="s">
        <v>1063</v>
      </c>
      <c r="M12" s="21" t="s">
        <v>1064</v>
      </c>
      <c r="O12" s="18" t="s">
        <v>1065</v>
      </c>
      <c r="P12" s="22"/>
      <c r="Q12" s="23" t="s">
        <v>1066</v>
      </c>
    </row>
    <row r="13">
      <c r="A13" s="17" t="s">
        <v>1067</v>
      </c>
      <c r="B13" s="18" t="s">
        <v>1068</v>
      </c>
      <c r="C13" s="17" t="s">
        <v>973</v>
      </c>
      <c r="D13" s="17" t="s">
        <v>974</v>
      </c>
      <c r="E13" s="19" t="str">
        <f>IFERROR(__xludf.DUMMYFUNCTION("REGEXEXTRACT(H13, ""^[^,]+"")"),"District 1")</f>
        <v>District 1</v>
      </c>
      <c r="F13" s="10" t="s">
        <v>1069</v>
      </c>
      <c r="G13" s="17" t="s">
        <v>1070</v>
      </c>
      <c r="H13" s="17" t="s">
        <v>29</v>
      </c>
      <c r="I13" s="20">
        <v>4.7</v>
      </c>
      <c r="J13" s="20">
        <v>1058.0</v>
      </c>
      <c r="K13" s="18" t="s">
        <v>1071</v>
      </c>
      <c r="L13" s="17" t="s">
        <v>1072</v>
      </c>
      <c r="M13" s="21" t="s">
        <v>1073</v>
      </c>
      <c r="N13" s="17" t="s">
        <v>51</v>
      </c>
      <c r="O13" s="18" t="s">
        <v>1074</v>
      </c>
      <c r="P13" s="22"/>
      <c r="Q13" s="23" t="s">
        <v>1075</v>
      </c>
    </row>
    <row r="14">
      <c r="A14" s="17" t="s">
        <v>1076</v>
      </c>
      <c r="B14" s="18" t="s">
        <v>1077</v>
      </c>
      <c r="C14" s="17" t="s">
        <v>973</v>
      </c>
      <c r="D14" s="17" t="s">
        <v>974</v>
      </c>
      <c r="E14" s="19" t="str">
        <f>IFERROR(__xludf.DUMMYFUNCTION("REGEXEXTRACT(H14, ""^[^,]+"")"),"District 1")</f>
        <v>District 1</v>
      </c>
      <c r="F14" s="10" t="s">
        <v>1078</v>
      </c>
      <c r="G14" s="17" t="s">
        <v>1079</v>
      </c>
      <c r="H14" s="17" t="s">
        <v>29</v>
      </c>
      <c r="I14" s="20">
        <v>4.5</v>
      </c>
      <c r="J14" s="20">
        <v>1068.0</v>
      </c>
      <c r="K14" s="18" t="s">
        <v>1080</v>
      </c>
      <c r="L14" s="17" t="s">
        <v>1081</v>
      </c>
      <c r="M14" s="21" t="s">
        <v>1082</v>
      </c>
      <c r="N14" s="17" t="s">
        <v>51</v>
      </c>
      <c r="O14" s="18" t="s">
        <v>1083</v>
      </c>
      <c r="P14" s="22"/>
      <c r="Q14" s="23" t="s">
        <v>1084</v>
      </c>
    </row>
    <row r="15">
      <c r="A15" s="17" t="s">
        <v>1085</v>
      </c>
      <c r="B15" s="18" t="s">
        <v>1086</v>
      </c>
      <c r="C15" s="17" t="s">
        <v>973</v>
      </c>
      <c r="D15" s="17" t="s">
        <v>974</v>
      </c>
      <c r="E15" s="19" t="str">
        <f>IFERROR(__xludf.DUMMYFUNCTION("REGEXEXTRACT(H15, ""^[^,]+"")"),"District 1")</f>
        <v>District 1</v>
      </c>
      <c r="F15" s="10" t="s">
        <v>1087</v>
      </c>
      <c r="G15" s="17" t="s">
        <v>1088</v>
      </c>
      <c r="H15" s="17" t="s">
        <v>29</v>
      </c>
      <c r="I15" s="20">
        <v>4.7</v>
      </c>
      <c r="J15" s="20">
        <v>661.0</v>
      </c>
      <c r="K15" s="18" t="s">
        <v>1089</v>
      </c>
      <c r="L15" s="17" t="s">
        <v>1072</v>
      </c>
      <c r="M15" s="21" t="s">
        <v>1090</v>
      </c>
      <c r="O15" s="18" t="s">
        <v>1091</v>
      </c>
      <c r="P15" s="22"/>
      <c r="Q15" s="23" t="s">
        <v>1092</v>
      </c>
    </row>
    <row r="16">
      <c r="A16" s="17" t="s">
        <v>1093</v>
      </c>
      <c r="B16" s="18" t="s">
        <v>1094</v>
      </c>
      <c r="C16" s="17" t="s">
        <v>1095</v>
      </c>
      <c r="D16" s="17" t="s">
        <v>974</v>
      </c>
      <c r="E16" s="19" t="str">
        <f>IFERROR(__xludf.DUMMYFUNCTION("REGEXEXTRACT(H16, ""^[^,]+"")"),"District 2")</f>
        <v>District 2</v>
      </c>
      <c r="F16" s="10" t="s">
        <v>1096</v>
      </c>
      <c r="G16" s="17" t="s">
        <v>1097</v>
      </c>
      <c r="H16" s="17" t="s">
        <v>404</v>
      </c>
      <c r="I16" s="20">
        <v>4.6</v>
      </c>
      <c r="J16" s="20">
        <v>266.0</v>
      </c>
      <c r="K16" s="18" t="s">
        <v>1098</v>
      </c>
      <c r="L16" s="17" t="s">
        <v>1099</v>
      </c>
      <c r="M16" s="21" t="s">
        <v>1100</v>
      </c>
      <c r="O16" s="18" t="s">
        <v>1101</v>
      </c>
      <c r="P16" s="22"/>
      <c r="Q16" s="23" t="s">
        <v>1102</v>
      </c>
    </row>
    <row r="17">
      <c r="A17" s="17" t="s">
        <v>1103</v>
      </c>
      <c r="B17" s="22"/>
      <c r="C17" s="17" t="s">
        <v>973</v>
      </c>
      <c r="D17" s="17" t="s">
        <v>974</v>
      </c>
      <c r="E17" s="19" t="str">
        <f>IFERROR(__xludf.DUMMYFUNCTION("REGEXEXTRACT(H17, ""^[^,]+"")"),"District 7")</f>
        <v>District 7</v>
      </c>
      <c r="F17" s="10" t="s">
        <v>1104</v>
      </c>
      <c r="G17" s="17" t="s">
        <v>1105</v>
      </c>
      <c r="H17" s="17" t="s">
        <v>321</v>
      </c>
      <c r="I17" s="20">
        <v>4.4</v>
      </c>
      <c r="J17" s="20">
        <v>636.0</v>
      </c>
      <c r="K17" s="18" t="s">
        <v>1106</v>
      </c>
      <c r="L17" s="17" t="s">
        <v>1107</v>
      </c>
      <c r="M17" s="21" t="s">
        <v>1108</v>
      </c>
      <c r="N17" s="17" t="s">
        <v>51</v>
      </c>
      <c r="O17" s="18" t="s">
        <v>1109</v>
      </c>
      <c r="P17" s="22"/>
      <c r="Q17" s="23" t="s">
        <v>1110</v>
      </c>
    </row>
    <row r="18">
      <c r="A18" s="17" t="s">
        <v>1111</v>
      </c>
      <c r="B18" s="18" t="s">
        <v>1035</v>
      </c>
      <c r="C18" s="17" t="s">
        <v>973</v>
      </c>
      <c r="D18" s="17" t="s">
        <v>974</v>
      </c>
      <c r="E18" s="19" t="str">
        <f>IFERROR(__xludf.DUMMYFUNCTION("REGEXEXTRACT(H18, ""^[^,]+"")"),"District 1")</f>
        <v>District 1</v>
      </c>
      <c r="F18" s="10" t="s">
        <v>1112</v>
      </c>
      <c r="G18" s="17" t="s">
        <v>1113</v>
      </c>
      <c r="H18" s="17" t="s">
        <v>29</v>
      </c>
      <c r="I18" s="20">
        <v>4.3</v>
      </c>
      <c r="J18" s="20">
        <v>1151.0</v>
      </c>
      <c r="K18" s="18" t="s">
        <v>1114</v>
      </c>
      <c r="L18" s="17" t="s">
        <v>1115</v>
      </c>
      <c r="M18" s="21" t="s">
        <v>1116</v>
      </c>
      <c r="N18" s="17" t="s">
        <v>51</v>
      </c>
      <c r="O18" s="18" t="s">
        <v>1117</v>
      </c>
      <c r="P18" s="22"/>
      <c r="Q18" s="23" t="s">
        <v>1118</v>
      </c>
    </row>
    <row r="19">
      <c r="A19" s="17" t="s">
        <v>1119</v>
      </c>
      <c r="B19" s="22"/>
      <c r="C19" s="17" t="s">
        <v>973</v>
      </c>
      <c r="D19" s="17" t="s">
        <v>974</v>
      </c>
      <c r="E19" s="19" t="str">
        <f>IFERROR(__xludf.DUMMYFUNCTION("REGEXEXTRACT(H19, ""^[^,]+"")"),"District 2")</f>
        <v>District 2</v>
      </c>
      <c r="F19" s="10" t="s">
        <v>1120</v>
      </c>
      <c r="G19" s="17" t="s">
        <v>1121</v>
      </c>
      <c r="H19" s="17" t="s">
        <v>404</v>
      </c>
      <c r="I19" s="20">
        <v>4.6</v>
      </c>
      <c r="J19" s="20">
        <v>11.0</v>
      </c>
      <c r="K19" s="18" t="s">
        <v>1122</v>
      </c>
      <c r="L19" s="17" t="s">
        <v>1072</v>
      </c>
      <c r="M19" s="21" t="s">
        <v>1123</v>
      </c>
      <c r="O19" s="18" t="s">
        <v>1124</v>
      </c>
      <c r="P19" s="22"/>
      <c r="Q19" s="23" t="s">
        <v>1125</v>
      </c>
    </row>
    <row r="20">
      <c r="A20" s="17" t="s">
        <v>1126</v>
      </c>
      <c r="B20" s="18" t="s">
        <v>1127</v>
      </c>
      <c r="C20" s="17" t="s">
        <v>1128</v>
      </c>
      <c r="D20" s="17" t="s">
        <v>974</v>
      </c>
      <c r="E20" s="19" t="str">
        <f>IFERROR(__xludf.DUMMYFUNCTION("REGEXEXTRACT(H20, ""^[^,]+"")"),"District 1")</f>
        <v>District 1</v>
      </c>
      <c r="F20" s="10" t="s">
        <v>1129</v>
      </c>
      <c r="G20" s="17" t="s">
        <v>1130</v>
      </c>
      <c r="H20" s="17" t="s">
        <v>29</v>
      </c>
      <c r="I20" s="20">
        <v>4.5</v>
      </c>
      <c r="J20" s="20">
        <v>597.0</v>
      </c>
      <c r="K20" s="18" t="s">
        <v>1131</v>
      </c>
      <c r="L20" s="17" t="s">
        <v>1132</v>
      </c>
      <c r="M20" s="21" t="s">
        <v>1133</v>
      </c>
      <c r="N20" s="17" t="s">
        <v>51</v>
      </c>
      <c r="O20" s="18" t="s">
        <v>1134</v>
      </c>
      <c r="P20" s="22"/>
      <c r="Q20" s="23" t="s">
        <v>1135</v>
      </c>
    </row>
    <row r="21">
      <c r="A21" s="17" t="s">
        <v>1136</v>
      </c>
      <c r="B21" s="18" t="s">
        <v>1137</v>
      </c>
      <c r="C21" s="17" t="s">
        <v>973</v>
      </c>
      <c r="D21" s="17" t="s">
        <v>974</v>
      </c>
      <c r="E21" s="19" t="str">
        <f>IFERROR(__xludf.DUMMYFUNCTION("REGEXEXTRACT(H21, ""^[^,]+"")"),"District 1")</f>
        <v>District 1</v>
      </c>
      <c r="F21" s="10" t="s">
        <v>1138</v>
      </c>
      <c r="G21" s="17" t="s">
        <v>1139</v>
      </c>
      <c r="H21" s="17" t="s">
        <v>29</v>
      </c>
      <c r="I21" s="20">
        <v>4.7</v>
      </c>
      <c r="J21" s="20">
        <v>363.0</v>
      </c>
      <c r="K21" s="18" t="s">
        <v>1140</v>
      </c>
      <c r="L21" s="17" t="s">
        <v>1141</v>
      </c>
      <c r="M21" s="21" t="s">
        <v>1142</v>
      </c>
      <c r="O21" s="18" t="s">
        <v>1143</v>
      </c>
      <c r="P21" s="22"/>
      <c r="Q21" s="23" t="s">
        <v>1144</v>
      </c>
    </row>
    <row r="22">
      <c r="A22" s="17" t="s">
        <v>1145</v>
      </c>
      <c r="B22" s="18" t="s">
        <v>1146</v>
      </c>
      <c r="C22" s="17" t="s">
        <v>973</v>
      </c>
      <c r="D22" s="17" t="s">
        <v>974</v>
      </c>
      <c r="E22" s="19" t="str">
        <f>IFERROR(__xludf.DUMMYFUNCTION("REGEXEXTRACT(H22, ""^[^,]+"")"),"District 1")</f>
        <v>District 1</v>
      </c>
      <c r="F22" s="10" t="s">
        <v>1147</v>
      </c>
      <c r="G22" s="17" t="s">
        <v>1148</v>
      </c>
      <c r="H22" s="17" t="s">
        <v>29</v>
      </c>
      <c r="I22" s="20">
        <v>4.2</v>
      </c>
      <c r="J22" s="20">
        <v>737.0</v>
      </c>
      <c r="K22" s="18" t="s">
        <v>1149</v>
      </c>
      <c r="L22" s="17" t="s">
        <v>1150</v>
      </c>
      <c r="M22" s="21" t="s">
        <v>1151</v>
      </c>
      <c r="N22" s="17" t="s">
        <v>51</v>
      </c>
      <c r="O22" s="18" t="s">
        <v>1152</v>
      </c>
      <c r="P22" s="22"/>
      <c r="Q22" s="23" t="s">
        <v>1153</v>
      </c>
    </row>
    <row r="23">
      <c r="A23" s="17" t="s">
        <v>1154</v>
      </c>
      <c r="B23" s="22"/>
      <c r="C23" s="17" t="s">
        <v>973</v>
      </c>
      <c r="D23" s="17" t="s">
        <v>974</v>
      </c>
      <c r="E23" s="19" t="str">
        <f>IFERROR(__xludf.DUMMYFUNCTION("REGEXEXTRACT(H23, ""^[^,]+"")"),"District 1")</f>
        <v>District 1</v>
      </c>
      <c r="F23" s="10" t="s">
        <v>1155</v>
      </c>
      <c r="G23" s="17" t="s">
        <v>1156</v>
      </c>
      <c r="H23" s="17" t="s">
        <v>29</v>
      </c>
      <c r="I23" s="20">
        <v>4.4</v>
      </c>
      <c r="J23" s="20">
        <v>317.0</v>
      </c>
      <c r="K23" s="18" t="s">
        <v>1157</v>
      </c>
      <c r="L23" s="17" t="s">
        <v>1158</v>
      </c>
      <c r="M23" s="21" t="s">
        <v>1159</v>
      </c>
      <c r="O23" s="18" t="s">
        <v>1160</v>
      </c>
      <c r="P23" s="22"/>
      <c r="Q23" s="23" t="s">
        <v>1161</v>
      </c>
    </row>
    <row r="24">
      <c r="A24" s="17" t="s">
        <v>1162</v>
      </c>
      <c r="B24" s="22"/>
      <c r="C24" s="17" t="s">
        <v>973</v>
      </c>
      <c r="D24" s="17" t="s">
        <v>974</v>
      </c>
      <c r="E24" s="19" t="str">
        <f>IFERROR(__xludf.DUMMYFUNCTION("REGEXEXTRACT(H24, ""^[^,]+"")"),"District 1")</f>
        <v>District 1</v>
      </c>
      <c r="F24" s="10" t="s">
        <v>1163</v>
      </c>
      <c r="G24" s="17" t="s">
        <v>1164</v>
      </c>
      <c r="H24" s="17" t="s">
        <v>29</v>
      </c>
      <c r="I24" s="20">
        <v>4.2</v>
      </c>
      <c r="J24" s="20">
        <v>507.0</v>
      </c>
      <c r="K24" s="18" t="s">
        <v>1165</v>
      </c>
      <c r="L24" s="17" t="s">
        <v>1072</v>
      </c>
      <c r="M24" s="21" t="s">
        <v>1166</v>
      </c>
      <c r="N24" s="17" t="s">
        <v>1167</v>
      </c>
      <c r="O24" s="18" t="s">
        <v>1168</v>
      </c>
      <c r="P24" s="22"/>
      <c r="Q24" s="23" t="s">
        <v>1169</v>
      </c>
    </row>
    <row r="25">
      <c r="A25" s="17" t="s">
        <v>1170</v>
      </c>
      <c r="B25" s="18" t="s">
        <v>1171</v>
      </c>
      <c r="C25" s="17" t="s">
        <v>973</v>
      </c>
      <c r="D25" s="17" t="s">
        <v>974</v>
      </c>
      <c r="E25" s="19" t="str">
        <f>IFERROR(__xludf.DUMMYFUNCTION("REGEXEXTRACT(H25, ""^[^,]+"")"),"District 1")</f>
        <v>District 1</v>
      </c>
      <c r="F25" s="10" t="s">
        <v>1172</v>
      </c>
      <c r="G25" s="17" t="s">
        <v>1173</v>
      </c>
      <c r="H25" s="17" t="s">
        <v>29</v>
      </c>
      <c r="I25" s="20">
        <v>4.3</v>
      </c>
      <c r="J25" s="20">
        <v>268.0</v>
      </c>
      <c r="K25" s="18" t="s">
        <v>1174</v>
      </c>
      <c r="L25" s="17" t="s">
        <v>978</v>
      </c>
      <c r="M25" s="21" t="s">
        <v>1175</v>
      </c>
      <c r="O25" s="18" t="s">
        <v>1176</v>
      </c>
      <c r="P25" s="22"/>
      <c r="Q25" s="23" t="s">
        <v>1177</v>
      </c>
    </row>
    <row r="26">
      <c r="A26" s="17" t="s">
        <v>1178</v>
      </c>
      <c r="B26" s="18" t="s">
        <v>1179</v>
      </c>
      <c r="C26" s="17" t="s">
        <v>973</v>
      </c>
      <c r="D26" s="17" t="s">
        <v>974</v>
      </c>
      <c r="E26" s="19" t="str">
        <f>IFERROR(__xludf.DUMMYFUNCTION("REGEXEXTRACT(H26, ""^[^,]+"")"),"District 1")</f>
        <v>District 1</v>
      </c>
      <c r="F26" s="10" t="s">
        <v>1180</v>
      </c>
      <c r="G26" s="17" t="s">
        <v>1181</v>
      </c>
      <c r="H26" s="17" t="s">
        <v>29</v>
      </c>
      <c r="I26" s="20">
        <v>4.2</v>
      </c>
      <c r="J26" s="20">
        <v>688.0</v>
      </c>
      <c r="K26" s="18" t="s">
        <v>1182</v>
      </c>
      <c r="L26" s="17" t="s">
        <v>1183</v>
      </c>
      <c r="M26" s="21" t="s">
        <v>1184</v>
      </c>
      <c r="N26" s="17" t="s">
        <v>51</v>
      </c>
      <c r="O26" s="18" t="s">
        <v>1185</v>
      </c>
      <c r="P26" s="22"/>
      <c r="Q26" s="23" t="s">
        <v>1186</v>
      </c>
    </row>
    <row r="27">
      <c r="A27" s="17" t="s">
        <v>1187</v>
      </c>
      <c r="B27" s="22"/>
      <c r="C27" s="17" t="s">
        <v>973</v>
      </c>
      <c r="D27" s="17" t="s">
        <v>974</v>
      </c>
      <c r="E27" s="19" t="str">
        <f>IFERROR(__xludf.DUMMYFUNCTION("REGEXEXTRACT(H27, ""^[^,]+"")"),"District 1")</f>
        <v>District 1</v>
      </c>
      <c r="F27" s="10" t="s">
        <v>1188</v>
      </c>
      <c r="G27" s="17" t="s">
        <v>1189</v>
      </c>
      <c r="H27" s="17" t="s">
        <v>29</v>
      </c>
      <c r="I27" s="20">
        <v>4.5</v>
      </c>
      <c r="J27" s="20">
        <v>602.0</v>
      </c>
      <c r="K27" s="18" t="s">
        <v>1190</v>
      </c>
      <c r="L27" s="17" t="s">
        <v>1072</v>
      </c>
      <c r="M27" s="21" t="s">
        <v>1191</v>
      </c>
      <c r="O27" s="18" t="s">
        <v>1192</v>
      </c>
      <c r="P27" s="22"/>
      <c r="Q27" s="23" t="s">
        <v>1193</v>
      </c>
    </row>
    <row r="28">
      <c r="A28" s="17" t="s">
        <v>1194</v>
      </c>
      <c r="B28" s="22"/>
      <c r="C28" s="17" t="s">
        <v>973</v>
      </c>
      <c r="D28" s="17" t="s">
        <v>974</v>
      </c>
      <c r="E28" s="19" t="str">
        <f>IFERROR(__xludf.DUMMYFUNCTION("REGEXEXTRACT(H28, ""^[^,]+"")"),"District 1")</f>
        <v>District 1</v>
      </c>
      <c r="F28" s="10" t="s">
        <v>1195</v>
      </c>
      <c r="G28" s="17" t="s">
        <v>1196</v>
      </c>
      <c r="H28" s="17" t="s">
        <v>29</v>
      </c>
      <c r="I28" s="20">
        <v>5.0</v>
      </c>
      <c r="J28" s="20">
        <v>86.0</v>
      </c>
      <c r="K28" s="18" t="s">
        <v>1197</v>
      </c>
      <c r="M28" s="21" t="s">
        <v>1198</v>
      </c>
      <c r="O28" s="18" t="s">
        <v>1199</v>
      </c>
      <c r="P28" s="22"/>
      <c r="Q28" s="23" t="s">
        <v>1200</v>
      </c>
    </row>
    <row r="29">
      <c r="A29" s="17" t="s">
        <v>1201</v>
      </c>
      <c r="B29" s="22"/>
      <c r="C29" s="17" t="s">
        <v>1128</v>
      </c>
      <c r="D29" s="17" t="s">
        <v>974</v>
      </c>
      <c r="E29" s="19" t="str">
        <f>IFERROR(__xludf.DUMMYFUNCTION("REGEXEXTRACT(H29, ""^[^,]+"")"),"Thủ Đức")</f>
        <v>Thủ Đức</v>
      </c>
      <c r="F29" s="10" t="s">
        <v>1202</v>
      </c>
      <c r="G29" s="17" t="s">
        <v>1203</v>
      </c>
      <c r="H29" s="17" t="s">
        <v>140</v>
      </c>
      <c r="I29" s="20">
        <v>5.0</v>
      </c>
      <c r="J29" s="20">
        <v>22.0</v>
      </c>
      <c r="K29" s="18" t="s">
        <v>1204</v>
      </c>
      <c r="L29" s="17" t="s">
        <v>1205</v>
      </c>
      <c r="M29" s="21" t="s">
        <v>1206</v>
      </c>
      <c r="O29" s="18" t="s">
        <v>1207</v>
      </c>
      <c r="P29" s="22"/>
      <c r="Q29" s="23" t="s">
        <v>1208</v>
      </c>
    </row>
    <row r="30">
      <c r="A30" s="17" t="s">
        <v>1209</v>
      </c>
      <c r="B30" s="18" t="s">
        <v>1179</v>
      </c>
      <c r="C30" s="17" t="s">
        <v>973</v>
      </c>
      <c r="D30" s="17" t="s">
        <v>974</v>
      </c>
      <c r="E30" s="19" t="str">
        <f>IFERROR(__xludf.DUMMYFUNCTION("REGEXEXTRACT(H30, ""^[^,]+"")"),"District 2")</f>
        <v>District 2</v>
      </c>
      <c r="F30" s="10" t="s">
        <v>1210</v>
      </c>
      <c r="G30" s="17" t="s">
        <v>1211</v>
      </c>
      <c r="H30" s="17" t="s">
        <v>404</v>
      </c>
      <c r="I30" s="20">
        <v>3.8</v>
      </c>
      <c r="J30" s="20">
        <v>46.0</v>
      </c>
      <c r="K30" s="18" t="s">
        <v>1212</v>
      </c>
      <c r="L30" s="17" t="s">
        <v>471</v>
      </c>
      <c r="M30" s="21" t="s">
        <v>1213</v>
      </c>
      <c r="O30" s="18" t="s">
        <v>1214</v>
      </c>
      <c r="P30" s="22"/>
      <c r="Q30" s="23" t="s">
        <v>1215</v>
      </c>
    </row>
    <row r="31">
      <c r="A31" s="17" t="s">
        <v>1216</v>
      </c>
      <c r="B31" s="22"/>
      <c r="C31" s="17" t="s">
        <v>973</v>
      </c>
      <c r="D31" s="17" t="s">
        <v>974</v>
      </c>
      <c r="E31" s="19" t="str">
        <f>IFERROR(__xludf.DUMMYFUNCTION("REGEXEXTRACT(H31, ""^[^,]+"")"),"District 2")</f>
        <v>District 2</v>
      </c>
      <c r="F31" s="10"/>
      <c r="G31" s="17" t="s">
        <v>1217</v>
      </c>
      <c r="H31" s="17" t="s">
        <v>404</v>
      </c>
      <c r="I31" s="20">
        <v>4.3</v>
      </c>
      <c r="J31" s="20">
        <v>3.0</v>
      </c>
      <c r="K31" s="22"/>
      <c r="L31" s="17" t="s">
        <v>1218</v>
      </c>
      <c r="M31" s="21" t="s">
        <v>1219</v>
      </c>
      <c r="Q31" s="23" t="s">
        <v>1220</v>
      </c>
    </row>
    <row r="32">
      <c r="A32" s="17" t="s">
        <v>1221</v>
      </c>
      <c r="B32" s="18" t="s">
        <v>1222</v>
      </c>
      <c r="C32" s="17" t="s">
        <v>1223</v>
      </c>
      <c r="D32" s="17" t="s">
        <v>1224</v>
      </c>
      <c r="E32" s="19" t="str">
        <f>IFERROR(__xludf.DUMMYFUNCTION("REGEXEXTRACT(H32, ""^[^,]+"")"),"District 9")</f>
        <v>District 9</v>
      </c>
      <c r="F32" s="10" t="s">
        <v>1225</v>
      </c>
      <c r="G32" s="17" t="s">
        <v>1226</v>
      </c>
      <c r="H32" s="17" t="s">
        <v>274</v>
      </c>
      <c r="I32" s="20">
        <v>4.2</v>
      </c>
      <c r="J32" s="20">
        <v>1106.0</v>
      </c>
      <c r="K32" s="18" t="s">
        <v>1227</v>
      </c>
      <c r="L32" s="17" t="s">
        <v>482</v>
      </c>
      <c r="M32" s="21" t="s">
        <v>1228</v>
      </c>
      <c r="N32" s="17" t="s">
        <v>51</v>
      </c>
      <c r="O32" s="18" t="s">
        <v>1229</v>
      </c>
      <c r="P32" s="17" t="s">
        <v>1230</v>
      </c>
      <c r="Q32" s="23" t="s">
        <v>1231</v>
      </c>
    </row>
    <row r="33">
      <c r="A33" s="17" t="s">
        <v>1232</v>
      </c>
      <c r="B33" s="18" t="s">
        <v>1233</v>
      </c>
      <c r="C33" s="17" t="s">
        <v>1234</v>
      </c>
      <c r="D33" s="17" t="s">
        <v>1235</v>
      </c>
      <c r="E33" s="19" t="str">
        <f>IFERROR(__xludf.DUMMYFUNCTION("REGEXEXTRACT(H33, ""^[^,]+"")"),"Thủ Đức")</f>
        <v>Thủ Đức</v>
      </c>
      <c r="F33" s="10" t="s">
        <v>1236</v>
      </c>
      <c r="G33" s="17" t="s">
        <v>1237</v>
      </c>
      <c r="H33" s="17" t="s">
        <v>140</v>
      </c>
      <c r="I33" s="20">
        <v>4.5</v>
      </c>
      <c r="J33" s="20">
        <v>456.0</v>
      </c>
      <c r="K33" s="18" t="s">
        <v>1238</v>
      </c>
      <c r="L33" s="17" t="s">
        <v>1239</v>
      </c>
      <c r="M33" s="21" t="s">
        <v>1240</v>
      </c>
      <c r="N33" s="17" t="s">
        <v>1241</v>
      </c>
      <c r="O33" s="18" t="s">
        <v>1242</v>
      </c>
      <c r="P33" s="22"/>
      <c r="Q33" s="23" t="s">
        <v>1243</v>
      </c>
    </row>
    <row r="34">
      <c r="A34" s="17" t="s">
        <v>1244</v>
      </c>
      <c r="B34" s="22"/>
      <c r="C34" s="17" t="s">
        <v>1245</v>
      </c>
      <c r="D34" s="17" t="s">
        <v>1224</v>
      </c>
      <c r="E34" s="19" t="str">
        <f>IFERROR(__xludf.DUMMYFUNCTION("REGEXEXTRACT(H34, ""^[^,]+"")"),"District 1")</f>
        <v>District 1</v>
      </c>
      <c r="F34" s="10" t="s">
        <v>1246</v>
      </c>
      <c r="G34" s="17" t="s">
        <v>1247</v>
      </c>
      <c r="H34" s="17" t="s">
        <v>29</v>
      </c>
      <c r="I34" s="20">
        <v>4.1</v>
      </c>
      <c r="J34" s="20">
        <v>952.0</v>
      </c>
      <c r="K34" s="18" t="s">
        <v>1248</v>
      </c>
      <c r="L34" s="17" t="s">
        <v>1249</v>
      </c>
      <c r="M34" s="21" t="s">
        <v>1250</v>
      </c>
      <c r="N34" s="17" t="s">
        <v>51</v>
      </c>
      <c r="O34" s="22"/>
      <c r="P34" s="17" t="s">
        <v>1251</v>
      </c>
      <c r="Q34" s="23" t="s">
        <v>1252</v>
      </c>
    </row>
    <row r="35">
      <c r="A35" s="17" t="s">
        <v>1253</v>
      </c>
      <c r="B35" s="18" t="s">
        <v>1254</v>
      </c>
      <c r="C35" s="17" t="s">
        <v>1245</v>
      </c>
      <c r="D35" s="17" t="s">
        <v>1224</v>
      </c>
      <c r="E35" s="19" t="str">
        <f>IFERROR(__xludf.DUMMYFUNCTION("REGEXEXTRACT(H35, ""^[^,]+"")"),"District 1")</f>
        <v>District 1</v>
      </c>
      <c r="F35" s="10" t="s">
        <v>1255</v>
      </c>
      <c r="G35" s="17" t="s">
        <v>1256</v>
      </c>
      <c r="H35" s="17" t="s">
        <v>29</v>
      </c>
      <c r="I35" s="20">
        <v>4.5</v>
      </c>
      <c r="J35" s="20">
        <v>2436.0</v>
      </c>
      <c r="K35" s="18" t="s">
        <v>1257</v>
      </c>
      <c r="L35" s="17" t="s">
        <v>1258</v>
      </c>
      <c r="M35" s="17" t="s">
        <v>1259</v>
      </c>
      <c r="N35" s="17" t="s">
        <v>51</v>
      </c>
      <c r="O35" s="18" t="s">
        <v>1260</v>
      </c>
      <c r="Q35" s="18" t="s">
        <v>1261</v>
      </c>
    </row>
    <row r="36">
      <c r="A36" s="17" t="s">
        <v>1262</v>
      </c>
      <c r="B36" s="18" t="s">
        <v>1263</v>
      </c>
      <c r="C36" s="17" t="s">
        <v>1245</v>
      </c>
      <c r="D36" s="17" t="s">
        <v>1224</v>
      </c>
      <c r="E36" s="19" t="str">
        <f>IFERROR(__xludf.DUMMYFUNCTION("REGEXEXTRACT(H36, ""^[^,]+"")"),"District 1")</f>
        <v>District 1</v>
      </c>
      <c r="F36" s="10" t="s">
        <v>1264</v>
      </c>
      <c r="G36" s="17" t="s">
        <v>1265</v>
      </c>
      <c r="H36" s="17" t="s">
        <v>29</v>
      </c>
      <c r="I36" s="20">
        <v>4.7</v>
      </c>
      <c r="J36" s="20">
        <v>2791.0</v>
      </c>
      <c r="K36" s="18" t="s">
        <v>1266</v>
      </c>
      <c r="L36" s="17" t="s">
        <v>1267</v>
      </c>
      <c r="M36" s="17" t="s">
        <v>1268</v>
      </c>
      <c r="N36" s="17" t="s">
        <v>51</v>
      </c>
      <c r="O36" s="18" t="s">
        <v>1269</v>
      </c>
      <c r="Q36" s="18" t="s">
        <v>1270</v>
      </c>
    </row>
    <row r="37">
      <c r="A37" s="17" t="s">
        <v>1271</v>
      </c>
      <c r="B37" s="18" t="s">
        <v>1272</v>
      </c>
      <c r="C37" s="17" t="s">
        <v>1245</v>
      </c>
      <c r="D37" s="17" t="s">
        <v>1224</v>
      </c>
      <c r="E37" s="19" t="str">
        <f>IFERROR(__xludf.DUMMYFUNCTION("REGEXEXTRACT(H37, ""^[^,]+"")"),"District 1")</f>
        <v>District 1</v>
      </c>
      <c r="F37" s="10" t="s">
        <v>1273</v>
      </c>
      <c r="G37" s="17" t="s">
        <v>1274</v>
      </c>
      <c r="H37" s="17" t="s">
        <v>29</v>
      </c>
      <c r="I37" s="20">
        <v>4.9</v>
      </c>
      <c r="J37" s="20">
        <v>1405.0</v>
      </c>
      <c r="K37" s="18" t="s">
        <v>1275</v>
      </c>
      <c r="L37" s="17" t="s">
        <v>623</v>
      </c>
      <c r="M37" s="17" t="s">
        <v>1276</v>
      </c>
      <c r="O37" s="18" t="s">
        <v>1277</v>
      </c>
      <c r="Q37" s="18" t="s">
        <v>1278</v>
      </c>
    </row>
    <row r="38">
      <c r="A38" s="17" t="s">
        <v>1279</v>
      </c>
      <c r="B38" s="18" t="s">
        <v>1280</v>
      </c>
      <c r="C38" s="17" t="s">
        <v>1245</v>
      </c>
      <c r="D38" s="17" t="s">
        <v>1224</v>
      </c>
      <c r="E38" s="19" t="str">
        <f>IFERROR(__xludf.DUMMYFUNCTION("REGEXEXTRACT(H38, ""^[^,]+"")"),"District 1")</f>
        <v>District 1</v>
      </c>
      <c r="F38" s="10" t="s">
        <v>1281</v>
      </c>
      <c r="G38" s="17" t="s">
        <v>1282</v>
      </c>
      <c r="H38" s="17" t="s">
        <v>29</v>
      </c>
      <c r="I38" s="20">
        <v>4.5</v>
      </c>
      <c r="J38" s="20">
        <v>1579.0</v>
      </c>
      <c r="K38" s="18" t="s">
        <v>1283</v>
      </c>
      <c r="L38" s="17" t="s">
        <v>1099</v>
      </c>
      <c r="M38" s="17" t="s">
        <v>1284</v>
      </c>
      <c r="N38" s="17" t="s">
        <v>1241</v>
      </c>
      <c r="O38" s="18" t="s">
        <v>1285</v>
      </c>
      <c r="Q38" s="18" t="s">
        <v>1286</v>
      </c>
    </row>
    <row r="39">
      <c r="A39" s="17" t="s">
        <v>1287</v>
      </c>
      <c r="B39" s="18" t="s">
        <v>1288</v>
      </c>
      <c r="C39" s="17" t="s">
        <v>1245</v>
      </c>
      <c r="D39" s="17" t="s">
        <v>1224</v>
      </c>
      <c r="E39" s="19" t="str">
        <f>IFERROR(__xludf.DUMMYFUNCTION("REGEXEXTRACT(H39, ""^[^,]+"")"),"District 3")</f>
        <v>District 3</v>
      </c>
      <c r="F39" s="10" t="s">
        <v>1289</v>
      </c>
      <c r="G39" s="17" t="s">
        <v>1290</v>
      </c>
      <c r="H39" s="17" t="s">
        <v>57</v>
      </c>
      <c r="I39" s="20">
        <v>4.7</v>
      </c>
      <c r="J39" s="20">
        <v>1272.0</v>
      </c>
      <c r="K39" s="18" t="s">
        <v>1291</v>
      </c>
      <c r="L39" s="17" t="s">
        <v>1099</v>
      </c>
      <c r="M39" s="17" t="s">
        <v>1292</v>
      </c>
      <c r="N39" s="17" t="s">
        <v>1241</v>
      </c>
      <c r="O39" s="18" t="s">
        <v>1293</v>
      </c>
      <c r="Q39" s="18" t="s">
        <v>1294</v>
      </c>
    </row>
    <row r="40">
      <c r="A40" s="17" t="s">
        <v>1295</v>
      </c>
      <c r="B40" s="18" t="s">
        <v>1296</v>
      </c>
      <c r="C40" s="17" t="s">
        <v>1245</v>
      </c>
      <c r="D40" s="17" t="s">
        <v>1224</v>
      </c>
      <c r="E40" s="19" t="str">
        <f>IFERROR(__xludf.DUMMYFUNCTION("REGEXEXTRACT(H40, ""^[^,]+"")"),"District 1")</f>
        <v>District 1</v>
      </c>
      <c r="F40" s="10" t="s">
        <v>1297</v>
      </c>
      <c r="G40" s="17" t="s">
        <v>1298</v>
      </c>
      <c r="H40" s="17" t="s">
        <v>29</v>
      </c>
      <c r="I40" s="20">
        <v>4.8</v>
      </c>
      <c r="J40" s="20">
        <v>2170.0</v>
      </c>
      <c r="K40" s="18" t="s">
        <v>1299</v>
      </c>
      <c r="L40" s="17" t="s">
        <v>1072</v>
      </c>
      <c r="M40" s="17" t="s">
        <v>1300</v>
      </c>
      <c r="N40" s="17" t="s">
        <v>51</v>
      </c>
      <c r="O40" s="18" t="s">
        <v>1301</v>
      </c>
      <c r="Q40" s="18" t="s">
        <v>1302</v>
      </c>
    </row>
    <row r="41">
      <c r="A41" s="17" t="s">
        <v>1303</v>
      </c>
      <c r="B41" s="18" t="s">
        <v>1304</v>
      </c>
      <c r="C41" s="17" t="s">
        <v>1245</v>
      </c>
      <c r="D41" s="17" t="s">
        <v>1224</v>
      </c>
      <c r="E41" s="19" t="str">
        <f>IFERROR(__xludf.DUMMYFUNCTION("REGEXEXTRACT(H41, ""^[^,]+"")"),"District 1")</f>
        <v>District 1</v>
      </c>
      <c r="F41" s="10" t="s">
        <v>1305</v>
      </c>
      <c r="G41" s="17" t="s">
        <v>1306</v>
      </c>
      <c r="H41" s="17" t="s">
        <v>29</v>
      </c>
      <c r="I41" s="20">
        <v>4.5</v>
      </c>
      <c r="J41" s="20">
        <v>6412.0</v>
      </c>
      <c r="K41" s="18" t="s">
        <v>1307</v>
      </c>
      <c r="L41" s="17" t="s">
        <v>1072</v>
      </c>
      <c r="M41" s="17" t="s">
        <v>1308</v>
      </c>
      <c r="N41" s="17" t="s">
        <v>51</v>
      </c>
      <c r="O41" s="18" t="s">
        <v>1309</v>
      </c>
      <c r="Q41" s="18" t="s">
        <v>1310</v>
      </c>
    </row>
    <row r="42">
      <c r="A42" s="17" t="s">
        <v>1311</v>
      </c>
      <c r="B42" s="18" t="s">
        <v>1312</v>
      </c>
      <c r="C42" s="17" t="s">
        <v>1245</v>
      </c>
      <c r="D42" s="17" t="s">
        <v>1224</v>
      </c>
      <c r="E42" s="19" t="str">
        <f>IFERROR(__xludf.DUMMYFUNCTION("REGEXEXTRACT(H42, ""^[^,]+"")"),"District 1")</f>
        <v>District 1</v>
      </c>
      <c r="F42" s="10" t="s">
        <v>1313</v>
      </c>
      <c r="G42" s="17" t="s">
        <v>1314</v>
      </c>
      <c r="H42" s="17" t="s">
        <v>29</v>
      </c>
      <c r="I42" s="20">
        <v>4.4</v>
      </c>
      <c r="J42" s="20">
        <v>688.0</v>
      </c>
      <c r="K42" s="18" t="s">
        <v>1315</v>
      </c>
      <c r="L42" s="17" t="s">
        <v>1316</v>
      </c>
      <c r="M42" s="17" t="s">
        <v>1317</v>
      </c>
      <c r="O42" s="18" t="s">
        <v>1318</v>
      </c>
      <c r="Q42" s="18" t="s">
        <v>1319</v>
      </c>
    </row>
    <row r="43">
      <c r="A43" s="17" t="s">
        <v>1320</v>
      </c>
      <c r="C43" s="17" t="s">
        <v>1245</v>
      </c>
      <c r="D43" s="17" t="s">
        <v>1224</v>
      </c>
      <c r="E43" s="19" t="str">
        <f>IFERROR(__xludf.DUMMYFUNCTION("REGEXEXTRACT(H43, ""^[^,]+"")"),"District 3")</f>
        <v>District 3</v>
      </c>
      <c r="F43" s="10" t="s">
        <v>1289</v>
      </c>
      <c r="G43" s="17" t="s">
        <v>1321</v>
      </c>
      <c r="H43" s="17" t="s">
        <v>57</v>
      </c>
      <c r="I43" s="20">
        <v>4.6</v>
      </c>
      <c r="J43" s="20">
        <v>859.0</v>
      </c>
      <c r="K43" s="18" t="s">
        <v>1322</v>
      </c>
      <c r="L43" s="17" t="s">
        <v>1323</v>
      </c>
      <c r="M43" s="17" t="s">
        <v>1324</v>
      </c>
      <c r="N43" s="17" t="s">
        <v>51</v>
      </c>
      <c r="O43" s="18" t="s">
        <v>1325</v>
      </c>
      <c r="Q43" s="18" t="s">
        <v>1326</v>
      </c>
    </row>
    <row r="44">
      <c r="A44" s="17" t="s">
        <v>1327</v>
      </c>
      <c r="B44" s="18" t="s">
        <v>1328</v>
      </c>
      <c r="C44" s="17" t="s">
        <v>1245</v>
      </c>
      <c r="D44" s="17" t="s">
        <v>1224</v>
      </c>
      <c r="E44" s="19" t="str">
        <f>IFERROR(__xludf.DUMMYFUNCTION("REGEXEXTRACT(H44, ""^[^,]+"")"),"District 1")</f>
        <v>District 1</v>
      </c>
      <c r="F44" s="10" t="s">
        <v>1329</v>
      </c>
      <c r="G44" s="17" t="s">
        <v>1330</v>
      </c>
      <c r="H44" s="17" t="s">
        <v>29</v>
      </c>
      <c r="I44" s="20">
        <v>4.9</v>
      </c>
      <c r="J44" s="20">
        <v>1611.0</v>
      </c>
      <c r="K44" s="18" t="s">
        <v>1331</v>
      </c>
      <c r="L44" s="17" t="s">
        <v>1332</v>
      </c>
      <c r="M44" s="17" t="s">
        <v>1333</v>
      </c>
      <c r="O44" s="18" t="s">
        <v>1334</v>
      </c>
      <c r="Q44" s="18" t="s">
        <v>1335</v>
      </c>
    </row>
    <row r="45">
      <c r="A45" s="17" t="s">
        <v>1336</v>
      </c>
      <c r="B45" s="18" t="s">
        <v>1337</v>
      </c>
      <c r="C45" s="17" t="s">
        <v>1245</v>
      </c>
      <c r="D45" s="17" t="s">
        <v>1224</v>
      </c>
      <c r="E45" s="19" t="str">
        <f>IFERROR(__xludf.DUMMYFUNCTION("REGEXEXTRACT(H45, ""^[^,]+"")"),"District 1")</f>
        <v>District 1</v>
      </c>
      <c r="F45" s="10" t="s">
        <v>1338</v>
      </c>
      <c r="G45" s="17" t="s">
        <v>1339</v>
      </c>
      <c r="H45" s="17" t="s">
        <v>29</v>
      </c>
      <c r="I45" s="20">
        <v>4.3</v>
      </c>
      <c r="J45" s="20">
        <v>1214.0</v>
      </c>
      <c r="K45" s="18" t="s">
        <v>1340</v>
      </c>
      <c r="L45" s="17" t="s">
        <v>1341</v>
      </c>
      <c r="M45" s="17" t="s">
        <v>1342</v>
      </c>
      <c r="O45" s="18" t="s">
        <v>1343</v>
      </c>
      <c r="Q45" s="18" t="s">
        <v>1344</v>
      </c>
    </row>
    <row r="46">
      <c r="A46" s="17" t="s">
        <v>1345</v>
      </c>
      <c r="B46" s="18" t="s">
        <v>1346</v>
      </c>
      <c r="C46" s="17" t="s">
        <v>1245</v>
      </c>
      <c r="D46" s="17" t="s">
        <v>1224</v>
      </c>
      <c r="E46" s="19" t="str">
        <f>IFERROR(__xludf.DUMMYFUNCTION("REGEXEXTRACT(H46, ""^[^,]+"")"),"District 2")</f>
        <v>District 2</v>
      </c>
      <c r="F46" s="10" t="s">
        <v>1347</v>
      </c>
      <c r="G46" s="17" t="s">
        <v>1348</v>
      </c>
      <c r="H46" s="17" t="s">
        <v>404</v>
      </c>
      <c r="I46" s="20">
        <v>4.5</v>
      </c>
      <c r="J46" s="20">
        <v>632.0</v>
      </c>
      <c r="K46" s="18" t="s">
        <v>1349</v>
      </c>
      <c r="L46" s="17" t="s">
        <v>1183</v>
      </c>
      <c r="M46" s="17" t="s">
        <v>1350</v>
      </c>
      <c r="O46" s="18" t="s">
        <v>1351</v>
      </c>
      <c r="Q46" s="18" t="s">
        <v>1352</v>
      </c>
    </row>
    <row r="47">
      <c r="A47" s="17" t="s">
        <v>1353</v>
      </c>
      <c r="B47" s="18" t="s">
        <v>1354</v>
      </c>
      <c r="C47" s="17" t="s">
        <v>1245</v>
      </c>
      <c r="D47" s="17" t="s">
        <v>1224</v>
      </c>
      <c r="E47" s="19" t="str">
        <f>IFERROR(__xludf.DUMMYFUNCTION("REGEXEXTRACT(H47, ""^[^,]+"")"),"Thủ Đức")</f>
        <v>Thủ Đức</v>
      </c>
      <c r="F47" s="10" t="s">
        <v>1355</v>
      </c>
      <c r="G47" s="17" t="s">
        <v>1356</v>
      </c>
      <c r="H47" s="17" t="s">
        <v>140</v>
      </c>
      <c r="I47" s="20">
        <v>4.7</v>
      </c>
      <c r="J47" s="20">
        <v>618.0</v>
      </c>
      <c r="K47" s="18" t="s">
        <v>1357</v>
      </c>
      <c r="L47" s="17" t="s">
        <v>471</v>
      </c>
      <c r="M47" s="17" t="s">
        <v>1358</v>
      </c>
      <c r="O47" s="18" t="s">
        <v>1359</v>
      </c>
      <c r="Q47" s="18" t="s">
        <v>1360</v>
      </c>
    </row>
    <row r="48">
      <c r="A48" s="17" t="s">
        <v>1361</v>
      </c>
      <c r="B48" s="18" t="s">
        <v>1362</v>
      </c>
      <c r="C48" s="17" t="s">
        <v>1363</v>
      </c>
      <c r="D48" s="17" t="s">
        <v>1224</v>
      </c>
      <c r="E48" s="19" t="str">
        <f>IFERROR(__xludf.DUMMYFUNCTION("REGEXEXTRACT(H48, ""^[^,]+"")"),"District 3")</f>
        <v>District 3</v>
      </c>
      <c r="F48" s="10" t="s">
        <v>1364</v>
      </c>
      <c r="G48" s="17" t="s">
        <v>1365</v>
      </c>
      <c r="H48" s="17" t="s">
        <v>57</v>
      </c>
      <c r="I48" s="20">
        <v>4.6</v>
      </c>
      <c r="J48" s="20">
        <v>169.0</v>
      </c>
      <c r="K48" s="18" t="s">
        <v>1366</v>
      </c>
      <c r="L48" s="17" t="s">
        <v>330</v>
      </c>
      <c r="M48" s="17" t="s">
        <v>1367</v>
      </c>
      <c r="O48" s="18" t="s">
        <v>1368</v>
      </c>
      <c r="Q48" s="18" t="s">
        <v>1369</v>
      </c>
    </row>
    <row r="49">
      <c r="A49" s="17" t="s">
        <v>1370</v>
      </c>
      <c r="B49" s="18" t="s">
        <v>1371</v>
      </c>
      <c r="C49" s="17" t="s">
        <v>1245</v>
      </c>
      <c r="D49" s="17" t="s">
        <v>1224</v>
      </c>
      <c r="E49" s="19" t="str">
        <f>IFERROR(__xludf.DUMMYFUNCTION("REGEXEXTRACT(H49, ""^[^,]+"")"),"District 1")</f>
        <v>District 1</v>
      </c>
      <c r="F49" s="10" t="s">
        <v>1372</v>
      </c>
      <c r="G49" s="17" t="s">
        <v>1373</v>
      </c>
      <c r="H49" s="17" t="s">
        <v>29</v>
      </c>
      <c r="I49" s="20">
        <v>4.4</v>
      </c>
      <c r="J49" s="20">
        <v>1241.0</v>
      </c>
      <c r="K49" s="18" t="s">
        <v>1374</v>
      </c>
      <c r="L49" s="17" t="s">
        <v>1375</v>
      </c>
      <c r="M49" s="17" t="s">
        <v>1376</v>
      </c>
      <c r="O49" s="18" t="s">
        <v>1377</v>
      </c>
      <c r="Q49" s="18" t="s">
        <v>1378</v>
      </c>
    </row>
    <row r="50">
      <c r="A50" s="17" t="s">
        <v>1379</v>
      </c>
      <c r="B50" s="18" t="s">
        <v>1380</v>
      </c>
      <c r="C50" s="17" t="s">
        <v>1245</v>
      </c>
      <c r="D50" s="17" t="s">
        <v>1224</v>
      </c>
      <c r="E50" s="19" t="str">
        <f>IFERROR(__xludf.DUMMYFUNCTION("REGEXEXTRACT(H50, ""^[^,]+"")"),"District 1")</f>
        <v>District 1</v>
      </c>
      <c r="F50" s="10" t="s">
        <v>1381</v>
      </c>
      <c r="G50" s="17" t="s">
        <v>1382</v>
      </c>
      <c r="H50" s="17" t="s">
        <v>29</v>
      </c>
      <c r="I50" s="20">
        <v>4.8</v>
      </c>
      <c r="J50" s="20">
        <v>375.0</v>
      </c>
      <c r="K50" s="18" t="s">
        <v>1383</v>
      </c>
      <c r="L50" s="17" t="s">
        <v>1384</v>
      </c>
      <c r="M50" s="17" t="s">
        <v>1385</v>
      </c>
      <c r="O50" s="18" t="s">
        <v>1386</v>
      </c>
      <c r="Q50" s="18" t="s">
        <v>1387</v>
      </c>
    </row>
    <row r="51">
      <c r="A51" s="17" t="s">
        <v>1388</v>
      </c>
      <c r="B51" s="18" t="s">
        <v>1389</v>
      </c>
      <c r="C51" s="17" t="s">
        <v>1245</v>
      </c>
      <c r="D51" s="17" t="s">
        <v>1224</v>
      </c>
      <c r="E51" s="19" t="str">
        <f>IFERROR(__xludf.DUMMYFUNCTION("REGEXEXTRACT(H51, ""^[^,]+"")"),"District 1")</f>
        <v>District 1</v>
      </c>
      <c r="F51" s="10" t="s">
        <v>1390</v>
      </c>
      <c r="G51" s="17" t="s">
        <v>1391</v>
      </c>
      <c r="H51" s="17" t="s">
        <v>29</v>
      </c>
      <c r="I51" s="20">
        <v>4.1</v>
      </c>
      <c r="J51" s="20">
        <v>10987.0</v>
      </c>
      <c r="K51" s="18" t="s">
        <v>1392</v>
      </c>
      <c r="L51" s="17" t="s">
        <v>1393</v>
      </c>
      <c r="M51" s="17" t="s">
        <v>1394</v>
      </c>
      <c r="N51" s="17" t="s">
        <v>51</v>
      </c>
      <c r="O51" s="18" t="s">
        <v>1395</v>
      </c>
      <c r="Q51" s="18" t="s">
        <v>1396</v>
      </c>
    </row>
    <row r="52">
      <c r="A52" s="17" t="s">
        <v>1397</v>
      </c>
      <c r="B52" s="18" t="s">
        <v>1398</v>
      </c>
      <c r="C52" s="17" t="s">
        <v>1245</v>
      </c>
      <c r="D52" s="17" t="s">
        <v>1224</v>
      </c>
      <c r="E52" s="19" t="str">
        <f>IFERROR(__xludf.DUMMYFUNCTION("REGEXEXTRACT(H52, ""^[^,]+"")"),"District 1")</f>
        <v>District 1</v>
      </c>
      <c r="F52" s="10" t="s">
        <v>1399</v>
      </c>
      <c r="G52" s="17" t="s">
        <v>1400</v>
      </c>
      <c r="H52" s="17" t="s">
        <v>29</v>
      </c>
      <c r="I52" s="20">
        <v>4.3</v>
      </c>
      <c r="J52" s="20">
        <v>3616.0</v>
      </c>
      <c r="K52" s="18" t="s">
        <v>1401</v>
      </c>
      <c r="L52" s="17" t="s">
        <v>1402</v>
      </c>
      <c r="M52" s="17" t="s">
        <v>1403</v>
      </c>
      <c r="N52" s="17" t="s">
        <v>1241</v>
      </c>
      <c r="O52" s="18" t="s">
        <v>1404</v>
      </c>
      <c r="Q52" s="18" t="s">
        <v>1405</v>
      </c>
    </row>
    <row r="53">
      <c r="A53" s="17" t="s">
        <v>1406</v>
      </c>
      <c r="B53" s="18" t="s">
        <v>1407</v>
      </c>
      <c r="C53" s="17" t="s">
        <v>1408</v>
      </c>
      <c r="D53" s="17" t="s">
        <v>1224</v>
      </c>
      <c r="E53" s="19" t="str">
        <f>IFERROR(__xludf.DUMMYFUNCTION("REGEXEXTRACT(H53, ""^[^,]+"")"),"District 1")</f>
        <v>District 1</v>
      </c>
      <c r="F53" s="10" t="s">
        <v>1409</v>
      </c>
      <c r="G53" s="17" t="s">
        <v>1410</v>
      </c>
      <c r="H53" s="17" t="s">
        <v>29</v>
      </c>
      <c r="I53" s="20">
        <v>4.3</v>
      </c>
      <c r="J53" s="20">
        <v>3650.0</v>
      </c>
      <c r="K53" s="18" t="s">
        <v>1411</v>
      </c>
      <c r="L53" s="17" t="s">
        <v>1412</v>
      </c>
      <c r="M53" s="17" t="s">
        <v>1413</v>
      </c>
      <c r="N53" s="17" t="s">
        <v>51</v>
      </c>
      <c r="O53" s="18" t="s">
        <v>1414</v>
      </c>
      <c r="Q53" s="18" t="s">
        <v>1415</v>
      </c>
    </row>
    <row r="54">
      <c r="A54" s="17" t="s">
        <v>1416</v>
      </c>
      <c r="B54" s="18" t="s">
        <v>1417</v>
      </c>
      <c r="C54" s="17" t="s">
        <v>1245</v>
      </c>
      <c r="D54" s="17" t="s">
        <v>1224</v>
      </c>
      <c r="E54" s="19" t="str">
        <f>IFERROR(__xludf.DUMMYFUNCTION("REGEXEXTRACT(H54, ""^[^,]+"")"),"District 1")</f>
        <v>District 1</v>
      </c>
      <c r="F54" s="10" t="s">
        <v>1418</v>
      </c>
      <c r="G54" s="17" t="s">
        <v>1419</v>
      </c>
      <c r="H54" s="17" t="s">
        <v>29</v>
      </c>
      <c r="I54" s="20">
        <v>4.4</v>
      </c>
      <c r="J54" s="20">
        <v>3570.0</v>
      </c>
      <c r="K54" s="18" t="s">
        <v>1420</v>
      </c>
      <c r="L54" s="17" t="s">
        <v>1421</v>
      </c>
      <c r="M54" s="17" t="s">
        <v>1422</v>
      </c>
      <c r="N54" s="17" t="s">
        <v>51</v>
      </c>
      <c r="O54" s="18" t="s">
        <v>1423</v>
      </c>
      <c r="Q54" s="18" t="s">
        <v>1424</v>
      </c>
    </row>
    <row r="55">
      <c r="A55" s="17" t="s">
        <v>1425</v>
      </c>
      <c r="B55" s="18" t="s">
        <v>1426</v>
      </c>
      <c r="C55" s="17" t="s">
        <v>1245</v>
      </c>
      <c r="D55" s="17" t="s">
        <v>1224</v>
      </c>
      <c r="E55" s="19" t="str">
        <f>IFERROR(__xludf.DUMMYFUNCTION("REGEXEXTRACT(H55, ""^[^,]+"")"),"District 1")</f>
        <v>District 1</v>
      </c>
      <c r="F55" s="10" t="s">
        <v>1427</v>
      </c>
      <c r="G55" s="17" t="s">
        <v>1428</v>
      </c>
      <c r="H55" s="17" t="s">
        <v>29</v>
      </c>
      <c r="I55" s="20">
        <v>4.4</v>
      </c>
      <c r="J55" s="20">
        <v>888.0</v>
      </c>
      <c r="K55" s="18" t="s">
        <v>1429</v>
      </c>
      <c r="L55" s="17" t="s">
        <v>1430</v>
      </c>
      <c r="M55" s="17" t="s">
        <v>1431</v>
      </c>
      <c r="O55" s="18" t="s">
        <v>1432</v>
      </c>
      <c r="Q55" s="18" t="s">
        <v>1433</v>
      </c>
    </row>
    <row r="56">
      <c r="A56" s="17" t="s">
        <v>1434</v>
      </c>
      <c r="B56" s="18" t="s">
        <v>1435</v>
      </c>
      <c r="C56" s="17" t="s">
        <v>1363</v>
      </c>
      <c r="D56" s="17" t="s">
        <v>1224</v>
      </c>
      <c r="E56" s="19" t="str">
        <f>IFERROR(__xludf.DUMMYFUNCTION("REGEXEXTRACT(H56, ""^[^,]+"")"),"District 1")</f>
        <v>District 1</v>
      </c>
      <c r="F56" s="10" t="s">
        <v>1436</v>
      </c>
      <c r="G56" s="17" t="s">
        <v>1437</v>
      </c>
      <c r="H56" s="17" t="s">
        <v>29</v>
      </c>
      <c r="I56" s="20">
        <v>4.8</v>
      </c>
      <c r="J56" s="20">
        <v>68.0</v>
      </c>
      <c r="K56" s="18" t="s">
        <v>1438</v>
      </c>
      <c r="L56" s="17" t="s">
        <v>1439</v>
      </c>
      <c r="M56" s="17" t="s">
        <v>1440</v>
      </c>
      <c r="O56" s="18" t="s">
        <v>1441</v>
      </c>
      <c r="Q56" s="18" t="s">
        <v>1442</v>
      </c>
    </row>
    <row r="57">
      <c r="A57" s="17" t="s">
        <v>1443</v>
      </c>
      <c r="B57" s="18" t="s">
        <v>1444</v>
      </c>
      <c r="C57" s="17" t="s">
        <v>1245</v>
      </c>
      <c r="D57" s="17" t="s">
        <v>1224</v>
      </c>
      <c r="E57" s="19" t="str">
        <f>IFERROR(__xludf.DUMMYFUNCTION("REGEXEXTRACT(H57, ""^[^,]+"")"),"District 3")</f>
        <v>District 3</v>
      </c>
      <c r="F57" s="10" t="s">
        <v>1445</v>
      </c>
      <c r="G57" s="17" t="s">
        <v>1446</v>
      </c>
      <c r="H57" s="17" t="s">
        <v>57</v>
      </c>
      <c r="I57" s="20">
        <v>4.3</v>
      </c>
      <c r="J57" s="20">
        <v>970.0</v>
      </c>
      <c r="K57" s="18" t="s">
        <v>1447</v>
      </c>
      <c r="L57" s="17" t="s">
        <v>1448</v>
      </c>
      <c r="M57" s="17" t="s">
        <v>1449</v>
      </c>
      <c r="N57" s="17" t="s">
        <v>1241</v>
      </c>
      <c r="O57" s="18" t="s">
        <v>1450</v>
      </c>
      <c r="Q57" s="18" t="s">
        <v>1451</v>
      </c>
    </row>
    <row r="58">
      <c r="A58" s="17" t="s">
        <v>1452</v>
      </c>
      <c r="B58" s="18" t="s">
        <v>1453</v>
      </c>
      <c r="C58" s="17" t="s">
        <v>1363</v>
      </c>
      <c r="D58" s="17" t="s">
        <v>1224</v>
      </c>
      <c r="E58" s="19" t="str">
        <f>IFERROR(__xludf.DUMMYFUNCTION("REGEXEXTRACT(H58, ""^[^,]+"")"),"District 3")</f>
        <v>District 3</v>
      </c>
      <c r="F58" s="10" t="s">
        <v>1454</v>
      </c>
      <c r="G58" s="17" t="s">
        <v>1455</v>
      </c>
      <c r="H58" s="17" t="s">
        <v>57</v>
      </c>
      <c r="I58" s="20">
        <v>4.2</v>
      </c>
      <c r="J58" s="20">
        <v>1276.0</v>
      </c>
      <c r="K58" s="18" t="s">
        <v>1456</v>
      </c>
      <c r="L58" s="17" t="s">
        <v>471</v>
      </c>
      <c r="M58" s="17" t="s">
        <v>1457</v>
      </c>
      <c r="N58" s="17" t="s">
        <v>51</v>
      </c>
      <c r="O58" s="18" t="s">
        <v>1458</v>
      </c>
      <c r="Q58" s="18" t="s">
        <v>1459</v>
      </c>
    </row>
    <row r="59">
      <c r="A59" s="17" t="s">
        <v>1460</v>
      </c>
      <c r="B59" s="18" t="s">
        <v>1461</v>
      </c>
      <c r="C59" s="17" t="s">
        <v>1245</v>
      </c>
      <c r="D59" s="17" t="s">
        <v>1224</v>
      </c>
      <c r="E59" s="19" t="str">
        <f>IFERROR(__xludf.DUMMYFUNCTION("REGEXEXTRACT(H59, ""^[^,]+"")"),"District 3")</f>
        <v>District 3</v>
      </c>
      <c r="F59" s="10" t="s">
        <v>1462</v>
      </c>
      <c r="G59" s="17" t="s">
        <v>1463</v>
      </c>
      <c r="H59" s="17" t="s">
        <v>57</v>
      </c>
      <c r="I59" s="20">
        <v>4.0</v>
      </c>
      <c r="J59" s="20">
        <v>1408.0</v>
      </c>
      <c r="K59" s="18" t="s">
        <v>1464</v>
      </c>
      <c r="L59" s="17" t="s">
        <v>1115</v>
      </c>
      <c r="M59" s="17" t="s">
        <v>1465</v>
      </c>
      <c r="N59" s="17" t="s">
        <v>51</v>
      </c>
      <c r="O59" s="18" t="s">
        <v>1466</v>
      </c>
      <c r="Q59" s="18" t="s">
        <v>1467</v>
      </c>
    </row>
    <row r="60">
      <c r="A60" s="17" t="s">
        <v>1468</v>
      </c>
      <c r="B60" s="18" t="s">
        <v>1469</v>
      </c>
      <c r="C60" s="17" t="s">
        <v>1245</v>
      </c>
      <c r="D60" s="17" t="s">
        <v>1224</v>
      </c>
      <c r="E60" s="19" t="str">
        <f>IFERROR(__xludf.DUMMYFUNCTION("REGEXEXTRACT(H60, ""^[^,]+"")"),"Bình Thạnh")</f>
        <v>Bình Thạnh</v>
      </c>
      <c r="F60" s="10" t="s">
        <v>1470</v>
      </c>
      <c r="G60" s="17" t="s">
        <v>1471</v>
      </c>
      <c r="H60" s="17" t="s">
        <v>552</v>
      </c>
      <c r="I60" s="20">
        <v>4.4</v>
      </c>
      <c r="J60" s="20">
        <v>532.0</v>
      </c>
      <c r="K60" s="18" t="s">
        <v>1472</v>
      </c>
      <c r="L60" s="17" t="s">
        <v>1183</v>
      </c>
      <c r="M60" s="17" t="s">
        <v>1473</v>
      </c>
      <c r="O60" s="18" t="s">
        <v>1474</v>
      </c>
      <c r="Q60" s="18" t="s">
        <v>1475</v>
      </c>
    </row>
    <row r="61">
      <c r="A61" s="17" t="s">
        <v>1476</v>
      </c>
      <c r="B61" s="18" t="s">
        <v>1477</v>
      </c>
      <c r="C61" s="17" t="s">
        <v>1408</v>
      </c>
      <c r="D61" s="17" t="s">
        <v>1224</v>
      </c>
      <c r="E61" s="19" t="str">
        <f>IFERROR(__xludf.DUMMYFUNCTION("REGEXEXTRACT(H61, ""^[^,]+"")"),"District 1")</f>
        <v>District 1</v>
      </c>
      <c r="F61" s="10" t="s">
        <v>1478</v>
      </c>
      <c r="G61" s="17" t="s">
        <v>1479</v>
      </c>
      <c r="H61" s="17" t="s">
        <v>29</v>
      </c>
      <c r="I61" s="20">
        <v>4.3</v>
      </c>
      <c r="J61" s="20">
        <v>2427.0</v>
      </c>
      <c r="K61" s="18" t="s">
        <v>1480</v>
      </c>
      <c r="L61" s="17" t="s">
        <v>330</v>
      </c>
      <c r="M61" s="17" t="s">
        <v>1481</v>
      </c>
      <c r="O61" s="18" t="s">
        <v>1482</v>
      </c>
      <c r="Q61" s="18" t="s">
        <v>1483</v>
      </c>
    </row>
    <row r="62">
      <c r="A62" s="17" t="s">
        <v>1484</v>
      </c>
      <c r="B62" s="18" t="s">
        <v>1485</v>
      </c>
      <c r="C62" s="17" t="s">
        <v>1245</v>
      </c>
      <c r="D62" s="17" t="s">
        <v>1224</v>
      </c>
      <c r="E62" s="19" t="str">
        <f>IFERROR(__xludf.DUMMYFUNCTION("REGEXEXTRACT(H62, ""^[^,]+"")"),"District 3")</f>
        <v>District 3</v>
      </c>
      <c r="F62" s="10" t="s">
        <v>1486</v>
      </c>
      <c r="G62" s="17" t="s">
        <v>1487</v>
      </c>
      <c r="H62" s="17" t="s">
        <v>57</v>
      </c>
      <c r="I62" s="20">
        <v>4.1</v>
      </c>
      <c r="J62" s="20">
        <v>3350.0</v>
      </c>
      <c r="K62" s="18" t="s">
        <v>1488</v>
      </c>
      <c r="L62" s="17" t="s">
        <v>1489</v>
      </c>
      <c r="M62" s="17" t="s">
        <v>1490</v>
      </c>
      <c r="N62" s="17" t="s">
        <v>51</v>
      </c>
      <c r="O62" s="18" t="s">
        <v>1491</v>
      </c>
      <c r="Q62" s="18" t="s">
        <v>1492</v>
      </c>
    </row>
    <row r="63">
      <c r="A63" s="17" t="s">
        <v>1493</v>
      </c>
      <c r="B63" s="18" t="s">
        <v>1494</v>
      </c>
      <c r="C63" s="17" t="s">
        <v>1245</v>
      </c>
      <c r="D63" s="17" t="s">
        <v>1224</v>
      </c>
      <c r="E63" s="19" t="str">
        <f>IFERROR(__xludf.DUMMYFUNCTION("REGEXEXTRACT(H63, ""^[^,]+"")"),"District 1")</f>
        <v>District 1</v>
      </c>
      <c r="F63" s="10" t="s">
        <v>1495</v>
      </c>
      <c r="G63" s="17" t="s">
        <v>1496</v>
      </c>
      <c r="H63" s="17" t="s">
        <v>29</v>
      </c>
      <c r="I63" s="20">
        <v>4.8</v>
      </c>
      <c r="J63" s="20">
        <v>3449.0</v>
      </c>
      <c r="K63" s="18" t="s">
        <v>1497</v>
      </c>
      <c r="L63" s="17" t="s">
        <v>346</v>
      </c>
      <c r="M63" s="17" t="s">
        <v>1498</v>
      </c>
      <c r="O63" s="18" t="s">
        <v>1499</v>
      </c>
      <c r="Q63" s="18" t="s">
        <v>1500</v>
      </c>
    </row>
    <row r="64">
      <c r="A64" s="17" t="s">
        <v>1501</v>
      </c>
      <c r="B64" s="18" t="s">
        <v>1502</v>
      </c>
      <c r="C64" s="17" t="s">
        <v>1408</v>
      </c>
      <c r="D64" s="17" t="s">
        <v>1224</v>
      </c>
      <c r="E64" s="19" t="str">
        <f>IFERROR(__xludf.DUMMYFUNCTION("REGEXEXTRACT(H64, ""^[^,]+"")"),"District 1")</f>
        <v>District 1</v>
      </c>
      <c r="F64" s="10" t="s">
        <v>1503</v>
      </c>
      <c r="G64" s="17" t="s">
        <v>1504</v>
      </c>
      <c r="H64" s="17" t="s">
        <v>29</v>
      </c>
      <c r="I64" s="20">
        <v>4.2</v>
      </c>
      <c r="J64" s="20">
        <v>777.0</v>
      </c>
      <c r="K64" s="18" t="s">
        <v>1505</v>
      </c>
      <c r="L64" s="17" t="s">
        <v>1421</v>
      </c>
      <c r="M64" s="17" t="s">
        <v>1506</v>
      </c>
      <c r="O64" s="18" t="s">
        <v>1507</v>
      </c>
      <c r="Q64" s="18" t="s">
        <v>1508</v>
      </c>
    </row>
    <row r="65">
      <c r="A65" s="17" t="s">
        <v>1232</v>
      </c>
      <c r="B65" s="18" t="s">
        <v>1233</v>
      </c>
      <c r="C65" s="17" t="s">
        <v>1234</v>
      </c>
      <c r="D65" s="17" t="s">
        <v>1235</v>
      </c>
      <c r="E65" s="19" t="str">
        <f>IFERROR(__xludf.DUMMYFUNCTION("REGEXEXTRACT(H65, ""^[^,]+"")"),"Thủ Đức")</f>
        <v>Thủ Đức</v>
      </c>
      <c r="F65" s="10" t="s">
        <v>1236</v>
      </c>
      <c r="G65" s="17" t="s">
        <v>1237</v>
      </c>
      <c r="H65" s="17" t="s">
        <v>140</v>
      </c>
      <c r="I65" s="20">
        <v>4.5</v>
      </c>
      <c r="J65" s="20">
        <v>456.0</v>
      </c>
      <c r="K65" s="18" t="s">
        <v>1238</v>
      </c>
      <c r="L65" s="17" t="s">
        <v>1239</v>
      </c>
      <c r="M65" s="17" t="s">
        <v>1240</v>
      </c>
      <c r="N65" s="17" t="s">
        <v>1241</v>
      </c>
      <c r="O65" s="18" t="s">
        <v>1242</v>
      </c>
      <c r="Q65" s="18" t="s">
        <v>1243</v>
      </c>
    </row>
    <row r="66">
      <c r="M66" s="24"/>
    </row>
    <row r="67">
      <c r="M67" s="24"/>
    </row>
    <row r="68">
      <c r="M68" s="24"/>
    </row>
    <row r="69">
      <c r="M69" s="24"/>
    </row>
    <row r="70">
      <c r="M70" s="24"/>
    </row>
    <row r="71">
      <c r="M71" s="24"/>
    </row>
    <row r="72">
      <c r="M72" s="24"/>
    </row>
    <row r="73">
      <c r="M73" s="24"/>
    </row>
    <row r="74">
      <c r="M74" s="24"/>
    </row>
    <row r="75">
      <c r="M75" s="24"/>
    </row>
    <row r="76">
      <c r="M76" s="24"/>
    </row>
    <row r="77">
      <c r="M77" s="24"/>
    </row>
    <row r="78">
      <c r="M78" s="24"/>
    </row>
    <row r="79">
      <c r="M79" s="24"/>
    </row>
    <row r="80">
      <c r="M80" s="24"/>
    </row>
    <row r="81">
      <c r="M81" s="24"/>
    </row>
    <row r="82">
      <c r="M82" s="24"/>
    </row>
    <row r="83">
      <c r="M83" s="24"/>
    </row>
    <row r="84">
      <c r="M84" s="24"/>
    </row>
    <row r="85">
      <c r="M85" s="24"/>
    </row>
    <row r="86">
      <c r="M86" s="24"/>
    </row>
    <row r="87">
      <c r="M87" s="24"/>
    </row>
    <row r="88">
      <c r="M88" s="24"/>
    </row>
    <row r="89">
      <c r="M89" s="24"/>
    </row>
    <row r="90">
      <c r="M90" s="24"/>
    </row>
    <row r="91">
      <c r="M91" s="24"/>
    </row>
    <row r="92">
      <c r="M92" s="24"/>
    </row>
    <row r="93">
      <c r="M93" s="24"/>
    </row>
    <row r="94">
      <c r="M94" s="24"/>
    </row>
    <row r="95">
      <c r="M95" s="24"/>
    </row>
    <row r="96">
      <c r="M96" s="24"/>
    </row>
    <row r="97">
      <c r="M97" s="24"/>
    </row>
    <row r="98">
      <c r="M98" s="24"/>
    </row>
    <row r="99">
      <c r="M99" s="24"/>
    </row>
    <row r="100">
      <c r="M100" s="24"/>
    </row>
    <row r="101">
      <c r="M101" s="24"/>
    </row>
    <row r="102">
      <c r="M102" s="24"/>
    </row>
    <row r="103">
      <c r="M103" s="24"/>
    </row>
    <row r="104">
      <c r="M104" s="24"/>
    </row>
    <row r="105">
      <c r="M105" s="24"/>
    </row>
    <row r="106">
      <c r="M106" s="24"/>
    </row>
    <row r="107">
      <c r="M107" s="24"/>
    </row>
    <row r="108">
      <c r="M108" s="24"/>
    </row>
    <row r="109">
      <c r="M109" s="24"/>
    </row>
    <row r="110">
      <c r="M110" s="24"/>
    </row>
    <row r="111">
      <c r="M111" s="24"/>
    </row>
    <row r="112">
      <c r="M112" s="24"/>
    </row>
    <row r="113">
      <c r="M113" s="24"/>
    </row>
    <row r="114">
      <c r="M114" s="24"/>
    </row>
    <row r="115">
      <c r="M115" s="24"/>
    </row>
    <row r="116">
      <c r="M116" s="24"/>
    </row>
    <row r="117">
      <c r="M117" s="24"/>
    </row>
    <row r="118">
      <c r="M118" s="24"/>
    </row>
    <row r="119">
      <c r="M119" s="24"/>
    </row>
    <row r="120">
      <c r="M120" s="24"/>
    </row>
    <row r="121">
      <c r="M121" s="24"/>
    </row>
    <row r="122">
      <c r="M122" s="24"/>
    </row>
    <row r="123">
      <c r="M123" s="24"/>
    </row>
    <row r="124">
      <c r="M124" s="24"/>
    </row>
    <row r="125">
      <c r="M125" s="24"/>
    </row>
    <row r="126">
      <c r="M126" s="24"/>
    </row>
    <row r="127">
      <c r="M127" s="24"/>
    </row>
    <row r="128">
      <c r="M128" s="24"/>
    </row>
    <row r="129">
      <c r="M129" s="24"/>
    </row>
    <row r="130">
      <c r="M130" s="24"/>
    </row>
    <row r="131">
      <c r="M131" s="24"/>
    </row>
    <row r="132">
      <c r="M132" s="24"/>
    </row>
    <row r="133">
      <c r="M133" s="24"/>
    </row>
    <row r="134">
      <c r="M134" s="24"/>
    </row>
    <row r="135">
      <c r="M135" s="24"/>
    </row>
    <row r="136">
      <c r="M136" s="24"/>
    </row>
    <row r="137">
      <c r="M137" s="24"/>
    </row>
    <row r="138">
      <c r="M138" s="24"/>
    </row>
    <row r="139">
      <c r="M139" s="24"/>
    </row>
    <row r="140">
      <c r="M140" s="24"/>
    </row>
    <row r="141">
      <c r="M141" s="24"/>
    </row>
    <row r="142">
      <c r="M142" s="24"/>
    </row>
    <row r="143">
      <c r="M143" s="24"/>
    </row>
    <row r="144">
      <c r="M144" s="24"/>
    </row>
    <row r="145">
      <c r="M145" s="24"/>
    </row>
    <row r="146">
      <c r="M146" s="24"/>
    </row>
    <row r="147">
      <c r="M147" s="24"/>
    </row>
    <row r="148">
      <c r="M148" s="24"/>
    </row>
    <row r="149">
      <c r="M149" s="24"/>
    </row>
    <row r="150">
      <c r="M150" s="24"/>
    </row>
    <row r="151">
      <c r="M151" s="24"/>
    </row>
    <row r="152">
      <c r="M152" s="24"/>
    </row>
    <row r="153">
      <c r="M153" s="24"/>
    </row>
    <row r="154">
      <c r="M154" s="24"/>
    </row>
    <row r="155">
      <c r="M155" s="24"/>
    </row>
    <row r="156">
      <c r="M156" s="24"/>
    </row>
    <row r="157">
      <c r="M157" s="24"/>
    </row>
    <row r="158">
      <c r="M158" s="24"/>
    </row>
    <row r="159">
      <c r="M159" s="24"/>
    </row>
    <row r="160">
      <c r="M160" s="24"/>
    </row>
    <row r="161">
      <c r="M161" s="24"/>
    </row>
    <row r="162">
      <c r="M162" s="24"/>
    </row>
    <row r="163">
      <c r="M163" s="24"/>
    </row>
    <row r="164">
      <c r="M164" s="24"/>
    </row>
    <row r="165">
      <c r="M165" s="24"/>
    </row>
    <row r="166">
      <c r="M166" s="24"/>
    </row>
    <row r="167">
      <c r="M167" s="24"/>
    </row>
    <row r="168">
      <c r="M168" s="24"/>
    </row>
    <row r="169">
      <c r="M169" s="24"/>
    </row>
    <row r="170">
      <c r="M170" s="24"/>
    </row>
    <row r="171">
      <c r="M171" s="24"/>
    </row>
    <row r="172">
      <c r="M172" s="24"/>
    </row>
    <row r="173">
      <c r="M173" s="24"/>
    </row>
    <row r="174">
      <c r="M174" s="24"/>
    </row>
    <row r="175">
      <c r="M175" s="24"/>
    </row>
    <row r="176">
      <c r="M176" s="24"/>
    </row>
    <row r="177">
      <c r="M177" s="24"/>
    </row>
    <row r="178">
      <c r="M178" s="24"/>
    </row>
    <row r="179">
      <c r="M179" s="24"/>
    </row>
    <row r="180">
      <c r="M180" s="24"/>
    </row>
    <row r="181">
      <c r="M181" s="24"/>
    </row>
    <row r="182">
      <c r="M182" s="24"/>
    </row>
    <row r="183">
      <c r="M183" s="24"/>
    </row>
    <row r="184">
      <c r="M184" s="24"/>
    </row>
    <row r="185">
      <c r="M185" s="24"/>
    </row>
    <row r="186">
      <c r="M186" s="24"/>
    </row>
    <row r="187">
      <c r="M187" s="24"/>
    </row>
    <row r="188">
      <c r="M188" s="24"/>
    </row>
    <row r="189">
      <c r="M189" s="24"/>
    </row>
    <row r="190">
      <c r="M190" s="24"/>
    </row>
    <row r="191">
      <c r="M191" s="24"/>
    </row>
    <row r="192">
      <c r="M192" s="24"/>
    </row>
    <row r="193">
      <c r="M193" s="24"/>
    </row>
    <row r="194">
      <c r="M194" s="24"/>
    </row>
    <row r="195">
      <c r="M195" s="24"/>
    </row>
    <row r="196">
      <c r="M196" s="24"/>
    </row>
    <row r="197">
      <c r="M197" s="24"/>
    </row>
    <row r="198">
      <c r="M198" s="24"/>
    </row>
    <row r="199">
      <c r="M199" s="24"/>
    </row>
    <row r="200">
      <c r="M200" s="24"/>
    </row>
    <row r="201">
      <c r="M201" s="24"/>
    </row>
    <row r="202">
      <c r="M202" s="24"/>
    </row>
    <row r="203">
      <c r="M203" s="24"/>
    </row>
    <row r="204">
      <c r="M204" s="24"/>
    </row>
    <row r="205">
      <c r="M205" s="24"/>
    </row>
    <row r="206">
      <c r="M206" s="24"/>
    </row>
    <row r="207">
      <c r="M207" s="24"/>
    </row>
    <row r="208">
      <c r="M208" s="24"/>
    </row>
    <row r="209">
      <c r="M209" s="24"/>
    </row>
    <row r="210">
      <c r="M210" s="24"/>
    </row>
    <row r="211">
      <c r="M211" s="24"/>
    </row>
    <row r="212">
      <c r="M212" s="24"/>
    </row>
    <row r="213">
      <c r="M213" s="24"/>
    </row>
    <row r="214">
      <c r="M214" s="24"/>
    </row>
    <row r="215">
      <c r="M215" s="24"/>
    </row>
    <row r="216">
      <c r="M216" s="24"/>
    </row>
    <row r="217">
      <c r="M217" s="24"/>
    </row>
    <row r="218">
      <c r="M218" s="24"/>
    </row>
    <row r="219">
      <c r="M219" s="24"/>
    </row>
    <row r="220">
      <c r="M220" s="24"/>
    </row>
    <row r="221">
      <c r="M221" s="24"/>
    </row>
    <row r="222">
      <c r="M222" s="24"/>
    </row>
    <row r="223">
      <c r="M223" s="24"/>
    </row>
    <row r="224">
      <c r="M224" s="24"/>
    </row>
    <row r="225">
      <c r="M225" s="24"/>
    </row>
    <row r="226">
      <c r="M226" s="24"/>
    </row>
    <row r="227">
      <c r="M227" s="24"/>
    </row>
    <row r="228">
      <c r="M228" s="24"/>
    </row>
    <row r="229">
      <c r="M229" s="24"/>
    </row>
    <row r="230">
      <c r="M230" s="24"/>
    </row>
    <row r="231">
      <c r="M231" s="24"/>
    </row>
    <row r="232">
      <c r="M232" s="24"/>
    </row>
    <row r="233">
      <c r="M233" s="24"/>
    </row>
    <row r="234">
      <c r="M234" s="24"/>
    </row>
    <row r="235">
      <c r="M235" s="24"/>
    </row>
    <row r="236">
      <c r="M236" s="24"/>
    </row>
    <row r="237">
      <c r="M237" s="24"/>
    </row>
    <row r="238">
      <c r="M238" s="24"/>
    </row>
    <row r="239">
      <c r="M239" s="24"/>
    </row>
    <row r="240">
      <c r="M240" s="24"/>
    </row>
    <row r="241">
      <c r="M241" s="24"/>
    </row>
    <row r="242">
      <c r="M242" s="24"/>
    </row>
    <row r="243">
      <c r="M243" s="24"/>
    </row>
    <row r="244">
      <c r="M244" s="24"/>
    </row>
    <row r="245">
      <c r="M245" s="24"/>
    </row>
    <row r="246">
      <c r="M246" s="24"/>
    </row>
    <row r="247">
      <c r="M247" s="24"/>
    </row>
    <row r="248">
      <c r="M248" s="24"/>
    </row>
    <row r="249">
      <c r="M249" s="24"/>
    </row>
    <row r="250">
      <c r="M250" s="24"/>
    </row>
    <row r="251">
      <c r="M251" s="24"/>
    </row>
    <row r="252">
      <c r="M252" s="24"/>
    </row>
    <row r="253">
      <c r="M253" s="24"/>
    </row>
    <row r="254">
      <c r="M254" s="24"/>
    </row>
    <row r="255">
      <c r="M255" s="24"/>
    </row>
    <row r="256">
      <c r="M256" s="24"/>
    </row>
    <row r="257">
      <c r="M257" s="24"/>
    </row>
    <row r="258">
      <c r="M258" s="24"/>
    </row>
    <row r="259">
      <c r="M259" s="24"/>
    </row>
    <row r="260">
      <c r="M260" s="24"/>
    </row>
    <row r="261">
      <c r="M261" s="24"/>
    </row>
    <row r="262">
      <c r="M262" s="24"/>
    </row>
    <row r="263">
      <c r="M263" s="24"/>
    </row>
    <row r="264">
      <c r="M264" s="24"/>
    </row>
    <row r="265">
      <c r="M265" s="24"/>
    </row>
    <row r="266">
      <c r="M266" s="24"/>
    </row>
    <row r="267">
      <c r="M267" s="24"/>
    </row>
    <row r="268">
      <c r="M268" s="24"/>
    </row>
    <row r="269">
      <c r="M269" s="24"/>
    </row>
    <row r="270">
      <c r="M270" s="24"/>
    </row>
    <row r="271">
      <c r="M271" s="24"/>
    </row>
    <row r="272">
      <c r="M272" s="24"/>
    </row>
    <row r="273">
      <c r="M273" s="24"/>
    </row>
    <row r="274">
      <c r="M274" s="24"/>
    </row>
    <row r="275">
      <c r="M275" s="24"/>
    </row>
    <row r="276">
      <c r="M276" s="24"/>
    </row>
    <row r="277">
      <c r="M277" s="24"/>
    </row>
    <row r="278">
      <c r="M278" s="24"/>
    </row>
    <row r="279">
      <c r="M279" s="24"/>
    </row>
    <row r="280">
      <c r="M280" s="24"/>
    </row>
    <row r="281">
      <c r="M281" s="24"/>
    </row>
    <row r="282">
      <c r="M282" s="24"/>
    </row>
    <row r="283">
      <c r="M283" s="24"/>
    </row>
    <row r="284">
      <c r="M284" s="24"/>
    </row>
    <row r="285">
      <c r="M285" s="24"/>
    </row>
    <row r="286">
      <c r="M286" s="24"/>
    </row>
    <row r="287">
      <c r="M287" s="24"/>
    </row>
    <row r="288">
      <c r="M288" s="24"/>
    </row>
    <row r="289">
      <c r="M289" s="24"/>
    </row>
    <row r="290">
      <c r="M290" s="24"/>
    </row>
    <row r="291">
      <c r="M291" s="24"/>
    </row>
    <row r="292">
      <c r="M292" s="24"/>
    </row>
    <row r="293">
      <c r="M293" s="24"/>
    </row>
    <row r="294">
      <c r="M294" s="24"/>
    </row>
    <row r="295">
      <c r="M295" s="24"/>
    </row>
    <row r="296">
      <c r="M296" s="24"/>
    </row>
    <row r="297">
      <c r="M297" s="24"/>
    </row>
    <row r="298">
      <c r="M298" s="24"/>
    </row>
    <row r="299">
      <c r="M299" s="24"/>
    </row>
    <row r="300">
      <c r="M300" s="24"/>
    </row>
    <row r="301">
      <c r="M301" s="24"/>
    </row>
    <row r="302">
      <c r="M302" s="24"/>
    </row>
    <row r="303">
      <c r="M303" s="24"/>
    </row>
    <row r="304">
      <c r="M304" s="24"/>
    </row>
    <row r="305">
      <c r="M305" s="24"/>
    </row>
    <row r="306">
      <c r="M306" s="24"/>
    </row>
    <row r="307">
      <c r="M307" s="24"/>
    </row>
    <row r="308">
      <c r="M308" s="24"/>
    </row>
    <row r="309">
      <c r="M309" s="24"/>
    </row>
    <row r="310">
      <c r="M310" s="24"/>
    </row>
    <row r="311">
      <c r="M311" s="24"/>
    </row>
    <row r="312">
      <c r="M312" s="24"/>
    </row>
    <row r="313">
      <c r="M313" s="24"/>
    </row>
    <row r="314">
      <c r="M314" s="24"/>
    </row>
    <row r="315">
      <c r="M315" s="24"/>
    </row>
    <row r="316">
      <c r="M316" s="24"/>
    </row>
    <row r="317">
      <c r="M317" s="24"/>
    </row>
    <row r="318">
      <c r="M318" s="24"/>
    </row>
    <row r="319">
      <c r="M319" s="24"/>
    </row>
    <row r="320">
      <c r="M320" s="24"/>
    </row>
    <row r="321">
      <c r="M321" s="24"/>
    </row>
    <row r="322">
      <c r="M322" s="24"/>
    </row>
    <row r="323">
      <c r="M323" s="24"/>
    </row>
    <row r="324">
      <c r="M324" s="24"/>
    </row>
    <row r="325">
      <c r="M325" s="24"/>
    </row>
    <row r="326">
      <c r="M326" s="24"/>
    </row>
    <row r="327">
      <c r="M327" s="24"/>
    </row>
    <row r="328">
      <c r="M328" s="24"/>
    </row>
    <row r="329">
      <c r="M329" s="24"/>
    </row>
    <row r="330">
      <c r="M330" s="24"/>
    </row>
    <row r="331">
      <c r="M331" s="24"/>
    </row>
    <row r="332">
      <c r="M332" s="24"/>
    </row>
    <row r="333">
      <c r="M333" s="24"/>
    </row>
    <row r="334">
      <c r="M334" s="24"/>
    </row>
    <row r="335">
      <c r="M335" s="24"/>
    </row>
    <row r="336">
      <c r="M336" s="24"/>
    </row>
    <row r="337">
      <c r="M337" s="24"/>
    </row>
    <row r="338">
      <c r="M338" s="24"/>
    </row>
    <row r="339">
      <c r="M339" s="24"/>
    </row>
    <row r="340">
      <c r="M340" s="24"/>
    </row>
    <row r="341">
      <c r="M341" s="24"/>
    </row>
    <row r="342">
      <c r="M342" s="24"/>
    </row>
    <row r="343">
      <c r="M343" s="24"/>
    </row>
    <row r="344">
      <c r="M344" s="24"/>
    </row>
    <row r="345">
      <c r="M345" s="24"/>
    </row>
    <row r="346">
      <c r="M346" s="24"/>
    </row>
    <row r="347">
      <c r="M347" s="24"/>
    </row>
    <row r="348">
      <c r="M348" s="24"/>
    </row>
    <row r="349">
      <c r="M349" s="24"/>
    </row>
    <row r="350">
      <c r="M350" s="24"/>
    </row>
    <row r="351">
      <c r="M351" s="24"/>
    </row>
    <row r="352">
      <c r="M352" s="24"/>
    </row>
    <row r="353">
      <c r="M353" s="24"/>
    </row>
    <row r="354">
      <c r="M354" s="24"/>
    </row>
    <row r="355">
      <c r="M355" s="24"/>
    </row>
    <row r="356">
      <c r="M356" s="24"/>
    </row>
    <row r="357">
      <c r="M357" s="24"/>
    </row>
    <row r="358">
      <c r="M358" s="24"/>
    </row>
    <row r="359">
      <c r="M359" s="24"/>
    </row>
    <row r="360">
      <c r="M360" s="24"/>
    </row>
    <row r="361">
      <c r="M361" s="24"/>
    </row>
    <row r="362">
      <c r="M362" s="24"/>
    </row>
    <row r="363">
      <c r="M363" s="24"/>
    </row>
    <row r="364">
      <c r="M364" s="24"/>
    </row>
    <row r="365">
      <c r="M365" s="24"/>
    </row>
    <row r="366">
      <c r="M366" s="24"/>
    </row>
    <row r="367">
      <c r="M367" s="24"/>
    </row>
    <row r="368">
      <c r="M368" s="24"/>
    </row>
    <row r="369">
      <c r="M369" s="24"/>
    </row>
    <row r="370">
      <c r="M370" s="24"/>
    </row>
    <row r="371">
      <c r="M371" s="24"/>
    </row>
    <row r="372">
      <c r="M372" s="24"/>
    </row>
    <row r="373">
      <c r="M373" s="24"/>
    </row>
    <row r="374">
      <c r="M374" s="24"/>
    </row>
    <row r="375">
      <c r="M375" s="24"/>
    </row>
    <row r="376">
      <c r="M376" s="24"/>
    </row>
    <row r="377">
      <c r="M377" s="24"/>
    </row>
    <row r="378">
      <c r="M378" s="24"/>
    </row>
    <row r="379">
      <c r="M379" s="24"/>
    </row>
    <row r="380">
      <c r="M380" s="24"/>
    </row>
    <row r="381">
      <c r="M381" s="24"/>
    </row>
    <row r="382">
      <c r="M382" s="24"/>
    </row>
    <row r="383">
      <c r="M383" s="24"/>
    </row>
    <row r="384">
      <c r="M384" s="24"/>
    </row>
    <row r="385">
      <c r="M385" s="24"/>
    </row>
    <row r="386">
      <c r="M386" s="24"/>
    </row>
    <row r="387">
      <c r="M387" s="24"/>
    </row>
    <row r="388">
      <c r="M388" s="24"/>
    </row>
    <row r="389">
      <c r="M389" s="24"/>
    </row>
    <row r="390">
      <c r="M390" s="24"/>
    </row>
    <row r="391">
      <c r="M391" s="24"/>
    </row>
    <row r="392">
      <c r="M392" s="24"/>
    </row>
    <row r="393">
      <c r="M393" s="24"/>
    </row>
    <row r="394">
      <c r="M394" s="24"/>
    </row>
    <row r="395">
      <c r="M395" s="24"/>
    </row>
    <row r="396">
      <c r="M396" s="24"/>
    </row>
    <row r="397">
      <c r="M397" s="24"/>
    </row>
    <row r="398">
      <c r="M398" s="24"/>
    </row>
    <row r="399">
      <c r="M399" s="24"/>
    </row>
    <row r="400">
      <c r="M400" s="24"/>
    </row>
    <row r="401">
      <c r="M401" s="24"/>
    </row>
    <row r="402">
      <c r="M402" s="24"/>
    </row>
    <row r="403">
      <c r="M403" s="24"/>
    </row>
    <row r="404">
      <c r="M404" s="24"/>
    </row>
    <row r="405">
      <c r="M405" s="24"/>
    </row>
    <row r="406">
      <c r="M406" s="24"/>
    </row>
    <row r="407">
      <c r="M407" s="24"/>
    </row>
    <row r="408">
      <c r="M408" s="24"/>
    </row>
    <row r="409">
      <c r="M409" s="24"/>
    </row>
    <row r="410">
      <c r="M410" s="24"/>
    </row>
    <row r="411">
      <c r="M411" s="24"/>
    </row>
    <row r="412">
      <c r="M412" s="24"/>
    </row>
    <row r="413">
      <c r="M413" s="24"/>
    </row>
    <row r="414">
      <c r="M414" s="24"/>
    </row>
    <row r="415">
      <c r="M415" s="24"/>
    </row>
    <row r="416">
      <c r="M416" s="24"/>
    </row>
    <row r="417">
      <c r="M417" s="24"/>
    </row>
    <row r="418">
      <c r="M418" s="24"/>
    </row>
    <row r="419">
      <c r="M419" s="24"/>
    </row>
    <row r="420">
      <c r="M420" s="24"/>
    </row>
    <row r="421">
      <c r="M421" s="24"/>
    </row>
    <row r="422">
      <c r="M422" s="24"/>
    </row>
    <row r="423">
      <c r="M423" s="24"/>
    </row>
    <row r="424">
      <c r="M424" s="24"/>
    </row>
    <row r="425">
      <c r="M425" s="24"/>
    </row>
    <row r="426">
      <c r="M426" s="24"/>
    </row>
    <row r="427">
      <c r="M427" s="24"/>
    </row>
    <row r="428">
      <c r="M428" s="24"/>
    </row>
    <row r="429">
      <c r="M429" s="24"/>
    </row>
    <row r="430">
      <c r="M430" s="24"/>
    </row>
    <row r="431">
      <c r="M431" s="24"/>
    </row>
    <row r="432">
      <c r="M432" s="24"/>
    </row>
    <row r="433">
      <c r="M433" s="24"/>
    </row>
    <row r="434">
      <c r="M434" s="24"/>
    </row>
    <row r="435">
      <c r="M435" s="24"/>
    </row>
    <row r="436">
      <c r="M436" s="24"/>
    </row>
    <row r="437">
      <c r="M437" s="24"/>
    </row>
    <row r="438">
      <c r="M438" s="24"/>
    </row>
    <row r="439">
      <c r="M439" s="24"/>
    </row>
    <row r="440">
      <c r="M440" s="24"/>
    </row>
    <row r="441">
      <c r="M441" s="24"/>
    </row>
    <row r="442">
      <c r="M442" s="24"/>
    </row>
    <row r="443">
      <c r="M443" s="24"/>
    </row>
    <row r="444">
      <c r="M444" s="24"/>
    </row>
    <row r="445">
      <c r="M445" s="24"/>
    </row>
    <row r="446">
      <c r="M446" s="24"/>
    </row>
    <row r="447">
      <c r="M447" s="24"/>
    </row>
    <row r="448">
      <c r="M448" s="24"/>
    </row>
    <row r="449">
      <c r="M449" s="24"/>
    </row>
    <row r="450">
      <c r="M450" s="24"/>
    </row>
    <row r="451">
      <c r="M451" s="24"/>
    </row>
    <row r="452">
      <c r="M452" s="24"/>
    </row>
    <row r="453">
      <c r="M453" s="24"/>
    </row>
    <row r="454">
      <c r="M454" s="24"/>
    </row>
    <row r="455">
      <c r="M455" s="24"/>
    </row>
    <row r="456">
      <c r="M456" s="24"/>
    </row>
    <row r="457">
      <c r="M457" s="24"/>
    </row>
    <row r="458">
      <c r="M458" s="24"/>
    </row>
    <row r="459">
      <c r="M459" s="24"/>
    </row>
    <row r="460">
      <c r="M460" s="24"/>
    </row>
    <row r="461">
      <c r="M461" s="24"/>
    </row>
    <row r="462">
      <c r="M462" s="24"/>
    </row>
    <row r="463">
      <c r="M463" s="24"/>
    </row>
    <row r="464">
      <c r="M464" s="24"/>
    </row>
    <row r="465">
      <c r="M465" s="24"/>
    </row>
    <row r="466">
      <c r="M466" s="24"/>
    </row>
    <row r="467">
      <c r="M467" s="24"/>
    </row>
    <row r="468">
      <c r="M468" s="24"/>
    </row>
    <row r="469">
      <c r="M469" s="24"/>
    </row>
    <row r="470">
      <c r="M470" s="24"/>
    </row>
    <row r="471">
      <c r="M471" s="24"/>
    </row>
    <row r="472">
      <c r="M472" s="24"/>
    </row>
    <row r="473">
      <c r="M473" s="24"/>
    </row>
    <row r="474">
      <c r="M474" s="24"/>
    </row>
    <row r="475">
      <c r="M475" s="24"/>
    </row>
    <row r="476">
      <c r="M476" s="24"/>
    </row>
    <row r="477">
      <c r="M477" s="24"/>
    </row>
    <row r="478">
      <c r="M478" s="24"/>
    </row>
    <row r="479">
      <c r="M479" s="24"/>
    </row>
    <row r="480">
      <c r="M480" s="24"/>
    </row>
    <row r="481">
      <c r="M481" s="24"/>
    </row>
    <row r="482">
      <c r="M482" s="24"/>
    </row>
    <row r="483">
      <c r="M483" s="24"/>
    </row>
    <row r="484">
      <c r="M484" s="24"/>
    </row>
    <row r="485">
      <c r="M485" s="24"/>
    </row>
    <row r="486">
      <c r="M486" s="24"/>
    </row>
    <row r="487">
      <c r="M487" s="24"/>
    </row>
    <row r="488">
      <c r="M488" s="24"/>
    </row>
    <row r="489">
      <c r="M489" s="24"/>
    </row>
    <row r="490">
      <c r="M490" s="24"/>
    </row>
    <row r="491">
      <c r="M491" s="24"/>
    </row>
    <row r="492">
      <c r="M492" s="24"/>
    </row>
    <row r="493">
      <c r="M493" s="24"/>
    </row>
    <row r="494">
      <c r="M494" s="24"/>
    </row>
    <row r="495">
      <c r="M495" s="24"/>
    </row>
    <row r="496">
      <c r="M496" s="24"/>
    </row>
    <row r="497">
      <c r="M497" s="24"/>
    </row>
    <row r="498">
      <c r="M498" s="24"/>
    </row>
    <row r="499">
      <c r="M499" s="24"/>
    </row>
    <row r="500">
      <c r="M500" s="24"/>
    </row>
    <row r="501">
      <c r="M501" s="24"/>
    </row>
    <row r="502">
      <c r="M502" s="24"/>
    </row>
    <row r="503">
      <c r="M503" s="24"/>
    </row>
    <row r="504">
      <c r="M504" s="24"/>
    </row>
    <row r="505">
      <c r="M505" s="24"/>
    </row>
    <row r="506">
      <c r="M506" s="24"/>
    </row>
    <row r="507">
      <c r="M507" s="24"/>
    </row>
    <row r="508">
      <c r="M508" s="24"/>
    </row>
    <row r="509">
      <c r="M509" s="24"/>
    </row>
    <row r="510">
      <c r="M510" s="24"/>
    </row>
    <row r="511">
      <c r="M511" s="24"/>
    </row>
    <row r="512">
      <c r="M512" s="24"/>
    </row>
    <row r="513">
      <c r="M513" s="24"/>
    </row>
    <row r="514">
      <c r="M514" s="24"/>
    </row>
    <row r="515">
      <c r="M515" s="24"/>
    </row>
    <row r="516">
      <c r="M516" s="24"/>
    </row>
    <row r="517">
      <c r="M517" s="24"/>
    </row>
    <row r="518">
      <c r="M518" s="24"/>
    </row>
    <row r="519">
      <c r="M519" s="24"/>
    </row>
    <row r="520">
      <c r="M520" s="24"/>
    </row>
    <row r="521">
      <c r="M521" s="24"/>
    </row>
    <row r="522">
      <c r="M522" s="24"/>
    </row>
    <row r="523">
      <c r="M523" s="24"/>
    </row>
    <row r="524">
      <c r="M524" s="24"/>
    </row>
    <row r="525">
      <c r="M525" s="24"/>
    </row>
    <row r="526">
      <c r="M526" s="24"/>
    </row>
    <row r="527">
      <c r="M527" s="24"/>
    </row>
    <row r="528">
      <c r="M528" s="24"/>
    </row>
    <row r="529">
      <c r="M529" s="24"/>
    </row>
    <row r="530">
      <c r="M530" s="24"/>
    </row>
    <row r="531">
      <c r="M531" s="24"/>
    </row>
    <row r="532">
      <c r="M532" s="24"/>
    </row>
    <row r="533">
      <c r="M533" s="24"/>
    </row>
    <row r="534">
      <c r="M534" s="24"/>
    </row>
    <row r="535">
      <c r="M535" s="24"/>
    </row>
    <row r="536">
      <c r="M536" s="24"/>
    </row>
    <row r="537">
      <c r="M537" s="24"/>
    </row>
    <row r="538">
      <c r="M538" s="24"/>
    </row>
    <row r="539">
      <c r="M539" s="24"/>
    </row>
    <row r="540">
      <c r="M540" s="24"/>
    </row>
    <row r="541">
      <c r="M541" s="24"/>
    </row>
    <row r="542">
      <c r="M542" s="24"/>
    </row>
    <row r="543">
      <c r="M543" s="24"/>
    </row>
    <row r="544">
      <c r="M544" s="24"/>
    </row>
    <row r="545">
      <c r="M545" s="24"/>
    </row>
    <row r="546">
      <c r="M546" s="24"/>
    </row>
    <row r="547">
      <c r="M547" s="24"/>
    </row>
    <row r="548">
      <c r="M548" s="24"/>
    </row>
    <row r="549">
      <c r="M549" s="24"/>
    </row>
    <row r="550">
      <c r="M550" s="24"/>
    </row>
    <row r="551">
      <c r="M551" s="24"/>
    </row>
    <row r="552">
      <c r="M552" s="24"/>
    </row>
    <row r="553">
      <c r="M553" s="24"/>
    </row>
    <row r="554">
      <c r="M554" s="24"/>
    </row>
    <row r="555">
      <c r="M555" s="24"/>
    </row>
    <row r="556">
      <c r="M556" s="24"/>
    </row>
    <row r="557">
      <c r="M557" s="24"/>
    </row>
    <row r="558">
      <c r="M558" s="24"/>
    </row>
    <row r="559">
      <c r="M559" s="24"/>
    </row>
    <row r="560">
      <c r="M560" s="24"/>
    </row>
    <row r="561">
      <c r="M561" s="24"/>
    </row>
    <row r="562">
      <c r="M562" s="24"/>
    </row>
    <row r="563">
      <c r="M563" s="24"/>
    </row>
    <row r="564">
      <c r="M564" s="24"/>
    </row>
    <row r="565">
      <c r="M565" s="24"/>
    </row>
    <row r="566">
      <c r="M566" s="24"/>
    </row>
    <row r="567">
      <c r="M567" s="24"/>
    </row>
    <row r="568">
      <c r="M568" s="24"/>
    </row>
    <row r="569">
      <c r="M569" s="24"/>
    </row>
    <row r="570">
      <c r="M570" s="24"/>
    </row>
    <row r="571">
      <c r="M571" s="24"/>
    </row>
    <row r="572">
      <c r="M572" s="24"/>
    </row>
    <row r="573">
      <c r="M573" s="24"/>
    </row>
    <row r="574">
      <c r="M574" s="24"/>
    </row>
    <row r="575">
      <c r="M575" s="24"/>
    </row>
    <row r="576">
      <c r="M576" s="24"/>
    </row>
    <row r="577">
      <c r="M577" s="24"/>
    </row>
    <row r="578">
      <c r="M578" s="24"/>
    </row>
    <row r="579">
      <c r="M579" s="24"/>
    </row>
    <row r="580">
      <c r="M580" s="24"/>
    </row>
    <row r="581">
      <c r="M581" s="24"/>
    </row>
    <row r="582">
      <c r="M582" s="24"/>
    </row>
    <row r="583">
      <c r="M583" s="24"/>
    </row>
    <row r="584">
      <c r="M584" s="24"/>
    </row>
    <row r="585">
      <c r="M585" s="24"/>
    </row>
    <row r="586">
      <c r="M586" s="24"/>
    </row>
    <row r="587">
      <c r="M587" s="24"/>
    </row>
    <row r="588">
      <c r="M588" s="24"/>
    </row>
    <row r="589">
      <c r="M589" s="24"/>
    </row>
    <row r="590">
      <c r="M590" s="24"/>
    </row>
    <row r="591">
      <c r="M591" s="24"/>
    </row>
    <row r="592">
      <c r="M592" s="24"/>
    </row>
    <row r="593">
      <c r="M593" s="24"/>
    </row>
    <row r="594">
      <c r="M594" s="24"/>
    </row>
    <row r="595">
      <c r="M595" s="24"/>
    </row>
    <row r="596">
      <c r="M596" s="24"/>
    </row>
    <row r="597">
      <c r="M597" s="24"/>
    </row>
    <row r="598">
      <c r="M598" s="24"/>
    </row>
    <row r="599">
      <c r="M599" s="24"/>
    </row>
    <row r="600">
      <c r="M600" s="24"/>
    </row>
    <row r="601">
      <c r="M601" s="24"/>
    </row>
    <row r="602">
      <c r="M602" s="24"/>
    </row>
    <row r="603">
      <c r="M603" s="24"/>
    </row>
    <row r="604">
      <c r="M604" s="24"/>
    </row>
    <row r="605">
      <c r="M605" s="24"/>
    </row>
    <row r="606">
      <c r="M606" s="24"/>
    </row>
    <row r="607">
      <c r="M607" s="24"/>
    </row>
    <row r="608">
      <c r="M608" s="24"/>
    </row>
    <row r="609">
      <c r="M609" s="24"/>
    </row>
    <row r="610">
      <c r="M610" s="24"/>
    </row>
    <row r="611">
      <c r="M611" s="24"/>
    </row>
    <row r="612">
      <c r="M612" s="24"/>
    </row>
    <row r="613">
      <c r="M613" s="24"/>
    </row>
    <row r="614">
      <c r="M614" s="24"/>
    </row>
    <row r="615">
      <c r="M615" s="24"/>
    </row>
    <row r="616">
      <c r="M616" s="24"/>
    </row>
    <row r="617">
      <c r="M617" s="24"/>
    </row>
    <row r="618">
      <c r="M618" s="24"/>
    </row>
    <row r="619">
      <c r="M619" s="24"/>
    </row>
    <row r="620">
      <c r="M620" s="24"/>
    </row>
    <row r="621">
      <c r="M621" s="24"/>
    </row>
    <row r="622">
      <c r="M622" s="24"/>
    </row>
    <row r="623">
      <c r="M623" s="24"/>
    </row>
    <row r="624">
      <c r="M624" s="24"/>
    </row>
    <row r="625">
      <c r="M625" s="24"/>
    </row>
    <row r="626">
      <c r="M626" s="24"/>
    </row>
    <row r="627">
      <c r="M627" s="24"/>
    </row>
    <row r="628">
      <c r="M628" s="24"/>
    </row>
    <row r="629">
      <c r="M629" s="24"/>
    </row>
    <row r="630">
      <c r="M630" s="24"/>
    </row>
    <row r="631">
      <c r="M631" s="24"/>
    </row>
    <row r="632">
      <c r="M632" s="24"/>
    </row>
    <row r="633">
      <c r="M633" s="24"/>
    </row>
    <row r="634">
      <c r="M634" s="24"/>
    </row>
    <row r="635">
      <c r="M635" s="24"/>
    </row>
    <row r="636">
      <c r="M636" s="24"/>
    </row>
    <row r="637">
      <c r="M637" s="24"/>
    </row>
    <row r="638">
      <c r="M638" s="24"/>
    </row>
    <row r="639">
      <c r="M639" s="24"/>
    </row>
    <row r="640">
      <c r="M640" s="24"/>
    </row>
    <row r="641">
      <c r="M641" s="24"/>
    </row>
    <row r="642">
      <c r="M642" s="24"/>
    </row>
    <row r="643">
      <c r="M643" s="24"/>
    </row>
    <row r="644">
      <c r="M644" s="24"/>
    </row>
    <row r="645">
      <c r="M645" s="24"/>
    </row>
    <row r="646">
      <c r="M646" s="24"/>
    </row>
    <row r="647">
      <c r="M647" s="24"/>
    </row>
    <row r="648">
      <c r="M648" s="24"/>
    </row>
    <row r="649">
      <c r="M649" s="24"/>
    </row>
    <row r="650">
      <c r="M650" s="24"/>
    </row>
    <row r="651">
      <c r="M651" s="24"/>
    </row>
    <row r="652">
      <c r="M652" s="24"/>
    </row>
    <row r="653">
      <c r="M653" s="24"/>
    </row>
    <row r="654">
      <c r="M654" s="24"/>
    </row>
    <row r="655">
      <c r="M655" s="24"/>
    </row>
    <row r="656">
      <c r="M656" s="24"/>
    </row>
    <row r="657">
      <c r="M657" s="24"/>
    </row>
    <row r="658">
      <c r="M658" s="24"/>
    </row>
    <row r="659">
      <c r="M659" s="24"/>
    </row>
    <row r="660">
      <c r="M660" s="24"/>
    </row>
    <row r="661">
      <c r="M661" s="24"/>
    </row>
    <row r="662">
      <c r="M662" s="24"/>
    </row>
    <row r="663">
      <c r="M663" s="24"/>
    </row>
    <row r="664">
      <c r="M664" s="24"/>
    </row>
    <row r="665">
      <c r="M665" s="24"/>
    </row>
    <row r="666">
      <c r="M666" s="24"/>
    </row>
    <row r="667">
      <c r="M667" s="24"/>
    </row>
    <row r="668">
      <c r="M668" s="24"/>
    </row>
    <row r="669">
      <c r="M669" s="24"/>
    </row>
    <row r="670">
      <c r="M670" s="24"/>
    </row>
    <row r="671">
      <c r="M671" s="24"/>
    </row>
    <row r="672">
      <c r="M672" s="24"/>
    </row>
    <row r="673">
      <c r="M673" s="24"/>
    </row>
    <row r="674">
      <c r="M674" s="24"/>
    </row>
    <row r="675">
      <c r="M675" s="24"/>
    </row>
    <row r="676">
      <c r="M676" s="24"/>
    </row>
    <row r="677">
      <c r="M677" s="24"/>
    </row>
    <row r="678">
      <c r="M678" s="24"/>
    </row>
    <row r="679">
      <c r="M679" s="24"/>
    </row>
    <row r="680">
      <c r="M680" s="24"/>
    </row>
    <row r="681">
      <c r="M681" s="24"/>
    </row>
    <row r="682">
      <c r="M682" s="24"/>
    </row>
    <row r="683">
      <c r="M683" s="24"/>
    </row>
    <row r="684">
      <c r="M684" s="24"/>
    </row>
    <row r="685">
      <c r="M685" s="24"/>
    </row>
    <row r="686">
      <c r="M686" s="24"/>
    </row>
    <row r="687">
      <c r="M687" s="24"/>
    </row>
    <row r="688">
      <c r="M688" s="24"/>
    </row>
    <row r="689">
      <c r="M689" s="24"/>
    </row>
    <row r="690">
      <c r="M690" s="24"/>
    </row>
    <row r="691">
      <c r="M691" s="24"/>
    </row>
    <row r="692">
      <c r="M692" s="24"/>
    </row>
    <row r="693">
      <c r="M693" s="24"/>
    </row>
    <row r="694">
      <c r="M694" s="24"/>
    </row>
    <row r="695">
      <c r="M695" s="24"/>
    </row>
    <row r="696">
      <c r="M696" s="24"/>
    </row>
    <row r="697">
      <c r="M697" s="24"/>
    </row>
    <row r="698">
      <c r="M698" s="24"/>
    </row>
    <row r="699">
      <c r="M699" s="24"/>
    </row>
    <row r="700">
      <c r="M700" s="24"/>
    </row>
    <row r="701">
      <c r="M701" s="24"/>
    </row>
    <row r="702">
      <c r="M702" s="24"/>
    </row>
    <row r="703">
      <c r="M703" s="24"/>
    </row>
    <row r="704">
      <c r="M704" s="24"/>
    </row>
    <row r="705">
      <c r="M705" s="24"/>
    </row>
    <row r="706">
      <c r="M706" s="24"/>
    </row>
    <row r="707">
      <c r="M707" s="24"/>
    </row>
    <row r="708">
      <c r="M708" s="24"/>
    </row>
    <row r="709">
      <c r="M709" s="24"/>
    </row>
    <row r="710">
      <c r="M710" s="24"/>
    </row>
    <row r="711">
      <c r="M711" s="24"/>
    </row>
    <row r="712">
      <c r="M712" s="24"/>
    </row>
    <row r="713">
      <c r="M713" s="24"/>
    </row>
    <row r="714">
      <c r="M714" s="24"/>
    </row>
    <row r="715">
      <c r="M715" s="24"/>
    </row>
    <row r="716">
      <c r="M716" s="24"/>
    </row>
    <row r="717">
      <c r="M717" s="24"/>
    </row>
    <row r="718">
      <c r="M718" s="24"/>
    </row>
    <row r="719">
      <c r="M719" s="24"/>
    </row>
    <row r="720">
      <c r="M720" s="24"/>
    </row>
    <row r="721">
      <c r="M721" s="24"/>
    </row>
    <row r="722">
      <c r="M722" s="24"/>
    </row>
    <row r="723">
      <c r="M723" s="24"/>
    </row>
    <row r="724">
      <c r="M724" s="24"/>
    </row>
    <row r="725">
      <c r="M725" s="24"/>
    </row>
    <row r="726">
      <c r="M726" s="24"/>
    </row>
    <row r="727">
      <c r="M727" s="24"/>
    </row>
    <row r="728">
      <c r="M728" s="24"/>
    </row>
    <row r="729">
      <c r="M729" s="24"/>
    </row>
    <row r="730">
      <c r="M730" s="24"/>
    </row>
    <row r="731">
      <c r="M731" s="24"/>
    </row>
    <row r="732">
      <c r="M732" s="24"/>
    </row>
    <row r="733">
      <c r="M733" s="24"/>
    </row>
    <row r="734">
      <c r="M734" s="24"/>
    </row>
    <row r="735">
      <c r="M735" s="24"/>
    </row>
    <row r="736">
      <c r="M736" s="24"/>
    </row>
    <row r="737">
      <c r="M737" s="24"/>
    </row>
    <row r="738">
      <c r="M738" s="24"/>
    </row>
    <row r="739">
      <c r="M739" s="24"/>
    </row>
    <row r="740">
      <c r="M740" s="24"/>
    </row>
    <row r="741">
      <c r="M741" s="24"/>
    </row>
    <row r="742">
      <c r="M742" s="24"/>
    </row>
    <row r="743">
      <c r="M743" s="24"/>
    </row>
    <row r="744">
      <c r="M744" s="24"/>
    </row>
    <row r="745">
      <c r="M745" s="24"/>
    </row>
    <row r="746">
      <c r="M746" s="24"/>
    </row>
    <row r="747">
      <c r="M747" s="24"/>
    </row>
    <row r="748">
      <c r="M748" s="24"/>
    </row>
    <row r="749">
      <c r="M749" s="24"/>
    </row>
    <row r="750">
      <c r="M750" s="24"/>
    </row>
    <row r="751">
      <c r="M751" s="24"/>
    </row>
    <row r="752">
      <c r="M752" s="24"/>
    </row>
    <row r="753">
      <c r="M753" s="24"/>
    </row>
    <row r="754">
      <c r="M754" s="24"/>
    </row>
    <row r="755">
      <c r="M755" s="24"/>
    </row>
    <row r="756">
      <c r="M756" s="24"/>
    </row>
    <row r="757">
      <c r="M757" s="24"/>
    </row>
    <row r="758">
      <c r="M758" s="24"/>
    </row>
    <row r="759">
      <c r="M759" s="24"/>
    </row>
    <row r="760">
      <c r="M760" s="24"/>
    </row>
    <row r="761">
      <c r="M761" s="24"/>
    </row>
    <row r="762">
      <c r="M762" s="24"/>
    </row>
    <row r="763">
      <c r="M763" s="24"/>
    </row>
    <row r="764">
      <c r="M764" s="24"/>
    </row>
    <row r="765">
      <c r="M765" s="24"/>
    </row>
    <row r="766">
      <c r="M766" s="24"/>
    </row>
    <row r="767">
      <c r="M767" s="24"/>
    </row>
    <row r="768">
      <c r="M768" s="24"/>
    </row>
    <row r="769">
      <c r="M769" s="24"/>
    </row>
    <row r="770">
      <c r="M770" s="24"/>
    </row>
    <row r="771">
      <c r="M771" s="24"/>
    </row>
    <row r="772">
      <c r="M772" s="24"/>
    </row>
    <row r="773">
      <c r="M773" s="24"/>
    </row>
    <row r="774">
      <c r="M774" s="24"/>
    </row>
    <row r="775">
      <c r="M775" s="24"/>
    </row>
    <row r="776">
      <c r="M776" s="24"/>
    </row>
    <row r="777">
      <c r="M777" s="24"/>
    </row>
    <row r="778">
      <c r="M778" s="24"/>
    </row>
    <row r="779">
      <c r="M779" s="24"/>
    </row>
    <row r="780">
      <c r="M780" s="24"/>
    </row>
    <row r="781">
      <c r="M781" s="24"/>
    </row>
    <row r="782">
      <c r="M782" s="24"/>
    </row>
    <row r="783">
      <c r="M783" s="24"/>
    </row>
    <row r="784">
      <c r="M784" s="24"/>
    </row>
    <row r="785">
      <c r="M785" s="24"/>
    </row>
    <row r="786">
      <c r="M786" s="24"/>
    </row>
    <row r="787">
      <c r="M787" s="24"/>
    </row>
    <row r="788">
      <c r="M788" s="24"/>
    </row>
    <row r="789">
      <c r="M789" s="24"/>
    </row>
    <row r="790">
      <c r="M790" s="24"/>
    </row>
    <row r="791">
      <c r="M791" s="24"/>
    </row>
    <row r="792">
      <c r="M792" s="24"/>
    </row>
    <row r="793">
      <c r="M793" s="24"/>
    </row>
    <row r="794">
      <c r="M794" s="24"/>
    </row>
    <row r="795">
      <c r="M795" s="24"/>
    </row>
    <row r="796">
      <c r="M796" s="24"/>
    </row>
    <row r="797">
      <c r="M797" s="24"/>
    </row>
    <row r="798">
      <c r="M798" s="24"/>
    </row>
    <row r="799">
      <c r="M799" s="24"/>
    </row>
    <row r="800">
      <c r="M800" s="24"/>
    </row>
    <row r="801">
      <c r="M801" s="24"/>
    </row>
    <row r="802">
      <c r="M802" s="24"/>
    </row>
    <row r="803">
      <c r="M803" s="24"/>
    </row>
    <row r="804">
      <c r="M804" s="24"/>
    </row>
    <row r="805">
      <c r="M805" s="24"/>
    </row>
    <row r="806">
      <c r="M806" s="24"/>
    </row>
    <row r="807">
      <c r="M807" s="24"/>
    </row>
    <row r="808">
      <c r="M808" s="24"/>
    </row>
    <row r="809">
      <c r="M809" s="24"/>
    </row>
    <row r="810">
      <c r="M810" s="24"/>
    </row>
    <row r="811">
      <c r="M811" s="24"/>
    </row>
    <row r="812">
      <c r="M812" s="24"/>
    </row>
    <row r="813">
      <c r="M813" s="24"/>
    </row>
    <row r="814">
      <c r="M814" s="24"/>
    </row>
    <row r="815">
      <c r="M815" s="24"/>
    </row>
    <row r="816">
      <c r="M816" s="24"/>
    </row>
    <row r="817">
      <c r="M817" s="24"/>
    </row>
    <row r="818">
      <c r="M818" s="24"/>
    </row>
    <row r="819">
      <c r="M819" s="24"/>
    </row>
    <row r="820">
      <c r="M820" s="24"/>
    </row>
    <row r="821">
      <c r="M821" s="24"/>
    </row>
    <row r="822">
      <c r="M822" s="24"/>
    </row>
    <row r="823">
      <c r="M823" s="24"/>
    </row>
    <row r="824">
      <c r="M824" s="24"/>
    </row>
    <row r="825">
      <c r="M825" s="24"/>
    </row>
    <row r="826">
      <c r="M826" s="24"/>
    </row>
    <row r="827">
      <c r="M827" s="24"/>
    </row>
    <row r="828">
      <c r="M828" s="24"/>
    </row>
    <row r="829">
      <c r="M829" s="24"/>
    </row>
    <row r="830">
      <c r="M830" s="24"/>
    </row>
    <row r="831">
      <c r="M831" s="24"/>
    </row>
    <row r="832">
      <c r="M832" s="24"/>
    </row>
    <row r="833">
      <c r="M833" s="24"/>
    </row>
    <row r="834">
      <c r="M834" s="24"/>
    </row>
    <row r="835">
      <c r="M835" s="24"/>
    </row>
    <row r="836">
      <c r="M836" s="24"/>
    </row>
    <row r="837">
      <c r="M837" s="24"/>
    </row>
    <row r="838">
      <c r="M838" s="24"/>
    </row>
    <row r="839">
      <c r="M839" s="24"/>
    </row>
    <row r="840">
      <c r="M840" s="24"/>
    </row>
    <row r="841">
      <c r="M841" s="24"/>
    </row>
    <row r="842">
      <c r="M842" s="24"/>
    </row>
    <row r="843">
      <c r="M843" s="24"/>
    </row>
    <row r="844">
      <c r="M844" s="24"/>
    </row>
    <row r="845">
      <c r="M845" s="24"/>
    </row>
    <row r="846">
      <c r="M846" s="24"/>
    </row>
    <row r="847">
      <c r="M847" s="24"/>
    </row>
    <row r="848">
      <c r="M848" s="24"/>
    </row>
    <row r="849">
      <c r="M849" s="24"/>
    </row>
    <row r="850">
      <c r="M850" s="24"/>
    </row>
    <row r="851">
      <c r="M851" s="24"/>
    </row>
    <row r="852">
      <c r="M852" s="24"/>
    </row>
    <row r="853">
      <c r="M853" s="24"/>
    </row>
    <row r="854">
      <c r="M854" s="24"/>
    </row>
    <row r="855">
      <c r="M855" s="24"/>
    </row>
    <row r="856">
      <c r="M856" s="24"/>
    </row>
    <row r="857">
      <c r="M857" s="24"/>
    </row>
    <row r="858">
      <c r="M858" s="24"/>
    </row>
    <row r="859">
      <c r="M859" s="24"/>
    </row>
    <row r="860">
      <c r="M860" s="24"/>
    </row>
    <row r="861">
      <c r="M861" s="24"/>
    </row>
    <row r="862">
      <c r="M862" s="24"/>
    </row>
    <row r="863">
      <c r="M863" s="24"/>
    </row>
    <row r="864">
      <c r="M864" s="24"/>
    </row>
    <row r="865">
      <c r="M865" s="24"/>
    </row>
    <row r="866">
      <c r="M866" s="24"/>
    </row>
    <row r="867">
      <c r="M867" s="24"/>
    </row>
    <row r="868">
      <c r="M868" s="24"/>
    </row>
    <row r="869">
      <c r="M869" s="24"/>
    </row>
    <row r="870">
      <c r="M870" s="24"/>
    </row>
    <row r="871">
      <c r="M871" s="24"/>
    </row>
    <row r="872">
      <c r="M872" s="24"/>
    </row>
    <row r="873">
      <c r="M873" s="24"/>
    </row>
    <row r="874">
      <c r="M874" s="24"/>
    </row>
    <row r="875">
      <c r="M875" s="24"/>
    </row>
    <row r="876">
      <c r="M876" s="24"/>
    </row>
    <row r="877">
      <c r="M877" s="24"/>
    </row>
    <row r="878">
      <c r="M878" s="24"/>
    </row>
    <row r="879">
      <c r="M879" s="24"/>
    </row>
    <row r="880">
      <c r="M880" s="24"/>
    </row>
    <row r="881">
      <c r="M881" s="24"/>
    </row>
    <row r="882">
      <c r="M882" s="24"/>
    </row>
    <row r="883">
      <c r="M883" s="24"/>
    </row>
    <row r="884">
      <c r="M884" s="24"/>
    </row>
    <row r="885">
      <c r="M885" s="24"/>
    </row>
    <row r="886">
      <c r="M886" s="24"/>
    </row>
    <row r="887">
      <c r="M887" s="24"/>
    </row>
    <row r="888">
      <c r="M888" s="24"/>
    </row>
    <row r="889">
      <c r="M889" s="24"/>
    </row>
    <row r="890">
      <c r="M890" s="24"/>
    </row>
    <row r="891">
      <c r="M891" s="24"/>
    </row>
    <row r="892">
      <c r="M892" s="24"/>
    </row>
    <row r="893">
      <c r="M893" s="24"/>
    </row>
    <row r="894">
      <c r="M894" s="24"/>
    </row>
    <row r="895">
      <c r="M895" s="24"/>
    </row>
    <row r="896">
      <c r="M896" s="24"/>
    </row>
    <row r="897">
      <c r="M897" s="24"/>
    </row>
    <row r="898">
      <c r="M898" s="24"/>
    </row>
    <row r="899">
      <c r="M899" s="24"/>
    </row>
    <row r="900">
      <c r="M900" s="24"/>
    </row>
    <row r="901">
      <c r="M901" s="24"/>
    </row>
    <row r="902">
      <c r="M902" s="24"/>
    </row>
    <row r="903">
      <c r="M903" s="24"/>
    </row>
    <row r="904">
      <c r="M904" s="24"/>
    </row>
    <row r="905">
      <c r="M905" s="24"/>
    </row>
    <row r="906">
      <c r="M906" s="24"/>
    </row>
    <row r="907">
      <c r="M907" s="24"/>
    </row>
    <row r="908">
      <c r="M908" s="24"/>
    </row>
    <row r="909">
      <c r="M909" s="24"/>
    </row>
    <row r="910">
      <c r="M910" s="24"/>
    </row>
    <row r="911">
      <c r="M911" s="24"/>
    </row>
    <row r="912">
      <c r="M912" s="24"/>
    </row>
    <row r="913">
      <c r="M913" s="24"/>
    </row>
    <row r="914">
      <c r="M914" s="24"/>
    </row>
    <row r="915">
      <c r="M915" s="24"/>
    </row>
    <row r="916">
      <c r="M916" s="24"/>
    </row>
    <row r="917">
      <c r="M917" s="24"/>
    </row>
    <row r="918">
      <c r="M918" s="24"/>
    </row>
    <row r="919">
      <c r="M919" s="24"/>
    </row>
    <row r="920">
      <c r="M920" s="24"/>
    </row>
    <row r="921">
      <c r="M921" s="24"/>
    </row>
    <row r="922">
      <c r="M922" s="24"/>
    </row>
    <row r="923">
      <c r="M923" s="24"/>
    </row>
    <row r="924">
      <c r="M924" s="24"/>
    </row>
    <row r="925">
      <c r="M925" s="24"/>
    </row>
    <row r="926">
      <c r="M926" s="24"/>
    </row>
    <row r="927">
      <c r="M927" s="24"/>
    </row>
    <row r="928">
      <c r="M928" s="24"/>
    </row>
    <row r="929">
      <c r="M929" s="24"/>
    </row>
    <row r="930">
      <c r="M930" s="24"/>
    </row>
    <row r="931">
      <c r="M931" s="24"/>
    </row>
    <row r="932">
      <c r="M932" s="24"/>
    </row>
    <row r="933">
      <c r="M933" s="24"/>
    </row>
    <row r="934">
      <c r="M934" s="24"/>
    </row>
    <row r="935">
      <c r="M935" s="24"/>
    </row>
    <row r="936">
      <c r="M936" s="24"/>
    </row>
    <row r="937">
      <c r="M937" s="24"/>
    </row>
    <row r="938">
      <c r="M938" s="24"/>
    </row>
    <row r="939">
      <c r="M939" s="24"/>
    </row>
    <row r="940">
      <c r="M940" s="24"/>
    </row>
    <row r="941">
      <c r="M941" s="24"/>
    </row>
    <row r="942">
      <c r="M942" s="24"/>
    </row>
    <row r="943">
      <c r="M943" s="24"/>
    </row>
    <row r="944">
      <c r="M944" s="24"/>
    </row>
    <row r="945">
      <c r="M945" s="24"/>
    </row>
    <row r="946">
      <c r="M946" s="24"/>
    </row>
    <row r="947">
      <c r="M947" s="24"/>
    </row>
    <row r="948">
      <c r="M948" s="24"/>
    </row>
    <row r="949">
      <c r="M949" s="24"/>
    </row>
    <row r="950">
      <c r="M950" s="24"/>
    </row>
    <row r="951">
      <c r="M951" s="24"/>
    </row>
    <row r="952">
      <c r="M952" s="24"/>
    </row>
    <row r="953">
      <c r="M953" s="24"/>
    </row>
    <row r="954">
      <c r="M954" s="24"/>
    </row>
    <row r="955">
      <c r="M955" s="24"/>
    </row>
    <row r="956">
      <c r="M956" s="24"/>
    </row>
    <row r="957">
      <c r="M957" s="24"/>
    </row>
    <row r="958">
      <c r="M958" s="24"/>
    </row>
    <row r="959">
      <c r="M959" s="24"/>
    </row>
    <row r="960">
      <c r="M960" s="24"/>
    </row>
    <row r="961">
      <c r="M961" s="24"/>
    </row>
    <row r="962">
      <c r="M962" s="24"/>
    </row>
  </sheetData>
  <autoFilter ref="$C$1:$E$962"/>
  <mergeCells count="63">
    <mergeCell ref="M47:N47"/>
    <mergeCell ref="O47:P47"/>
    <mergeCell ref="M48:N48"/>
    <mergeCell ref="O48:P48"/>
    <mergeCell ref="M49:N49"/>
    <mergeCell ref="O49:P49"/>
    <mergeCell ref="O50:P50"/>
    <mergeCell ref="O52:P52"/>
    <mergeCell ref="O53:P53"/>
    <mergeCell ref="O54:P54"/>
    <mergeCell ref="M55:N55"/>
    <mergeCell ref="O55:P55"/>
    <mergeCell ref="M61:N61"/>
    <mergeCell ref="O61:P61"/>
    <mergeCell ref="O62:P62"/>
    <mergeCell ref="M63:N63"/>
    <mergeCell ref="O63:P63"/>
    <mergeCell ref="M64:N64"/>
    <mergeCell ref="O64:P64"/>
    <mergeCell ref="O65:P65"/>
    <mergeCell ref="M56:N56"/>
    <mergeCell ref="O56:P56"/>
    <mergeCell ref="O57:P57"/>
    <mergeCell ref="O58:P58"/>
    <mergeCell ref="O59:P59"/>
    <mergeCell ref="M60:N60"/>
    <mergeCell ref="O60:P60"/>
    <mergeCell ref="M8:N8"/>
    <mergeCell ref="K9:L9"/>
    <mergeCell ref="M9:N9"/>
    <mergeCell ref="M12:N12"/>
    <mergeCell ref="M15:N15"/>
    <mergeCell ref="M16:N16"/>
    <mergeCell ref="M19:N19"/>
    <mergeCell ref="M21:N21"/>
    <mergeCell ref="M23:N23"/>
    <mergeCell ref="M25:N25"/>
    <mergeCell ref="M27:N27"/>
    <mergeCell ref="K28:L28"/>
    <mergeCell ref="M28:N28"/>
    <mergeCell ref="M29:N29"/>
    <mergeCell ref="M30:N30"/>
    <mergeCell ref="M31:P31"/>
    <mergeCell ref="O35:P35"/>
    <mergeCell ref="O36:P36"/>
    <mergeCell ref="M37:N37"/>
    <mergeCell ref="O37:P37"/>
    <mergeCell ref="O38:P38"/>
    <mergeCell ref="O39:P39"/>
    <mergeCell ref="O40:P40"/>
    <mergeCell ref="O41:P41"/>
    <mergeCell ref="M42:N42"/>
    <mergeCell ref="O42:P42"/>
    <mergeCell ref="A43:B43"/>
    <mergeCell ref="O43:P43"/>
    <mergeCell ref="M44:N44"/>
    <mergeCell ref="O44:P44"/>
    <mergeCell ref="M45:N45"/>
    <mergeCell ref="O45:P45"/>
    <mergeCell ref="M46:N46"/>
    <mergeCell ref="O46:P46"/>
    <mergeCell ref="M50:N50"/>
    <mergeCell ref="O51:P51"/>
  </mergeCells>
  <hyperlinks>
    <hyperlink r:id="rId1" ref="B2"/>
    <hyperlink r:id="rId2" ref="K2"/>
    <hyperlink r:id="rId3" ref="O2"/>
    <hyperlink r:id="rId4" ref="Q2"/>
    <hyperlink r:id="rId5" ref="B3"/>
    <hyperlink r:id="rId6" ref="K3"/>
    <hyperlink r:id="rId7" ref="O3"/>
    <hyperlink r:id="rId8" ref="Q3"/>
    <hyperlink r:id="rId9" ref="B4"/>
    <hyperlink r:id="rId10" ref="K4"/>
    <hyperlink r:id="rId11" ref="O4"/>
    <hyperlink r:id="rId12" ref="Q4"/>
    <hyperlink r:id="rId13" ref="K5"/>
    <hyperlink r:id="rId14" ref="O5"/>
    <hyperlink r:id="rId15" ref="Q5"/>
    <hyperlink r:id="rId16" ref="B6"/>
    <hyperlink r:id="rId17" ref="K6"/>
    <hyperlink r:id="rId18" ref="O6"/>
    <hyperlink r:id="rId19" ref="Q6"/>
    <hyperlink r:id="rId20" ref="B7"/>
    <hyperlink r:id="rId21" ref="K7"/>
    <hyperlink r:id="rId22" ref="O7"/>
    <hyperlink r:id="rId23" ref="Q7"/>
    <hyperlink r:id="rId24" ref="K8"/>
    <hyperlink r:id="rId25" ref="O8"/>
    <hyperlink r:id="rId26" ref="Q8"/>
    <hyperlink r:id="rId27" ref="B9"/>
    <hyperlink r:id="rId28" ref="K9"/>
    <hyperlink r:id="rId29" ref="O9"/>
    <hyperlink r:id="rId30" ref="Q9"/>
    <hyperlink r:id="rId31" ref="B10"/>
    <hyperlink r:id="rId32" ref="K10"/>
    <hyperlink r:id="rId33" ref="O10"/>
    <hyperlink r:id="rId34" ref="Q10"/>
    <hyperlink r:id="rId35" ref="K11"/>
    <hyperlink r:id="rId36" ref="O11"/>
    <hyperlink r:id="rId37" ref="Q11"/>
    <hyperlink r:id="rId38" ref="B12"/>
    <hyperlink r:id="rId39" ref="K12"/>
    <hyperlink r:id="rId40" ref="O12"/>
    <hyperlink r:id="rId41" ref="Q12"/>
    <hyperlink r:id="rId42" ref="B13"/>
    <hyperlink r:id="rId43" ref="K13"/>
    <hyperlink r:id="rId44" ref="O13"/>
    <hyperlink r:id="rId45" ref="Q13"/>
    <hyperlink r:id="rId46" ref="B14"/>
    <hyperlink r:id="rId47" ref="K14"/>
    <hyperlink r:id="rId48" ref="O14"/>
    <hyperlink r:id="rId49" ref="Q14"/>
    <hyperlink r:id="rId50" ref="B15"/>
    <hyperlink r:id="rId51" ref="K15"/>
    <hyperlink r:id="rId52" ref="O15"/>
    <hyperlink r:id="rId53" ref="Q15"/>
    <hyperlink r:id="rId54" ref="B16"/>
    <hyperlink r:id="rId55" ref="K16"/>
    <hyperlink r:id="rId56" ref="O16"/>
    <hyperlink r:id="rId57" ref="Q16"/>
    <hyperlink r:id="rId58" ref="K17"/>
    <hyperlink r:id="rId59" ref="O17"/>
    <hyperlink r:id="rId60" ref="Q17"/>
    <hyperlink r:id="rId61" ref="B18"/>
    <hyperlink r:id="rId62" ref="K18"/>
    <hyperlink r:id="rId63" ref="O18"/>
    <hyperlink r:id="rId64" ref="Q18"/>
    <hyperlink r:id="rId65" ref="K19"/>
    <hyperlink r:id="rId66" ref="O19"/>
    <hyperlink r:id="rId67" ref="Q19"/>
    <hyperlink r:id="rId68" ref="B20"/>
    <hyperlink r:id="rId69" ref="K20"/>
    <hyperlink r:id="rId70" ref="O20"/>
    <hyperlink r:id="rId71" ref="Q20"/>
    <hyperlink r:id="rId72" ref="B21"/>
    <hyperlink r:id="rId73" ref="K21"/>
    <hyperlink r:id="rId74" ref="O21"/>
    <hyperlink r:id="rId75" ref="Q21"/>
    <hyperlink r:id="rId76" ref="B22"/>
    <hyperlink r:id="rId77" ref="K22"/>
    <hyperlink r:id="rId78" ref="O22"/>
    <hyperlink r:id="rId79" ref="Q22"/>
    <hyperlink r:id="rId80" ref="K23"/>
    <hyperlink r:id="rId81" ref="O23"/>
    <hyperlink r:id="rId82" ref="Q23"/>
    <hyperlink r:id="rId83" ref="K24"/>
    <hyperlink r:id="rId84" ref="O24"/>
    <hyperlink r:id="rId85" ref="Q24"/>
    <hyperlink r:id="rId86" ref="B25"/>
    <hyperlink r:id="rId87" ref="K25"/>
    <hyperlink r:id="rId88" ref="O25"/>
    <hyperlink r:id="rId89" ref="Q25"/>
    <hyperlink r:id="rId90" ref="B26"/>
    <hyperlink r:id="rId91" ref="K26"/>
    <hyperlink r:id="rId92" ref="O26"/>
    <hyperlink r:id="rId93" ref="Q26"/>
    <hyperlink r:id="rId94" ref="K27"/>
    <hyperlink r:id="rId95" ref="O27"/>
    <hyperlink r:id="rId96" ref="Q27"/>
    <hyperlink r:id="rId97" ref="K28"/>
    <hyperlink r:id="rId98" ref="O28"/>
    <hyperlink r:id="rId99" ref="Q28"/>
    <hyperlink r:id="rId100" ref="K29"/>
    <hyperlink r:id="rId101" ref="O29"/>
    <hyperlink r:id="rId102" ref="Q29"/>
    <hyperlink r:id="rId103" ref="B30"/>
    <hyperlink r:id="rId104" ref="K30"/>
    <hyperlink r:id="rId105" ref="O30"/>
    <hyperlink r:id="rId106" ref="Q30"/>
    <hyperlink r:id="rId107" ref="Q31"/>
    <hyperlink r:id="rId108" ref="B32"/>
    <hyperlink r:id="rId109" ref="K32"/>
    <hyperlink r:id="rId110" ref="O32"/>
    <hyperlink r:id="rId111" ref="Q32"/>
    <hyperlink r:id="rId112" ref="B33"/>
    <hyperlink r:id="rId113" ref="K33"/>
    <hyperlink r:id="rId114" ref="O33"/>
    <hyperlink r:id="rId115" ref="Q33"/>
    <hyperlink r:id="rId116" ref="K34"/>
    <hyperlink r:id="rId117" ref="Q34"/>
    <hyperlink r:id="rId118" ref="B35"/>
    <hyperlink r:id="rId119" ref="K35"/>
    <hyperlink r:id="rId120" ref="O35"/>
    <hyperlink r:id="rId121" ref="Q35"/>
    <hyperlink r:id="rId122" ref="B36"/>
    <hyperlink r:id="rId123" ref="K36"/>
    <hyperlink r:id="rId124" ref="O36"/>
    <hyperlink r:id="rId125" ref="Q36"/>
    <hyperlink r:id="rId126" ref="B37"/>
    <hyperlink r:id="rId127" ref="K37"/>
    <hyperlink r:id="rId128" ref="O37"/>
    <hyperlink r:id="rId129" ref="Q37"/>
    <hyperlink r:id="rId130" ref="B38"/>
    <hyperlink r:id="rId131" ref="K38"/>
    <hyperlink r:id="rId132" ref="O38"/>
    <hyperlink r:id="rId133" ref="Q38"/>
    <hyperlink r:id="rId134" ref="B39"/>
    <hyperlink r:id="rId135" ref="K39"/>
    <hyperlink r:id="rId136" ref="O39"/>
    <hyperlink r:id="rId137" ref="Q39"/>
    <hyperlink r:id="rId138" ref="B40"/>
    <hyperlink r:id="rId139" ref="K40"/>
    <hyperlink r:id="rId140" ref="O40"/>
    <hyperlink r:id="rId141" ref="Q40"/>
    <hyperlink r:id="rId142" ref="B41"/>
    <hyperlink r:id="rId143" ref="K41"/>
    <hyperlink r:id="rId144" ref="O41"/>
    <hyperlink r:id="rId145" ref="Q41"/>
    <hyperlink r:id="rId146" ref="B42"/>
    <hyperlink r:id="rId147" ref="K42"/>
    <hyperlink r:id="rId148" ref="O42"/>
    <hyperlink r:id="rId149" ref="Q42"/>
    <hyperlink r:id="rId150" ref="K43"/>
    <hyperlink r:id="rId151" ref="O43"/>
    <hyperlink r:id="rId152" ref="Q43"/>
    <hyperlink r:id="rId153" ref="B44"/>
    <hyperlink r:id="rId154" ref="K44"/>
    <hyperlink r:id="rId155" ref="O44"/>
    <hyperlink r:id="rId156" ref="Q44"/>
    <hyperlink r:id="rId157" ref="B45"/>
    <hyperlink r:id="rId158" ref="K45"/>
    <hyperlink r:id="rId159" ref="O45"/>
    <hyperlink r:id="rId160" ref="Q45"/>
    <hyperlink r:id="rId161" ref="B46"/>
    <hyperlink r:id="rId162" ref="K46"/>
    <hyperlink r:id="rId163" ref="O46"/>
    <hyperlink r:id="rId164" ref="Q46"/>
    <hyperlink r:id="rId165" ref="B47"/>
    <hyperlink r:id="rId166" ref="K47"/>
    <hyperlink r:id="rId167" ref="O47"/>
    <hyperlink r:id="rId168" ref="Q47"/>
    <hyperlink r:id="rId169" ref="B48"/>
    <hyperlink r:id="rId170" ref="K48"/>
    <hyperlink r:id="rId171" ref="O48"/>
    <hyperlink r:id="rId172" ref="Q48"/>
    <hyperlink r:id="rId173" ref="B49"/>
    <hyperlink r:id="rId174" ref="K49"/>
    <hyperlink r:id="rId175" ref="O49"/>
    <hyperlink r:id="rId176" ref="Q49"/>
    <hyperlink r:id="rId177" ref="B50"/>
    <hyperlink r:id="rId178" ref="K50"/>
    <hyperlink r:id="rId179" ref="O50"/>
    <hyperlink r:id="rId180" ref="Q50"/>
    <hyperlink r:id="rId181" ref="B51"/>
    <hyperlink r:id="rId182" ref="K51"/>
    <hyperlink r:id="rId183" ref="O51"/>
    <hyperlink r:id="rId184" ref="Q51"/>
    <hyperlink r:id="rId185" ref="B52"/>
    <hyperlink r:id="rId186" ref="K52"/>
    <hyperlink r:id="rId187" ref="O52"/>
    <hyperlink r:id="rId188" ref="Q52"/>
    <hyperlink r:id="rId189" ref="B53"/>
    <hyperlink r:id="rId190" ref="K53"/>
    <hyperlink r:id="rId191" ref="O53"/>
    <hyperlink r:id="rId192" ref="Q53"/>
    <hyperlink r:id="rId193" ref="B54"/>
    <hyperlink r:id="rId194" ref="K54"/>
    <hyperlink r:id="rId195" ref="O54"/>
    <hyperlink r:id="rId196" ref="Q54"/>
    <hyperlink r:id="rId197" ref="B55"/>
    <hyperlink r:id="rId198" ref="K55"/>
    <hyperlink r:id="rId199" ref="O55"/>
    <hyperlink r:id="rId200" ref="Q55"/>
    <hyperlink r:id="rId201" ref="B56"/>
    <hyperlink r:id="rId202" ref="K56"/>
    <hyperlink r:id="rId203" ref="O56"/>
    <hyperlink r:id="rId204" ref="Q56"/>
    <hyperlink r:id="rId205" ref="B57"/>
    <hyperlink r:id="rId206" ref="K57"/>
    <hyperlink r:id="rId207" ref="O57"/>
    <hyperlink r:id="rId208" ref="Q57"/>
    <hyperlink r:id="rId209" ref="B58"/>
    <hyperlink r:id="rId210" ref="K58"/>
    <hyperlink r:id="rId211" ref="O58"/>
    <hyperlink r:id="rId212" ref="Q58"/>
    <hyperlink r:id="rId213" ref="B59"/>
    <hyperlink r:id="rId214" ref="K59"/>
    <hyperlink r:id="rId215" ref="O59"/>
    <hyperlink r:id="rId216" ref="Q59"/>
    <hyperlink r:id="rId217" ref="B60"/>
    <hyperlink r:id="rId218" ref="K60"/>
    <hyperlink r:id="rId219" ref="O60"/>
    <hyperlink r:id="rId220" ref="Q60"/>
    <hyperlink r:id="rId221" ref="B61"/>
    <hyperlink r:id="rId222" ref="K61"/>
    <hyperlink r:id="rId223" ref="O61"/>
    <hyperlink r:id="rId224" ref="Q61"/>
    <hyperlink r:id="rId225" ref="B62"/>
    <hyperlink r:id="rId226" ref="K62"/>
    <hyperlink r:id="rId227" ref="O62"/>
    <hyperlink r:id="rId228" ref="Q62"/>
    <hyperlink r:id="rId229" ref="B63"/>
    <hyperlink r:id="rId230" ref="K63"/>
    <hyperlink r:id="rId231" ref="O63"/>
    <hyperlink r:id="rId232" ref="Q63"/>
    <hyperlink r:id="rId233" ref="B64"/>
    <hyperlink r:id="rId234" ref="K64"/>
    <hyperlink r:id="rId235" ref="O64"/>
    <hyperlink r:id="rId236" ref="Q64"/>
    <hyperlink r:id="rId237" ref="B65"/>
    <hyperlink r:id="rId238" ref="K65"/>
    <hyperlink r:id="rId239" ref="O65"/>
    <hyperlink r:id="rId240" ref="Q65"/>
  </hyperlinks>
  <drawing r:id="rId24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2024-11-07T08:46:15Z</dcterms:created>
  <dc:creator>https://outscraper.com</dc:creator>
</cp:coreProperties>
</file>