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lietalmadge/Desktop/R/Physiological-Response-to-Temperature-Stress-in-the-Atlantic-Singray/Data/"/>
    </mc:Choice>
  </mc:AlternateContent>
  <xr:revisionPtr revIDLastSave="0" documentId="13_ncr:1_{93CB7491-2488-3B46-8956-BAA7178ADC5D}" xr6:coauthVersionLast="47" xr6:coauthVersionMax="47" xr10:uidLastSave="{00000000-0000-0000-0000-000000000000}"/>
  <bookViews>
    <workbookView xWindow="1160" yWindow="500" windowWidth="27640" windowHeight="15800" xr2:uid="{B7687367-012F-294B-8531-8DD376EE61B9}"/>
  </bookViews>
  <sheets>
    <sheet name="Processed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G7" i="1"/>
  <c r="H7" i="1"/>
  <c r="C8" i="1"/>
  <c r="D8" i="1"/>
  <c r="G8" i="1"/>
  <c r="H8" i="1"/>
  <c r="C9" i="1"/>
  <c r="D9" i="1"/>
  <c r="G12" i="1"/>
  <c r="H12" i="1"/>
  <c r="G13" i="1"/>
  <c r="H13" i="1"/>
  <c r="G14" i="1"/>
  <c r="H14" i="1"/>
</calcChain>
</file>

<file path=xl/sharedStrings.xml><?xml version="1.0" encoding="utf-8"?>
<sst xmlns="http://schemas.openxmlformats.org/spreadsheetml/2006/main" count="50" uniqueCount="30">
  <si>
    <t>na</t>
  </si>
  <si>
    <t>Stdv</t>
  </si>
  <si>
    <t>Females</t>
  </si>
  <si>
    <t>Temp (˚C)</t>
  </si>
  <si>
    <t>Males</t>
  </si>
  <si>
    <t>x1 and x2 are SMR values at t1 and t2 (temps)</t>
  </si>
  <si>
    <t>Female</t>
  </si>
  <si>
    <t>Q10=(x2x1^-1)^(10(t2-t1)^-1)</t>
  </si>
  <si>
    <t>Male</t>
  </si>
  <si>
    <t>Temperature coefficient (Q10)</t>
  </si>
  <si>
    <t>Average Metabolic Rate</t>
  </si>
  <si>
    <t>Sex</t>
  </si>
  <si>
    <t>F</t>
  </si>
  <si>
    <t>M</t>
  </si>
  <si>
    <t>H.Sab_4_exp16_12/11/22</t>
  </si>
  <si>
    <t>H.Sab_3_exp16_12/11/22</t>
  </si>
  <si>
    <t>H.Sab_2_exp16_12/11/22</t>
  </si>
  <si>
    <t>H.Sab_1_exp16_12/11/22</t>
  </si>
  <si>
    <t>H.Sab_4_exp21_12/9/22</t>
  </si>
  <si>
    <t>H.Sab_3_exp21_12/9/22</t>
  </si>
  <si>
    <t>H.Sab_2_exp21_12/9/22</t>
  </si>
  <si>
    <t>H.Sab_1_exp21_12/9/22</t>
  </si>
  <si>
    <t>H.Sab_4_exp26_11/15/22</t>
  </si>
  <si>
    <t>H.Sab_3_exp26_11/15/22</t>
  </si>
  <si>
    <t>H.Sab_2_exp26_11/15/22</t>
  </si>
  <si>
    <t>H.Sab_1_exp26_11/15/22</t>
  </si>
  <si>
    <t>ray_id</t>
  </si>
  <si>
    <t>metabolic_rate</t>
  </si>
  <si>
    <t>sex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</si>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</sst>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2E2E2E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9" tint="0.79998168889431442"/>
        <bgColor rgb="FFFCE5CD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/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Data'!$C$6</c:f>
              <c:strCache>
                <c:ptCount val="1"/>
                <c:pt idx="0">
                  <c:v>Average Metabolic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Data'!$B$7:$B$9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Data'!$C$7:$C$9</c:f>
              <c:numCache>
                <c:formatCode>General</c:formatCode>
                <c:ptCount val="3"/>
                <c:pt idx="0">
                  <c:v>0.53590344241545418</c:v>
                </c:pt>
                <c:pt idx="1">
                  <c:v>0.49605645283816413</c:v>
                </c:pt>
                <c:pt idx="2">
                  <c:v>3.3017406338989472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A347-B7FA-F9AE700A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02687"/>
        <c:axId val="582145551"/>
      </c:scatterChart>
      <c:valAx>
        <c:axId val="920302687"/>
        <c:scaling>
          <c:orientation val="minMax"/>
          <c:max val="2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5551"/>
        <c:crosses val="autoZero"/>
        <c:crossBetween val="midCat"/>
      </c:valAx>
      <c:valAx>
        <c:axId val="5821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MO2</a:t>
                </a:r>
                <a:r>
                  <a:rPr lang="en-US" baseline="0"/>
                  <a:t> </a:t>
                </a:r>
                <a:r>
                  <a:rPr lang="en-US"/>
                  <a:t>(mg O2 kg−1 h−1 )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0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Average Metabolic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Data'!$G$11</c:f>
              <c:strCache>
                <c:ptCount val="1"/>
                <c:pt idx="0">
                  <c:v>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Data'!$F$12:$F$14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Data'!$G$12:$G$14</c:f>
              <c:numCache>
                <c:formatCode>General</c:formatCode>
                <c:ptCount val="3"/>
                <c:pt idx="0">
                  <c:v>0.53956347066586108</c:v>
                </c:pt>
                <c:pt idx="1">
                  <c:v>0.52916990577336886</c:v>
                </c:pt>
                <c:pt idx="2">
                  <c:v>2.9154453570925534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A-7B45-9C57-F02BEDEF2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56927"/>
        <c:axId val="640858655"/>
      </c:scatterChart>
      <c:valAx>
        <c:axId val="640856927"/>
        <c:scaling>
          <c:orientation val="minMax"/>
          <c:max val="2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8655"/>
        <c:crosses val="autoZero"/>
        <c:crossBetween val="midCat"/>
      </c:valAx>
      <c:valAx>
        <c:axId val="6408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Average Metabolic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Data'!$J$11</c:f>
              <c:strCache>
                <c:ptCount val="1"/>
                <c:pt idx="0">
                  <c:v>Females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Data'!$I$12:$I$14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Data'!$J$12:$J$14</c:f>
              <c:numCache>
                <c:formatCode>General</c:formatCode>
                <c:ptCount val="3"/>
                <c:pt idx="0">
                  <c:v>0.52492335766423359</c:v>
                </c:pt>
                <c:pt idx="1">
                  <c:v>0.39671609403254976</c:v>
                </c:pt>
                <c:pt idx="2">
                  <c:v>4.4606264643181293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D-1F45-968C-E70D9D39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76735"/>
        <c:axId val="640878463"/>
      </c:scatterChart>
      <c:valAx>
        <c:axId val="6408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8463"/>
        <c:crosses val="autoZero"/>
        <c:crossBetween val="midCat"/>
      </c:valAx>
      <c:valAx>
        <c:axId val="6408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Metabolic Rates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Data'!$G$11</c:f>
              <c:strCache>
                <c:ptCount val="1"/>
                <c:pt idx="0">
                  <c:v>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Data'!$F$12:$F$14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Data'!$G$12:$G$14</c:f>
              <c:numCache>
                <c:formatCode>General</c:formatCode>
                <c:ptCount val="3"/>
                <c:pt idx="0">
                  <c:v>0.53956347066586108</c:v>
                </c:pt>
                <c:pt idx="1">
                  <c:v>0.52916990577336886</c:v>
                </c:pt>
                <c:pt idx="2">
                  <c:v>2.9154453570925534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0A4A-B31D-DE5CE15FE4BC}"/>
            </c:ext>
          </c:extLst>
        </c:ser>
        <c:ser>
          <c:idx val="1"/>
          <c:order val="1"/>
          <c:tx>
            <c:strRef>
              <c:f>'Processed Data'!$J$11</c:f>
              <c:strCache>
                <c:ptCount val="1"/>
                <c:pt idx="0">
                  <c:v>Females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'Processed Data'!$F$12:$F$14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Data'!$J$12:$J$14</c:f>
              <c:numCache>
                <c:formatCode>General</c:formatCode>
                <c:ptCount val="3"/>
                <c:pt idx="0">
                  <c:v>0.52492335766423359</c:v>
                </c:pt>
                <c:pt idx="1">
                  <c:v>0.39671609403254976</c:v>
                </c:pt>
                <c:pt idx="2">
                  <c:v>4.4606264643181293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5-0A4A-B31D-DE5CE15F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81920"/>
        <c:axId val="353283648"/>
      </c:scatterChart>
      <c:valAx>
        <c:axId val="353281920"/>
        <c:scaling>
          <c:orientation val="minMax"/>
          <c:max val="2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3648"/>
        <c:crosses val="autoZero"/>
        <c:crossBetween val="midCat"/>
      </c:valAx>
      <c:valAx>
        <c:axId val="353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MO2 </a:t>
                </a:r>
                <a:r>
                  <a:rPr lang="en-US" sz="1000" b="0" i="0" u="none" strike="noStrike" baseline="0">
                    <a:effectLst/>
                  </a:rPr>
                  <a:t>(mg O2 kg−1 h−1 )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9</xdr:row>
      <xdr:rowOff>146050</xdr:rowOff>
    </xdr:from>
    <xdr:to>
      <xdr:col>4</xdr:col>
      <xdr:colOff>1231900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A461A-D38F-AD4F-9F51-2AB7EBF65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14</xdr:row>
      <xdr:rowOff>158750</xdr:rowOff>
    </xdr:from>
    <xdr:to>
      <xdr:col>7</xdr:col>
      <xdr:colOff>1308100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610F3-B7A4-6B40-A172-E2BD98518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14</xdr:row>
      <xdr:rowOff>158750</xdr:rowOff>
    </xdr:from>
    <xdr:to>
      <xdr:col>10</xdr:col>
      <xdr:colOff>1231900</xdr:colOff>
      <xdr:row>30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61D8E-8C8B-8440-98D1-72CAAB75C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31</xdr:row>
      <xdr:rowOff>101600</xdr:rowOff>
    </xdr:from>
    <xdr:to>
      <xdr:col>10</xdr:col>
      <xdr:colOff>698500</xdr:colOff>
      <xdr:row>62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2DBEC-6B0E-6F4D-A313-A605B434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4B36-66FA-BE4D-858C-9EF9F41D56F1}">
  <dimension ref="A1:N28"/>
  <sheetViews>
    <sheetView tabSelected="1" workbookViewId="0">
      <selection sqref="A1:A4"/>
    </sheetView>
  </sheetViews>
  <sheetFormatPr baseColWidth="10" defaultRowHeight="14" x14ac:dyDescent="0.2"/>
  <cols>
    <col min="1" max="1" width="16.3984375" bestFit="1" customWidth="1"/>
    <col min="2" max="5" width="27.19921875" bestFit="1" customWidth="1"/>
    <col min="6" max="9" width="26" bestFit="1" customWidth="1"/>
    <col min="10" max="13" width="27.19921875" bestFit="1" customWidth="1"/>
  </cols>
  <sheetData>
    <row r="1" spans="1:14" ht="16" x14ac:dyDescent="0.2">
      <c r="A1" s="19" t="s">
        <v>26</v>
      </c>
      <c r="B1" s="14" t="s">
        <v>25</v>
      </c>
      <c r="C1" s="14" t="s">
        <v>24</v>
      </c>
      <c r="D1" s="14" t="s">
        <v>23</v>
      </c>
      <c r="E1" s="14" t="s">
        <v>22</v>
      </c>
      <c r="F1" s="13" t="s">
        <v>21</v>
      </c>
      <c r="G1" s="13" t="s">
        <v>20</v>
      </c>
      <c r="H1" s="13" t="s">
        <v>19</v>
      </c>
      <c r="I1" s="13" t="s">
        <v>18</v>
      </c>
      <c r="J1" s="12" t="s">
        <v>17</v>
      </c>
      <c r="K1" s="12" t="s">
        <v>16</v>
      </c>
      <c r="L1" s="12" t="s">
        <v>15</v>
      </c>
      <c r="M1" s="12" t="s">
        <v>14</v>
      </c>
      <c r="N1" s="1"/>
    </row>
    <row r="2" spans="1:14" ht="16" x14ac:dyDescent="0.2">
      <c r="A2" s="20" t="s">
        <v>27</v>
      </c>
      <c r="B2" s="15">
        <v>0.39806153846153852</v>
      </c>
      <c r="C2" s="15">
        <v>0.38981539527517489</v>
      </c>
      <c r="D2" s="15">
        <v>0.8308134782608696</v>
      </c>
      <c r="E2" s="15">
        <v>0.52492335766423359</v>
      </c>
      <c r="F2" s="16">
        <v>0.35876835219603365</v>
      </c>
      <c r="G2" s="16">
        <v>0.68305082902962755</v>
      </c>
      <c r="H2" s="16">
        <v>0.5456905360944454</v>
      </c>
      <c r="I2" s="16">
        <v>0.39671609403254976</v>
      </c>
      <c r="J2" s="11">
        <v>3.5011649814190648</v>
      </c>
      <c r="K2" s="11">
        <v>1.6768145534789956</v>
      </c>
      <c r="L2" s="11">
        <v>3.5683565363796008</v>
      </c>
      <c r="M2" s="11">
        <v>4.4606264643181293</v>
      </c>
      <c r="N2" s="1"/>
    </row>
    <row r="3" spans="1:14" ht="16" x14ac:dyDescent="0.2">
      <c r="A3" s="21" t="s">
        <v>28</v>
      </c>
      <c r="B3" s="10" t="s">
        <v>13</v>
      </c>
      <c r="C3" s="10" t="s">
        <v>13</v>
      </c>
      <c r="D3" s="10" t="s">
        <v>13</v>
      </c>
      <c r="E3" s="10" t="s">
        <v>12</v>
      </c>
      <c r="F3" s="9" t="s">
        <v>13</v>
      </c>
      <c r="G3" s="9" t="s">
        <v>13</v>
      </c>
      <c r="H3" s="9" t="s">
        <v>13</v>
      </c>
      <c r="I3" s="9" t="s">
        <v>12</v>
      </c>
      <c r="J3" s="8" t="s">
        <v>13</v>
      </c>
      <c r="K3" s="8" t="s">
        <v>13</v>
      </c>
      <c r="L3" s="8" t="s">
        <v>13</v>
      </c>
      <c r="M3" s="8" t="s">
        <v>12</v>
      </c>
      <c r="N3" s="1"/>
    </row>
    <row r="4" spans="1:14" ht="16" x14ac:dyDescent="0.2">
      <c r="A4" s="21" t="s">
        <v>29</v>
      </c>
      <c r="B4" s="10">
        <v>26</v>
      </c>
      <c r="C4" s="10">
        <v>26</v>
      </c>
      <c r="D4" s="10">
        <v>26</v>
      </c>
      <c r="E4" s="10">
        <v>26</v>
      </c>
      <c r="F4" s="9">
        <v>21</v>
      </c>
      <c r="G4" s="9">
        <v>21</v>
      </c>
      <c r="H4" s="9">
        <v>21</v>
      </c>
      <c r="I4" s="9">
        <v>21</v>
      </c>
      <c r="J4" s="8">
        <v>16</v>
      </c>
      <c r="K4" s="8">
        <v>16</v>
      </c>
      <c r="L4" s="8">
        <v>16</v>
      </c>
      <c r="M4" s="8">
        <v>16</v>
      </c>
      <c r="N4" s="1"/>
    </row>
    <row r="5" spans="1:14" ht="15" x14ac:dyDescent="0.2">
      <c r="A5" s="3"/>
      <c r="B5" s="3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" x14ac:dyDescent="0.2">
      <c r="A6" s="3"/>
      <c r="B6" s="6" t="s">
        <v>3</v>
      </c>
      <c r="C6" s="5" t="s">
        <v>10</v>
      </c>
      <c r="D6" s="4" t="s">
        <v>1</v>
      </c>
      <c r="E6" s="1"/>
      <c r="F6" s="6" t="s">
        <v>11</v>
      </c>
      <c r="G6" s="5" t="s">
        <v>10</v>
      </c>
      <c r="H6" s="4" t="s">
        <v>1</v>
      </c>
      <c r="I6" s="1"/>
      <c r="J6" s="1" t="s">
        <v>9</v>
      </c>
      <c r="L6" s="1"/>
      <c r="M6" s="1"/>
      <c r="N6" s="1"/>
    </row>
    <row r="7" spans="1:14" ht="16" x14ac:dyDescent="0.2">
      <c r="A7" s="3"/>
      <c r="B7" s="2">
        <v>26</v>
      </c>
      <c r="C7" s="2">
        <f>AVERAGE(B2:E2)</f>
        <v>0.53590344241545418</v>
      </c>
      <c r="D7" s="2">
        <f>STDEV(B2:E2)</f>
        <v>0.20610240133356769</v>
      </c>
      <c r="E7" s="1"/>
      <c r="F7" s="2" t="s">
        <v>8</v>
      </c>
      <c r="G7" s="2">
        <f>AVERAGE(B2:D2,F2:H2,J2:L2)</f>
        <v>1.3280595778439279</v>
      </c>
      <c r="H7" s="2">
        <f>STDEV(B2:D2,F2:H2,J2:L2)</f>
        <v>1.3144895804591137</v>
      </c>
      <c r="I7" s="1"/>
      <c r="J7" s="7" t="s">
        <v>7</v>
      </c>
      <c r="K7" s="1"/>
      <c r="L7" s="1"/>
      <c r="M7" s="1"/>
      <c r="N7" s="1"/>
    </row>
    <row r="8" spans="1:14" ht="15" x14ac:dyDescent="0.2">
      <c r="A8" s="3"/>
      <c r="B8" s="2">
        <v>21</v>
      </c>
      <c r="C8" s="2">
        <f>AVERAGE(F2:I2)</f>
        <v>0.49605645283816413</v>
      </c>
      <c r="D8" s="2">
        <f>STDEV(F2:I2)</f>
        <v>0.1484890213825901</v>
      </c>
      <c r="E8" s="1"/>
      <c r="F8" s="2" t="s">
        <v>6</v>
      </c>
      <c r="G8" s="2">
        <f>AVERAGE(M2,I2,E2)</f>
        <v>1.7940886386716375</v>
      </c>
      <c r="H8" s="2">
        <f>STDEV(M2,I2,E2)</f>
        <v>2.310179053085414</v>
      </c>
      <c r="I8" s="1"/>
      <c r="J8" s="1" t="s">
        <v>5</v>
      </c>
      <c r="K8" s="1"/>
      <c r="L8" s="1"/>
      <c r="M8" s="1"/>
      <c r="N8" s="1"/>
    </row>
    <row r="9" spans="1:14" ht="15" x14ac:dyDescent="0.2">
      <c r="A9" s="3"/>
      <c r="B9" s="2">
        <v>16</v>
      </c>
      <c r="C9" s="2">
        <f>AVERAGE(J2:M2)</f>
        <v>3.3017406338989472</v>
      </c>
      <c r="D9" s="2">
        <f>STDEV(J2:M2)</f>
        <v>1.1682258977633146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" x14ac:dyDescent="0.2">
      <c r="A10" s="3"/>
      <c r="B10" s="3"/>
      <c r="C10" s="3"/>
      <c r="D10" s="3"/>
      <c r="E10" s="1"/>
      <c r="F10" s="17" t="s">
        <v>4</v>
      </c>
      <c r="G10" s="17"/>
      <c r="H10" s="17"/>
      <c r="I10" s="18" t="s">
        <v>2</v>
      </c>
      <c r="J10" s="18"/>
      <c r="K10" s="18"/>
      <c r="L10" s="1"/>
      <c r="M10" s="1"/>
      <c r="N10" s="1"/>
    </row>
    <row r="11" spans="1:14" ht="15" x14ac:dyDescent="0.2">
      <c r="A11" s="3"/>
      <c r="B11" s="3"/>
      <c r="C11" s="3"/>
      <c r="D11" s="3"/>
      <c r="E11" s="1"/>
      <c r="F11" s="6" t="s">
        <v>3</v>
      </c>
      <c r="G11" s="5" t="s">
        <v>4</v>
      </c>
      <c r="H11" s="4" t="s">
        <v>1</v>
      </c>
      <c r="I11" s="6" t="s">
        <v>3</v>
      </c>
      <c r="J11" s="5" t="s">
        <v>2</v>
      </c>
      <c r="K11" s="4" t="s">
        <v>1</v>
      </c>
      <c r="L11" s="1"/>
      <c r="M11" s="1"/>
      <c r="N11" s="1"/>
    </row>
    <row r="12" spans="1:14" ht="15" x14ac:dyDescent="0.2">
      <c r="A12" s="3"/>
      <c r="B12" s="3"/>
      <c r="C12" s="3"/>
      <c r="D12" s="3"/>
      <c r="E12" s="1"/>
      <c r="F12" s="2">
        <v>26</v>
      </c>
      <c r="G12" s="2">
        <f>AVERAGE(B2:D2)</f>
        <v>0.53956347066586108</v>
      </c>
      <c r="H12" s="2">
        <f>STDEV(B2:D2)</f>
        <v>0.25226360203650455</v>
      </c>
      <c r="I12" s="2">
        <v>26</v>
      </c>
      <c r="J12" s="2">
        <v>0.52492335766423359</v>
      </c>
      <c r="K12" s="2" t="s">
        <v>0</v>
      </c>
      <c r="L12" s="1"/>
      <c r="M12" s="1"/>
      <c r="N12" s="1"/>
    </row>
    <row r="13" spans="1:14" ht="15" x14ac:dyDescent="0.2">
      <c r="A13" s="3"/>
      <c r="B13" s="3"/>
      <c r="C13" s="3"/>
      <c r="D13" s="3"/>
      <c r="E13" s="1"/>
      <c r="F13" s="2">
        <v>21</v>
      </c>
      <c r="G13" s="2">
        <f>AVERAGE(F2:H2)</f>
        <v>0.52916990577336886</v>
      </c>
      <c r="H13" s="2">
        <f>STDEV(F2:H2)</f>
        <v>0.16277124935008269</v>
      </c>
      <c r="I13" s="2">
        <v>21</v>
      </c>
      <c r="J13" s="2">
        <v>0.39671609403254976</v>
      </c>
      <c r="K13" s="2" t="s">
        <v>0</v>
      </c>
      <c r="L13" s="1"/>
      <c r="M13" s="1"/>
      <c r="N13" s="1"/>
    </row>
    <row r="14" spans="1:14" ht="15" x14ac:dyDescent="0.2">
      <c r="A14" s="1"/>
      <c r="B14" s="1"/>
      <c r="C14" s="1"/>
      <c r="D14" s="1"/>
      <c r="E14" s="1"/>
      <c r="F14" s="2">
        <v>16</v>
      </c>
      <c r="G14" s="2">
        <f>AVERAGE(J2:L2)</f>
        <v>2.9154453570925534</v>
      </c>
      <c r="H14" s="2">
        <f>STDEV(J2:L2)</f>
        <v>1.0732117111780795</v>
      </c>
      <c r="I14" s="2">
        <v>16</v>
      </c>
      <c r="J14" s="2">
        <v>4.4606264643181293</v>
      </c>
      <c r="K14" s="2" t="s">
        <v>0</v>
      </c>
      <c r="L14" s="1"/>
      <c r="M14" s="1"/>
      <c r="N14" s="1"/>
    </row>
    <row r="15" spans="1:14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" x14ac:dyDescent="0.2">
      <c r="A21" s="1"/>
      <c r="B21" s="1"/>
      <c r="C21" s="1"/>
      <c r="D21" s="1"/>
      <c r="E21" s="1"/>
      <c r="L21" s="1"/>
      <c r="M21" s="1"/>
      <c r="N21" s="1"/>
    </row>
    <row r="22" spans="1:14" ht="15" x14ac:dyDescent="0.2">
      <c r="A22" s="1"/>
      <c r="B22" s="1"/>
      <c r="C22" s="1"/>
      <c r="D22" s="1"/>
      <c r="E22" s="1"/>
      <c r="L22" s="1"/>
      <c r="M22" s="1"/>
      <c r="N22" s="1"/>
    </row>
    <row r="23" spans="1:14" ht="15" x14ac:dyDescent="0.2">
      <c r="A23" s="1"/>
      <c r="B23" s="1"/>
      <c r="C23" s="1"/>
      <c r="D23" s="1"/>
      <c r="E23" s="1"/>
      <c r="L23" s="1"/>
      <c r="M23" s="1"/>
      <c r="N23" s="1"/>
    </row>
    <row r="24" spans="1:14" ht="15" x14ac:dyDescent="0.2">
      <c r="A24" s="1"/>
      <c r="B24" s="1"/>
      <c r="C24" s="1"/>
      <c r="D24" s="1"/>
      <c r="E24" s="1"/>
      <c r="L24" s="1"/>
      <c r="M24" s="1"/>
      <c r="N24" s="1"/>
    </row>
    <row r="25" spans="1:14" ht="15" x14ac:dyDescent="0.2">
      <c r="A25" s="1"/>
      <c r="B25" s="1"/>
      <c r="C25" s="1"/>
      <c r="D25" s="1"/>
      <c r="E25" s="1"/>
      <c r="L25" s="1"/>
      <c r="M25" s="1"/>
      <c r="N25" s="1"/>
    </row>
    <row r="26" spans="1:14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mergeCells count="2">
    <mergeCell ref="F10:H10"/>
    <mergeCell ref="I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Talmadge, Rylie (Student)</dc:creator>
  <cp:lastModifiedBy>Talmadge, Rylie (Student)</cp:lastModifiedBy>
  <dcterms:created xsi:type="dcterms:W3CDTF">2023-03-30T12:33:47Z</dcterms:created>
  <dcterms:modified xsi:type="dcterms:W3CDTF">2023-04-06T12:40:07Z</dcterms:modified>
</cp:coreProperties>
</file>